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5 Statewide SD\"/>
    </mc:Choice>
  </mc:AlternateContent>
  <bookViews>
    <workbookView xWindow="0" yWindow="0" windowWidth="17268" windowHeight="5430"/>
  </bookViews>
  <sheets>
    <sheet name="Population Totals" sheetId="1" r:id="rId1"/>
    <sheet name="Racial Demographics" sheetId="2" r:id="rId2"/>
    <sheet name="Voting Age" sheetId="3" r:id="rId3"/>
    <sheet name="Election Results" sheetId="4" r:id="rId4"/>
  </sheets>
  <definedNames>
    <definedName name="test">'Population Totals'!#REF!</definedName>
  </definedNames>
  <calcPr calcId="162913"/>
</workbook>
</file>

<file path=xl/calcChain.xml><?xml version="1.0" encoding="utf-8"?>
<calcChain xmlns="http://schemas.openxmlformats.org/spreadsheetml/2006/main">
  <c r="Z42" i="3" l="1"/>
  <c r="S42" i="3"/>
  <c r="L42" i="3"/>
  <c r="Z41" i="3"/>
  <c r="S41" i="3"/>
  <c r="L41" i="3"/>
  <c r="Z40" i="3"/>
  <c r="S40" i="3"/>
  <c r="L40" i="3"/>
  <c r="Z39" i="3"/>
  <c r="S39" i="3"/>
  <c r="L39" i="3"/>
  <c r="Z38" i="3"/>
  <c r="S38" i="3"/>
  <c r="L38" i="3"/>
  <c r="P38" i="1" s="1"/>
  <c r="Z37" i="3"/>
  <c r="R37" i="1" s="1"/>
  <c r="S37" i="3"/>
  <c r="L37" i="3"/>
  <c r="Z36" i="3"/>
  <c r="S36" i="3"/>
  <c r="L36" i="3"/>
  <c r="Z35" i="3"/>
  <c r="S35" i="3"/>
  <c r="L35" i="3"/>
  <c r="Z34" i="3"/>
  <c r="S34" i="3"/>
  <c r="L34" i="3"/>
  <c r="Z33" i="3"/>
  <c r="S33" i="3"/>
  <c r="L33" i="3"/>
  <c r="Z32" i="3"/>
  <c r="R32" i="1" s="1"/>
  <c r="S32" i="3"/>
  <c r="Q32" i="1" s="1"/>
  <c r="L32" i="3"/>
  <c r="Z31" i="3"/>
  <c r="S31" i="3"/>
  <c r="L31" i="3"/>
  <c r="Z30" i="3"/>
  <c r="S30" i="3"/>
  <c r="L30" i="3"/>
  <c r="Z29" i="3"/>
  <c r="S29" i="3"/>
  <c r="L29" i="3"/>
  <c r="Z28" i="3"/>
  <c r="S28" i="3"/>
  <c r="L28" i="3"/>
  <c r="Z27" i="3"/>
  <c r="S27" i="3"/>
  <c r="Q27" i="1" s="1"/>
  <c r="L27" i="3"/>
  <c r="P27" i="1" s="1"/>
  <c r="Z26" i="3"/>
  <c r="S26" i="3"/>
  <c r="L26" i="3"/>
  <c r="Z25" i="3"/>
  <c r="S25" i="3"/>
  <c r="L25" i="3"/>
  <c r="Z24" i="3"/>
  <c r="S24" i="3"/>
  <c r="L24" i="3"/>
  <c r="Z23" i="3"/>
  <c r="S23" i="3"/>
  <c r="L23" i="3"/>
  <c r="Z22" i="3"/>
  <c r="S22" i="3"/>
  <c r="L22" i="3"/>
  <c r="P22" i="1" s="1"/>
  <c r="Z21" i="3"/>
  <c r="R21" i="1" s="1"/>
  <c r="S21" i="3"/>
  <c r="L21" i="3"/>
  <c r="Z20" i="3"/>
  <c r="S20" i="3"/>
  <c r="L20" i="3"/>
  <c r="Z19" i="3"/>
  <c r="S19" i="3"/>
  <c r="L19" i="3"/>
  <c r="Z18" i="3"/>
  <c r="S18" i="3"/>
  <c r="L18" i="3"/>
  <c r="Z17" i="3"/>
  <c r="S17" i="3"/>
  <c r="L17" i="3"/>
  <c r="Z16" i="3"/>
  <c r="R16" i="1" s="1"/>
  <c r="S16" i="3"/>
  <c r="Q16" i="1" s="1"/>
  <c r="L16" i="3"/>
  <c r="Z15" i="3"/>
  <c r="S15" i="3"/>
  <c r="L15" i="3"/>
  <c r="Z14" i="3"/>
  <c r="S14" i="3"/>
  <c r="L14" i="3"/>
  <c r="Z13" i="3"/>
  <c r="S13" i="3"/>
  <c r="L13" i="3"/>
  <c r="Z12" i="3"/>
  <c r="S12" i="3"/>
  <c r="L12" i="3"/>
  <c r="Z11" i="3"/>
  <c r="S11" i="3"/>
  <c r="Q11" i="1" s="1"/>
  <c r="L11" i="3"/>
  <c r="P11" i="1" s="1"/>
  <c r="Z10" i="3"/>
  <c r="S10" i="3"/>
  <c r="L10" i="3"/>
  <c r="Z9" i="3"/>
  <c r="S9" i="3"/>
  <c r="L9" i="3"/>
  <c r="Z8" i="3"/>
  <c r="S8" i="3"/>
  <c r="L8" i="3"/>
  <c r="Z7" i="3"/>
  <c r="S7" i="3"/>
  <c r="L7" i="3"/>
  <c r="Z6" i="3"/>
  <c r="S6" i="3"/>
  <c r="L6" i="3"/>
  <c r="P6" i="1" s="1"/>
  <c r="Z5" i="3"/>
  <c r="R5" i="1" s="1"/>
  <c r="S5" i="3"/>
  <c r="L5" i="3"/>
  <c r="Z4" i="3"/>
  <c r="S4" i="3"/>
  <c r="L4" i="3"/>
  <c r="Z3" i="3"/>
  <c r="S3" i="3"/>
  <c r="L3" i="3"/>
  <c r="B42" i="2"/>
  <c r="O42" i="2" s="1"/>
  <c r="H42" i="2" s="1"/>
  <c r="J42" i="1" s="1"/>
  <c r="O41" i="2"/>
  <c r="H41" i="2" s="1"/>
  <c r="J41" i="1" s="1"/>
  <c r="M41" i="2"/>
  <c r="B41" i="2"/>
  <c r="G41" i="2" s="1"/>
  <c r="H41" i="1" s="1"/>
  <c r="B40" i="2"/>
  <c r="O40" i="2" s="1"/>
  <c r="H40" i="2" s="1"/>
  <c r="J40" i="1" s="1"/>
  <c r="B39" i="2"/>
  <c r="F39" i="1" s="1"/>
  <c r="B38" i="2"/>
  <c r="O38" i="2" s="1"/>
  <c r="H38" i="2" s="1"/>
  <c r="J38" i="1" s="1"/>
  <c r="G37" i="2"/>
  <c r="B37" i="2"/>
  <c r="O37" i="2" s="1"/>
  <c r="H37" i="2" s="1"/>
  <c r="J37" i="1" s="1"/>
  <c r="M36" i="2"/>
  <c r="G36" i="2"/>
  <c r="B36" i="2"/>
  <c r="E36" i="2" s="1"/>
  <c r="G36" i="1" s="1"/>
  <c r="M35" i="2"/>
  <c r="G35" i="2"/>
  <c r="B35" i="2"/>
  <c r="O35" i="2" s="1"/>
  <c r="H35" i="2" s="1"/>
  <c r="J35" i="1" s="1"/>
  <c r="M34" i="2"/>
  <c r="B34" i="2"/>
  <c r="O34" i="2" s="1"/>
  <c r="H34" i="2" s="1"/>
  <c r="J34" i="1" s="1"/>
  <c r="O33" i="2"/>
  <c r="H33" i="2" s="1"/>
  <c r="J33" i="1" s="1"/>
  <c r="M33" i="2"/>
  <c r="G33" i="2"/>
  <c r="B33" i="2"/>
  <c r="E33" i="2" s="1"/>
  <c r="G33" i="1" s="1"/>
  <c r="B32" i="2"/>
  <c r="O32" i="2" s="1"/>
  <c r="H32" i="2" s="1"/>
  <c r="J32" i="1" s="1"/>
  <c r="B31" i="2"/>
  <c r="E31" i="2" s="1"/>
  <c r="G31" i="1" s="1"/>
  <c r="M30" i="2"/>
  <c r="B30" i="2"/>
  <c r="O30" i="2" s="1"/>
  <c r="H30" i="2" s="1"/>
  <c r="J30" i="1" s="1"/>
  <c r="G29" i="2"/>
  <c r="B29" i="2"/>
  <c r="O29" i="2" s="1"/>
  <c r="H29" i="2" s="1"/>
  <c r="J29" i="1" s="1"/>
  <c r="G28" i="2"/>
  <c r="H28" i="1" s="1"/>
  <c r="B28" i="2"/>
  <c r="E28" i="2" s="1"/>
  <c r="G28" i="1" s="1"/>
  <c r="M27" i="2"/>
  <c r="G27" i="2"/>
  <c r="B27" i="2"/>
  <c r="O27" i="2" s="1"/>
  <c r="H27" i="2" s="1"/>
  <c r="J27" i="1" s="1"/>
  <c r="M26" i="2"/>
  <c r="B26" i="2"/>
  <c r="O26" i="2" s="1"/>
  <c r="H26" i="2" s="1"/>
  <c r="J26" i="1" s="1"/>
  <c r="O25" i="2"/>
  <c r="H25" i="2" s="1"/>
  <c r="J25" i="1" s="1"/>
  <c r="M25" i="2"/>
  <c r="G25" i="2"/>
  <c r="B25" i="2"/>
  <c r="E25" i="2" s="1"/>
  <c r="G25" i="1" s="1"/>
  <c r="B24" i="2"/>
  <c r="O24" i="2" s="1"/>
  <c r="H24" i="2" s="1"/>
  <c r="J24" i="1" s="1"/>
  <c r="B23" i="2"/>
  <c r="E23" i="2" s="1"/>
  <c r="G23" i="1" s="1"/>
  <c r="M22" i="2"/>
  <c r="B22" i="2"/>
  <c r="O22" i="2" s="1"/>
  <c r="H22" i="2" s="1"/>
  <c r="J22" i="1" s="1"/>
  <c r="G21" i="2"/>
  <c r="B21" i="2"/>
  <c r="O21" i="2" s="1"/>
  <c r="H21" i="2" s="1"/>
  <c r="J21" i="1" s="1"/>
  <c r="G20" i="2"/>
  <c r="B20" i="2"/>
  <c r="E20" i="2" s="1"/>
  <c r="G20" i="1" s="1"/>
  <c r="M19" i="2"/>
  <c r="G19" i="2"/>
  <c r="B19" i="2"/>
  <c r="O19" i="2" s="1"/>
  <c r="H19" i="2" s="1"/>
  <c r="J19" i="1" s="1"/>
  <c r="M18" i="2"/>
  <c r="B18" i="2"/>
  <c r="O18" i="2" s="1"/>
  <c r="H18" i="2" s="1"/>
  <c r="J18" i="1" s="1"/>
  <c r="O17" i="2"/>
  <c r="H17" i="2" s="1"/>
  <c r="J17" i="1" s="1"/>
  <c r="M17" i="2"/>
  <c r="G17" i="2"/>
  <c r="B17" i="2"/>
  <c r="E17" i="2" s="1"/>
  <c r="G17" i="1" s="1"/>
  <c r="B16" i="2"/>
  <c r="O16" i="2" s="1"/>
  <c r="H16" i="2" s="1"/>
  <c r="J16" i="1" s="1"/>
  <c r="B15" i="2"/>
  <c r="E15" i="2" s="1"/>
  <c r="G15" i="1" s="1"/>
  <c r="M14" i="2"/>
  <c r="B14" i="2"/>
  <c r="O14" i="2" s="1"/>
  <c r="H14" i="2" s="1"/>
  <c r="J14" i="1" s="1"/>
  <c r="G13" i="2"/>
  <c r="B13" i="2"/>
  <c r="O13" i="2" s="1"/>
  <c r="H13" i="2" s="1"/>
  <c r="J13" i="1" s="1"/>
  <c r="G12" i="2"/>
  <c r="H12" i="1" s="1"/>
  <c r="B12" i="2"/>
  <c r="E12" i="2" s="1"/>
  <c r="G12" i="1" s="1"/>
  <c r="M11" i="2"/>
  <c r="G11" i="2"/>
  <c r="B11" i="2"/>
  <c r="O11" i="2" s="1"/>
  <c r="H11" i="2" s="1"/>
  <c r="J11" i="1" s="1"/>
  <c r="M10" i="2"/>
  <c r="B10" i="2"/>
  <c r="O10" i="2" s="1"/>
  <c r="H10" i="2" s="1"/>
  <c r="J10" i="1" s="1"/>
  <c r="O9" i="2"/>
  <c r="H9" i="2" s="1"/>
  <c r="J9" i="1" s="1"/>
  <c r="M9" i="2"/>
  <c r="G9" i="2"/>
  <c r="B9" i="2"/>
  <c r="E9" i="2" s="1"/>
  <c r="G9" i="1" s="1"/>
  <c r="B8" i="2"/>
  <c r="O8" i="2" s="1"/>
  <c r="H8" i="2" s="1"/>
  <c r="J8" i="1" s="1"/>
  <c r="B7" i="2"/>
  <c r="F7" i="1" s="1"/>
  <c r="M6" i="2"/>
  <c r="B6" i="2"/>
  <c r="O6" i="2" s="1"/>
  <c r="H6" i="2" s="1"/>
  <c r="J6" i="1" s="1"/>
  <c r="G5" i="2"/>
  <c r="B5" i="2"/>
  <c r="O5" i="2" s="1"/>
  <c r="H5" i="2" s="1"/>
  <c r="J5" i="1" s="1"/>
  <c r="G4" i="2"/>
  <c r="B4" i="2"/>
  <c r="E4" i="2" s="1"/>
  <c r="G4" i="1" s="1"/>
  <c r="M3" i="2"/>
  <c r="G3" i="2"/>
  <c r="B3" i="2"/>
  <c r="O3" i="2" s="1"/>
  <c r="H3" i="2" s="1"/>
  <c r="J3" i="1" s="1"/>
  <c r="B45" i="1"/>
  <c r="B44" i="1"/>
  <c r="B43" i="1"/>
  <c r="R42" i="1"/>
  <c r="Q42" i="1"/>
  <c r="P42" i="1"/>
  <c r="O42" i="1"/>
  <c r="N42" i="1"/>
  <c r="M42" i="1"/>
  <c r="L42" i="1"/>
  <c r="K42" i="1"/>
  <c r="I42" i="1"/>
  <c r="F42" i="1"/>
  <c r="E42" i="1"/>
  <c r="D42" i="1"/>
  <c r="R41" i="1"/>
  <c r="Q41" i="1"/>
  <c r="P41" i="1"/>
  <c r="O41" i="1"/>
  <c r="N41" i="1"/>
  <c r="M41" i="1"/>
  <c r="L41" i="1"/>
  <c r="K41" i="1"/>
  <c r="I41" i="1"/>
  <c r="F41" i="1"/>
  <c r="E41" i="1"/>
  <c r="D41" i="1"/>
  <c r="R40" i="1"/>
  <c r="Q40" i="1"/>
  <c r="P40" i="1"/>
  <c r="O40" i="1"/>
  <c r="N40" i="1"/>
  <c r="M40" i="1"/>
  <c r="L40" i="1"/>
  <c r="K40" i="1"/>
  <c r="I40" i="1"/>
  <c r="F40" i="1"/>
  <c r="E40" i="1"/>
  <c r="D40" i="1"/>
  <c r="R39" i="1"/>
  <c r="Q39" i="1"/>
  <c r="P39" i="1"/>
  <c r="O39" i="1"/>
  <c r="N39" i="1"/>
  <c r="M39" i="1"/>
  <c r="L39" i="1"/>
  <c r="K39" i="1"/>
  <c r="I39" i="1"/>
  <c r="E39" i="1"/>
  <c r="D39" i="1"/>
  <c r="R38" i="1"/>
  <c r="Q38" i="1"/>
  <c r="O38" i="1"/>
  <c r="N38" i="1"/>
  <c r="M38" i="1"/>
  <c r="L38" i="1"/>
  <c r="K38" i="1"/>
  <c r="I38" i="1"/>
  <c r="F38" i="1"/>
  <c r="E38" i="1"/>
  <c r="D38" i="1"/>
  <c r="Q37" i="1"/>
  <c r="P37" i="1"/>
  <c r="O37" i="1"/>
  <c r="N37" i="1"/>
  <c r="M37" i="1"/>
  <c r="L37" i="1"/>
  <c r="K37" i="1"/>
  <c r="I37" i="1"/>
  <c r="H37" i="1"/>
  <c r="F37" i="1"/>
  <c r="E37" i="1"/>
  <c r="D37" i="1"/>
  <c r="R36" i="1"/>
  <c r="Q36" i="1"/>
  <c r="P36" i="1"/>
  <c r="O36" i="1"/>
  <c r="N36" i="1"/>
  <c r="M36" i="1"/>
  <c r="L36" i="1"/>
  <c r="K36" i="1"/>
  <c r="I36" i="1"/>
  <c r="H36" i="1"/>
  <c r="F36" i="1"/>
  <c r="E36" i="1"/>
  <c r="D36" i="1"/>
  <c r="R35" i="1"/>
  <c r="Q35" i="1"/>
  <c r="P35" i="1"/>
  <c r="O35" i="1"/>
  <c r="N35" i="1"/>
  <c r="M35" i="1"/>
  <c r="L35" i="1"/>
  <c r="K35" i="1"/>
  <c r="I35" i="1"/>
  <c r="H35" i="1"/>
  <c r="F35" i="1"/>
  <c r="E35" i="1"/>
  <c r="D35" i="1"/>
  <c r="R34" i="1"/>
  <c r="Q34" i="1"/>
  <c r="P34" i="1"/>
  <c r="O34" i="1"/>
  <c r="N34" i="1"/>
  <c r="M34" i="1"/>
  <c r="L34" i="1"/>
  <c r="K34" i="1"/>
  <c r="I34" i="1"/>
  <c r="F34" i="1"/>
  <c r="E34" i="1"/>
  <c r="D34" i="1"/>
  <c r="R33" i="1"/>
  <c r="Q33" i="1"/>
  <c r="P33" i="1"/>
  <c r="O33" i="1"/>
  <c r="N33" i="1"/>
  <c r="M33" i="1"/>
  <c r="L33" i="1"/>
  <c r="K33" i="1"/>
  <c r="I33" i="1"/>
  <c r="H33" i="1"/>
  <c r="F33" i="1"/>
  <c r="E33" i="1"/>
  <c r="D33" i="1"/>
  <c r="P32" i="1"/>
  <c r="O32" i="1"/>
  <c r="N32" i="1"/>
  <c r="M32" i="1"/>
  <c r="L32" i="1"/>
  <c r="K32" i="1"/>
  <c r="I32" i="1"/>
  <c r="F32" i="1"/>
  <c r="E32" i="1"/>
  <c r="D32" i="1"/>
  <c r="R31" i="1"/>
  <c r="Q31" i="1"/>
  <c r="P31" i="1"/>
  <c r="O31" i="1"/>
  <c r="N31" i="1"/>
  <c r="M31" i="1"/>
  <c r="L31" i="1"/>
  <c r="K31" i="1"/>
  <c r="I31" i="1"/>
  <c r="E31" i="1"/>
  <c r="D31" i="1"/>
  <c r="R30" i="1"/>
  <c r="Q30" i="1"/>
  <c r="P30" i="1"/>
  <c r="O30" i="1"/>
  <c r="N30" i="1"/>
  <c r="M30" i="1"/>
  <c r="L30" i="1"/>
  <c r="K30" i="1"/>
  <c r="I30" i="1"/>
  <c r="F30" i="1"/>
  <c r="E30" i="1"/>
  <c r="D30" i="1"/>
  <c r="R29" i="1"/>
  <c r="Q29" i="1"/>
  <c r="P29" i="1"/>
  <c r="O29" i="1"/>
  <c r="N29" i="1"/>
  <c r="M29" i="1"/>
  <c r="L29" i="1"/>
  <c r="K29" i="1"/>
  <c r="I29" i="1"/>
  <c r="H29" i="1"/>
  <c r="F29" i="1"/>
  <c r="E29" i="1"/>
  <c r="D29" i="1"/>
  <c r="R28" i="1"/>
  <c r="Q28" i="1"/>
  <c r="P28" i="1"/>
  <c r="O28" i="1"/>
  <c r="N28" i="1"/>
  <c r="M28" i="1"/>
  <c r="L28" i="1"/>
  <c r="K28" i="1"/>
  <c r="I28" i="1"/>
  <c r="F28" i="1"/>
  <c r="E28" i="1"/>
  <c r="D28" i="1"/>
  <c r="R27" i="1"/>
  <c r="O27" i="1"/>
  <c r="N27" i="1"/>
  <c r="M27" i="1"/>
  <c r="L27" i="1"/>
  <c r="K27" i="1"/>
  <c r="I27" i="1"/>
  <c r="H27" i="1"/>
  <c r="F27" i="1"/>
  <c r="E27" i="1"/>
  <c r="D27" i="1"/>
  <c r="R26" i="1"/>
  <c r="Q26" i="1"/>
  <c r="P26" i="1"/>
  <c r="O26" i="1"/>
  <c r="N26" i="1"/>
  <c r="M26" i="1"/>
  <c r="L26" i="1"/>
  <c r="K26" i="1"/>
  <c r="I26" i="1"/>
  <c r="F26" i="1"/>
  <c r="E26" i="1"/>
  <c r="D26" i="1"/>
  <c r="R25" i="1"/>
  <c r="Q25" i="1"/>
  <c r="P25" i="1"/>
  <c r="O25" i="1"/>
  <c r="N25" i="1"/>
  <c r="M25" i="1"/>
  <c r="L25" i="1"/>
  <c r="K25" i="1"/>
  <c r="I25" i="1"/>
  <c r="H25" i="1"/>
  <c r="F25" i="1"/>
  <c r="E25" i="1"/>
  <c r="D25" i="1"/>
  <c r="R24" i="1"/>
  <c r="Q24" i="1"/>
  <c r="P24" i="1"/>
  <c r="O24" i="1"/>
  <c r="N24" i="1"/>
  <c r="M24" i="1"/>
  <c r="L24" i="1"/>
  <c r="K24" i="1"/>
  <c r="I24" i="1"/>
  <c r="F24" i="1"/>
  <c r="E24" i="1"/>
  <c r="D24" i="1"/>
  <c r="R23" i="1"/>
  <c r="Q23" i="1"/>
  <c r="P23" i="1"/>
  <c r="O23" i="1"/>
  <c r="N23" i="1"/>
  <c r="M23" i="1"/>
  <c r="L23" i="1"/>
  <c r="K23" i="1"/>
  <c r="I23" i="1"/>
  <c r="E23" i="1"/>
  <c r="D23" i="1"/>
  <c r="R22" i="1"/>
  <c r="Q22" i="1"/>
  <c r="O22" i="1"/>
  <c r="N22" i="1"/>
  <c r="M22" i="1"/>
  <c r="L22" i="1"/>
  <c r="K22" i="1"/>
  <c r="I22" i="1"/>
  <c r="F22" i="1"/>
  <c r="E22" i="1"/>
  <c r="D22" i="1"/>
  <c r="Q21" i="1"/>
  <c r="P21" i="1"/>
  <c r="O21" i="1"/>
  <c r="N21" i="1"/>
  <c r="M21" i="1"/>
  <c r="L21" i="1"/>
  <c r="K21" i="1"/>
  <c r="I21" i="1"/>
  <c r="H21" i="1"/>
  <c r="F21" i="1"/>
  <c r="E21" i="1"/>
  <c r="D21" i="1"/>
  <c r="R20" i="1"/>
  <c r="Q20" i="1"/>
  <c r="P20" i="1"/>
  <c r="O20" i="1"/>
  <c r="N20" i="1"/>
  <c r="M20" i="1"/>
  <c r="L20" i="1"/>
  <c r="K20" i="1"/>
  <c r="I20" i="1"/>
  <c r="H20" i="1"/>
  <c r="F20" i="1"/>
  <c r="E20" i="1"/>
  <c r="D20" i="1"/>
  <c r="R19" i="1"/>
  <c r="Q19" i="1"/>
  <c r="P19" i="1"/>
  <c r="O19" i="1"/>
  <c r="N19" i="1"/>
  <c r="M19" i="1"/>
  <c r="L19" i="1"/>
  <c r="K19" i="1"/>
  <c r="I19" i="1"/>
  <c r="H19" i="1"/>
  <c r="F19" i="1"/>
  <c r="E19" i="1"/>
  <c r="D19" i="1"/>
  <c r="R18" i="1"/>
  <c r="Q18" i="1"/>
  <c r="P18" i="1"/>
  <c r="O18" i="1"/>
  <c r="N18" i="1"/>
  <c r="M18" i="1"/>
  <c r="L18" i="1"/>
  <c r="K18" i="1"/>
  <c r="I18" i="1"/>
  <c r="F18" i="1"/>
  <c r="E18" i="1"/>
  <c r="D18" i="1"/>
  <c r="R17" i="1"/>
  <c r="Q17" i="1"/>
  <c r="P17" i="1"/>
  <c r="O17" i="1"/>
  <c r="N17" i="1"/>
  <c r="M17" i="1"/>
  <c r="L17" i="1"/>
  <c r="K17" i="1"/>
  <c r="I17" i="1"/>
  <c r="H17" i="1"/>
  <c r="F17" i="1"/>
  <c r="E17" i="1"/>
  <c r="D17" i="1"/>
  <c r="P16" i="1"/>
  <c r="O16" i="1"/>
  <c r="N16" i="1"/>
  <c r="M16" i="1"/>
  <c r="L16" i="1"/>
  <c r="K16" i="1"/>
  <c r="I16" i="1"/>
  <c r="F16" i="1"/>
  <c r="E16" i="1"/>
  <c r="D16" i="1"/>
  <c r="R15" i="1"/>
  <c r="Q15" i="1"/>
  <c r="P15" i="1"/>
  <c r="O15" i="1"/>
  <c r="N15" i="1"/>
  <c r="M15" i="1"/>
  <c r="L15" i="1"/>
  <c r="K15" i="1"/>
  <c r="I15" i="1"/>
  <c r="E15" i="1"/>
  <c r="D15" i="1"/>
  <c r="R14" i="1"/>
  <c r="Q14" i="1"/>
  <c r="P14" i="1"/>
  <c r="O14" i="1"/>
  <c r="N14" i="1"/>
  <c r="M14" i="1"/>
  <c r="L14" i="1"/>
  <c r="K14" i="1"/>
  <c r="I14" i="1"/>
  <c r="F14" i="1"/>
  <c r="E14" i="1"/>
  <c r="D14" i="1"/>
  <c r="R13" i="1"/>
  <c r="Q13" i="1"/>
  <c r="P13" i="1"/>
  <c r="O13" i="1"/>
  <c r="N13" i="1"/>
  <c r="M13" i="1"/>
  <c r="L13" i="1"/>
  <c r="K13" i="1"/>
  <c r="I13" i="1"/>
  <c r="H13" i="1"/>
  <c r="F13" i="1"/>
  <c r="E13" i="1"/>
  <c r="D13" i="1"/>
  <c r="R12" i="1"/>
  <c r="Q12" i="1"/>
  <c r="P12" i="1"/>
  <c r="O12" i="1"/>
  <c r="N12" i="1"/>
  <c r="M12" i="1"/>
  <c r="L12" i="1"/>
  <c r="K12" i="1"/>
  <c r="I12" i="1"/>
  <c r="F12" i="1"/>
  <c r="E12" i="1"/>
  <c r="D12" i="1"/>
  <c r="R11" i="1"/>
  <c r="O11" i="1"/>
  <c r="N11" i="1"/>
  <c r="M11" i="1"/>
  <c r="L11" i="1"/>
  <c r="K11" i="1"/>
  <c r="I11" i="1"/>
  <c r="H11" i="1"/>
  <c r="F11" i="1"/>
  <c r="E11" i="1"/>
  <c r="D11" i="1"/>
  <c r="R10" i="1"/>
  <c r="Q10" i="1"/>
  <c r="P10" i="1"/>
  <c r="O10" i="1"/>
  <c r="N10" i="1"/>
  <c r="M10" i="1"/>
  <c r="L10" i="1"/>
  <c r="K10" i="1"/>
  <c r="I10" i="1"/>
  <c r="F10" i="1"/>
  <c r="E10" i="1"/>
  <c r="D10" i="1"/>
  <c r="R9" i="1"/>
  <c r="Q9" i="1"/>
  <c r="P9" i="1"/>
  <c r="O9" i="1"/>
  <c r="N9" i="1"/>
  <c r="M9" i="1"/>
  <c r="L9" i="1"/>
  <c r="K9" i="1"/>
  <c r="I9" i="1"/>
  <c r="H9" i="1"/>
  <c r="F9" i="1"/>
  <c r="E9" i="1"/>
  <c r="D9" i="1"/>
  <c r="R8" i="1"/>
  <c r="Q8" i="1"/>
  <c r="P8" i="1"/>
  <c r="O8" i="1"/>
  <c r="N8" i="1"/>
  <c r="M8" i="1"/>
  <c r="L8" i="1"/>
  <c r="K8" i="1"/>
  <c r="I8" i="1"/>
  <c r="F8" i="1"/>
  <c r="E8" i="1"/>
  <c r="D8" i="1"/>
  <c r="R7" i="1"/>
  <c r="Q7" i="1"/>
  <c r="P7" i="1"/>
  <c r="O7" i="1"/>
  <c r="N7" i="1"/>
  <c r="M7" i="1"/>
  <c r="L7" i="1"/>
  <c r="K7" i="1"/>
  <c r="I7" i="1"/>
  <c r="E7" i="1"/>
  <c r="D7" i="1"/>
  <c r="R6" i="1"/>
  <c r="Q6" i="1"/>
  <c r="O6" i="1"/>
  <c r="N6" i="1"/>
  <c r="M6" i="1"/>
  <c r="L6" i="1"/>
  <c r="K6" i="1"/>
  <c r="I6" i="1"/>
  <c r="F6" i="1"/>
  <c r="E6" i="1"/>
  <c r="D6" i="1"/>
  <c r="Q5" i="1"/>
  <c r="P5" i="1"/>
  <c r="O5" i="1"/>
  <c r="N5" i="1"/>
  <c r="M5" i="1"/>
  <c r="L5" i="1"/>
  <c r="K5" i="1"/>
  <c r="I5" i="1"/>
  <c r="H5" i="1"/>
  <c r="F5" i="1"/>
  <c r="E5" i="1"/>
  <c r="D5" i="1"/>
  <c r="R4" i="1"/>
  <c r="Q4" i="1"/>
  <c r="P4" i="1"/>
  <c r="O4" i="1"/>
  <c r="N4" i="1"/>
  <c r="M4" i="1"/>
  <c r="L4" i="1"/>
  <c r="K4" i="1"/>
  <c r="I4" i="1"/>
  <c r="H4" i="1"/>
  <c r="F4" i="1"/>
  <c r="E4" i="1"/>
  <c r="D4" i="1"/>
  <c r="R3" i="1"/>
  <c r="Q3" i="1"/>
  <c r="P3" i="1"/>
  <c r="O3" i="1"/>
  <c r="N3" i="1"/>
  <c r="M3" i="1"/>
  <c r="L3" i="1"/>
  <c r="K3" i="1"/>
  <c r="I3" i="1"/>
  <c r="H3" i="1"/>
  <c r="F3" i="1"/>
  <c r="E3" i="1"/>
  <c r="D3" i="1"/>
  <c r="M4" i="2" l="1"/>
  <c r="G7" i="2"/>
  <c r="H7" i="1" s="1"/>
  <c r="M12" i="2"/>
  <c r="G15" i="2"/>
  <c r="H15" i="1" s="1"/>
  <c r="M20" i="2"/>
  <c r="G23" i="2"/>
  <c r="H23" i="1" s="1"/>
  <c r="M28" i="2"/>
  <c r="G31" i="2"/>
  <c r="H31" i="1" s="1"/>
  <c r="G39" i="2"/>
  <c r="H39" i="1" s="1"/>
  <c r="F15" i="1"/>
  <c r="F31" i="1"/>
  <c r="O4" i="2"/>
  <c r="H4" i="2" s="1"/>
  <c r="J4" i="1" s="1"/>
  <c r="E10" i="2"/>
  <c r="G10" i="1" s="1"/>
  <c r="O12" i="2"/>
  <c r="H12" i="2" s="1"/>
  <c r="J12" i="1" s="1"/>
  <c r="E18" i="2"/>
  <c r="G18" i="1" s="1"/>
  <c r="O20" i="2"/>
  <c r="H20" i="2" s="1"/>
  <c r="J20" i="1" s="1"/>
  <c r="E26" i="2"/>
  <c r="G26" i="1" s="1"/>
  <c r="O28" i="2"/>
  <c r="H28" i="2" s="1"/>
  <c r="J28" i="1" s="1"/>
  <c r="E34" i="2"/>
  <c r="G34" i="1" s="1"/>
  <c r="O36" i="2"/>
  <c r="H36" i="2" s="1"/>
  <c r="J36" i="1" s="1"/>
  <c r="E42" i="2"/>
  <c r="G42" i="1" s="1"/>
  <c r="M7" i="2"/>
  <c r="G10" i="2"/>
  <c r="H10" i="1" s="1"/>
  <c r="M15" i="2"/>
  <c r="G18" i="2"/>
  <c r="H18" i="1" s="1"/>
  <c r="M23" i="2"/>
  <c r="G26" i="2"/>
  <c r="H26" i="1" s="1"/>
  <c r="M31" i="2"/>
  <c r="G34" i="2"/>
  <c r="H34" i="1" s="1"/>
  <c r="M39" i="2"/>
  <c r="G42" i="2"/>
  <c r="H42" i="1" s="1"/>
  <c r="E5" i="2"/>
  <c r="G5" i="1" s="1"/>
  <c r="O7" i="2"/>
  <c r="H7" i="2" s="1"/>
  <c r="J7" i="1" s="1"/>
  <c r="E13" i="2"/>
  <c r="G13" i="1" s="1"/>
  <c r="O15" i="2"/>
  <c r="H15" i="2" s="1"/>
  <c r="J15" i="1" s="1"/>
  <c r="E21" i="2"/>
  <c r="G21" i="1" s="1"/>
  <c r="O23" i="2"/>
  <c r="H23" i="2" s="1"/>
  <c r="J23" i="1" s="1"/>
  <c r="E29" i="2"/>
  <c r="G29" i="1" s="1"/>
  <c r="O31" i="2"/>
  <c r="H31" i="2" s="1"/>
  <c r="J31" i="1" s="1"/>
  <c r="E37" i="2"/>
  <c r="G37" i="1" s="1"/>
  <c r="O39" i="2"/>
  <c r="H39" i="2" s="1"/>
  <c r="J39" i="1" s="1"/>
  <c r="E7" i="2"/>
  <c r="G7" i="1" s="1"/>
  <c r="M42" i="2"/>
  <c r="E8" i="2"/>
  <c r="G8" i="1" s="1"/>
  <c r="E16" i="2"/>
  <c r="G16" i="1" s="1"/>
  <c r="E24" i="2"/>
  <c r="G24" i="1" s="1"/>
  <c r="E32" i="2"/>
  <c r="G32" i="1" s="1"/>
  <c r="E40" i="2"/>
  <c r="G40" i="1" s="1"/>
  <c r="M5" i="2"/>
  <c r="G8" i="2"/>
  <c r="H8" i="1" s="1"/>
  <c r="M13" i="2"/>
  <c r="G16" i="2"/>
  <c r="H16" i="1" s="1"/>
  <c r="M21" i="2"/>
  <c r="G24" i="2"/>
  <c r="H24" i="1" s="1"/>
  <c r="M29" i="2"/>
  <c r="G32" i="2"/>
  <c r="H32" i="1" s="1"/>
  <c r="M37" i="2"/>
  <c r="G40" i="2"/>
  <c r="H40" i="1" s="1"/>
  <c r="E3" i="2"/>
  <c r="G3" i="1" s="1"/>
  <c r="E11" i="2"/>
  <c r="G11" i="1" s="1"/>
  <c r="E19" i="2"/>
  <c r="G19" i="1" s="1"/>
  <c r="E27" i="2"/>
  <c r="G27" i="1" s="1"/>
  <c r="E35" i="2"/>
  <c r="G35" i="1" s="1"/>
  <c r="M8" i="2"/>
  <c r="M16" i="2"/>
  <c r="M24" i="2"/>
  <c r="M32" i="2"/>
  <c r="M40" i="2"/>
  <c r="E39" i="2"/>
  <c r="G39" i="1" s="1"/>
  <c r="F23" i="1"/>
  <c r="E6" i="2"/>
  <c r="G6" i="1" s="1"/>
  <c r="E14" i="2"/>
  <c r="G14" i="1" s="1"/>
  <c r="E22" i="2"/>
  <c r="G22" i="1" s="1"/>
  <c r="E30" i="2"/>
  <c r="G30" i="1" s="1"/>
  <c r="E38" i="2"/>
  <c r="G38" i="1" s="1"/>
  <c r="G6" i="2"/>
  <c r="H6" i="1" s="1"/>
  <c r="G14" i="2"/>
  <c r="H14" i="1" s="1"/>
  <c r="G22" i="2"/>
  <c r="H22" i="1" s="1"/>
  <c r="G30" i="2"/>
  <c r="H30" i="1" s="1"/>
  <c r="G38" i="2"/>
  <c r="H38" i="1" s="1"/>
  <c r="E41" i="2"/>
  <c r="G41" i="1" s="1"/>
  <c r="M38" i="2"/>
</calcChain>
</file>

<file path=xl/sharedStrings.xml><?xml version="1.0" encoding="utf-8"?>
<sst xmlns="http://schemas.openxmlformats.org/spreadsheetml/2006/main" count="116" uniqueCount="101">
  <si>
    <t>DISTRICT</t>
  </si>
  <si>
    <t>Assigned</t>
  </si>
  <si>
    <t>Total Pop</t>
  </si>
  <si>
    <t>Unassigned</t>
  </si>
  <si>
    <t>Total Population Tabulation</t>
  </si>
  <si>
    <t>All Persons ADJ</t>
  </si>
  <si>
    <t>Target</t>
  </si>
  <si>
    <t>Dev.</t>
  </si>
  <si>
    <t>Difference</t>
  </si>
  <si>
    <t>Racial Demographics as a Percent of  Total Population</t>
  </si>
  <si>
    <t>White</t>
  </si>
  <si>
    <t>Black</t>
  </si>
  <si>
    <t>Hispanic</t>
  </si>
  <si>
    <t>Asian</t>
  </si>
  <si>
    <t>Minority</t>
  </si>
  <si>
    <t>Percent</t>
  </si>
  <si>
    <t>Voting Age</t>
  </si>
  <si>
    <t>Racial Demographics as a percent of VAP</t>
  </si>
  <si>
    <t>AP Black</t>
  </si>
  <si>
    <t>NH AP Black</t>
  </si>
  <si>
    <t>Total</t>
  </si>
  <si>
    <t>All Persons</t>
  </si>
  <si>
    <t>White Alone</t>
  </si>
  <si>
    <t>Black Alone</t>
  </si>
  <si>
    <t>% Black</t>
  </si>
  <si>
    <t>% Hispanic</t>
  </si>
  <si>
    <t>% Minority</t>
  </si>
  <si>
    <t>Amer Indian</t>
  </si>
  <si>
    <t>Non Hisp Other</t>
  </si>
  <si>
    <t>One Race</t>
  </si>
  <si>
    <t>Non White</t>
  </si>
  <si>
    <t>Haw-Pac</t>
  </si>
  <si>
    <t>Voting Age Persons</t>
  </si>
  <si>
    <t>VA Persons</t>
  </si>
  <si>
    <t>VA White</t>
  </si>
  <si>
    <t>VA Black</t>
  </si>
  <si>
    <t>VA Hispanic</t>
  </si>
  <si>
    <t>VA Non Hisp</t>
  </si>
  <si>
    <t>VA Non Hisp White</t>
  </si>
  <si>
    <t>VA Asian</t>
  </si>
  <si>
    <t>VA Non Hisp Other</t>
  </si>
  <si>
    <t>VA NATIVE AM</t>
  </si>
  <si>
    <t>VA HAW-PAC</t>
  </si>
  <si>
    <t>VA Minority</t>
  </si>
  <si>
    <t>VA one Race</t>
  </si>
  <si>
    <t>VA Black_White</t>
  </si>
  <si>
    <t>VA Black_AIAN</t>
  </si>
  <si>
    <t>VA Black_Asian</t>
  </si>
  <si>
    <t>VA Black_NHPI</t>
  </si>
  <si>
    <t>VA Black_Other</t>
  </si>
  <si>
    <t>VA AP Black</t>
  </si>
  <si>
    <t>VA NH Black Alone</t>
  </si>
  <si>
    <t>VA NH Black_White</t>
  </si>
  <si>
    <t>VA NH BL_AIAN</t>
  </si>
  <si>
    <t>VA NH BL_Asian</t>
  </si>
  <si>
    <t>VA NH BL_NHPI</t>
  </si>
  <si>
    <t>VA NH BL_Other</t>
  </si>
  <si>
    <t>VA NH AP Black</t>
  </si>
  <si>
    <t>VA NH Asian Alone</t>
  </si>
  <si>
    <t>PRES20DEM</t>
  </si>
  <si>
    <t>PRES20REP</t>
  </si>
  <si>
    <t>2020 Elections</t>
  </si>
  <si>
    <t>PRES20LIB</t>
  </si>
  <si>
    <t>USSEN20D</t>
  </si>
  <si>
    <t>USSEN20R</t>
  </si>
  <si>
    <t>USSEN18D</t>
  </si>
  <si>
    <t>2018 Elections</t>
  </si>
  <si>
    <t>USSEN18R</t>
  </si>
  <si>
    <t>USSEN18L</t>
  </si>
  <si>
    <t>ATTGEN17D</t>
  </si>
  <si>
    <t>ATTGEN17R</t>
  </si>
  <si>
    <t>ATTGENTOT</t>
  </si>
  <si>
    <t>2017 Elections</t>
  </si>
  <si>
    <t>GOV17D</t>
  </si>
  <si>
    <t>GOV17R</t>
  </si>
  <si>
    <t>GOV17L</t>
  </si>
  <si>
    <t>LT.GOV17D</t>
  </si>
  <si>
    <t>LT.GOV17R</t>
  </si>
  <si>
    <t>LT.GOV17TOT</t>
  </si>
  <si>
    <t>PRES16DEM</t>
  </si>
  <si>
    <t>PRES16REP</t>
  </si>
  <si>
    <t>2016 Elections</t>
  </si>
  <si>
    <t>PRES16LIB</t>
  </si>
  <si>
    <t>PRES16IND</t>
  </si>
  <si>
    <t>PRES16GRN</t>
  </si>
  <si>
    <t>ATTGEN13D</t>
  </si>
  <si>
    <t>ATTGEN13R</t>
  </si>
  <si>
    <t>ATTGEN13TOT</t>
  </si>
  <si>
    <t>2013 Elections</t>
  </si>
  <si>
    <t>GOV13D</t>
  </si>
  <si>
    <t>GOV13R</t>
  </si>
  <si>
    <t>GOV13L</t>
  </si>
  <si>
    <t>LT.GOV13D</t>
  </si>
  <si>
    <t>LT.GOV13R</t>
  </si>
  <si>
    <t>LT.GOV13TOT</t>
  </si>
  <si>
    <t>PRES12DEM</t>
  </si>
  <si>
    <t>PRES12REP</t>
  </si>
  <si>
    <t>2012 Elections</t>
  </si>
  <si>
    <t>PRES12LIB</t>
  </si>
  <si>
    <t>PRES12CON</t>
  </si>
  <si>
    <t>PRES12GRN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</si>
</sst>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Red][&gt;=0.05]\▼0.0%;[Red][&lt;-0.05]0.0%\▲;[Green]0.00%\✓"/>
    <numFmt numFmtId="165" formatCode="0.0%"/>
  </numFmts>
  <fonts count="17" x14ac:knownFonts="1">
    <font>
      <sz val="10"/>
      <color theme="1"/>
      <name val="Arial"/>
    </font>
    <font>
      <sz val="11"/>
      <color theme="0"/>
      <name val="Calibri"/>
      <scheme val="minor"/>
    </font>
    <font>
      <sz val="11"/>
      <color theme="1"/>
      <name val="Calibri"/>
      <scheme val="minor"/>
    </font>
    <font>
      <b/>
      <sz val="11"/>
      <color rgb="FF000080"/>
      <name val="Calibri"/>
      <scheme val="minor"/>
    </font>
    <font>
      <b/>
      <sz val="12"/>
      <color theme="1"/>
      <name val="Calibri"/>
      <scheme val="minor"/>
    </font>
    <font>
      <b/>
      <sz val="10"/>
      <color rgb="FFFFFFFF"/>
      <name val="Calibri"/>
      <scheme val="minor"/>
    </font>
    <font>
      <b/>
      <sz val="10"/>
      <color rgb="FF000080"/>
      <name val="Calibri"/>
      <scheme val="minor"/>
    </font>
    <font>
      <b/>
      <i/>
      <sz val="10"/>
      <color rgb="FFFFFFFF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b/>
      <sz val="11"/>
      <color theme="1"/>
      <name val="Calibri"/>
      <scheme val="minor"/>
    </font>
    <font>
      <sz val="9"/>
      <color theme="1"/>
      <name val="Arial"/>
    </font>
    <font>
      <b/>
      <sz val="11"/>
      <color theme="0"/>
      <name val="Calibri"/>
      <scheme val="minor"/>
    </font>
    <font>
      <b/>
      <sz val="9"/>
      <color theme="0"/>
      <name val="Calibri"/>
      <scheme val="minor"/>
    </font>
    <font>
      <b/>
      <sz val="9"/>
      <color theme="1"/>
      <name val="Calibri"/>
      <scheme val="minor"/>
    </font>
    <font>
      <b/>
      <sz val="12"/>
      <color theme="1"/>
      <name val="Arial"/>
    </font>
    <font>
      <sz val="10"/>
      <color theme="1"/>
      <name val="Arial"/>
    </font>
  </fonts>
  <fills count="38">
    <fill>
      <patternFill patternType="none"/>
    </fill>
    <fill>
      <patternFill patternType="gray125"/>
    </fill>
    <fill>
      <patternFill patternType="solid">
        <fgColor theme="9"/>
        <bgColor rgb="FFFFFFFF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2"/>
        <bgColor rgb="FFFFFFFF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E1F4FF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99CCFF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16" fillId="0" borderId="0" applyFont="0" applyFill="0" applyBorder="0" applyAlignment="0" applyProtection="0"/>
  </cellStyleXfs>
  <cellXfs count="93">
    <xf numFmtId="0" fontId="0" fillId="0" borderId="0" xfId="0" applyNumberFormat="1" applyFont="1" applyFill="1" applyBorder="1" applyAlignment="1" applyProtection="1"/>
    <xf numFmtId="0" fontId="0" fillId="10" borderId="0" xfId="0" applyFont="1" applyFill="1"/>
    <xf numFmtId="0" fontId="3" fillId="11" borderId="0" xfId="0" applyFont="1" applyFill="1" applyAlignment="1" applyProtection="1">
      <alignment horizontal="center"/>
      <protection locked="0"/>
    </xf>
    <xf numFmtId="0" fontId="3" fillId="11" borderId="0" xfId="0" applyFont="1" applyFill="1" applyAlignment="1">
      <alignment horizontal="center"/>
    </xf>
    <xf numFmtId="0" fontId="3" fillId="12" borderId="0" xfId="0" applyFont="1" applyFill="1" applyAlignment="1">
      <alignment horizontal="center"/>
    </xf>
    <xf numFmtId="0" fontId="5" fillId="13" borderId="0" xfId="0" applyFont="1" applyFill="1"/>
    <xf numFmtId="3" fontId="0" fillId="14" borderId="0" xfId="0" applyNumberFormat="1" applyFont="1" applyFill="1"/>
    <xf numFmtId="3" fontId="0" fillId="0" borderId="0" xfId="0" applyNumberFormat="1" applyFont="1"/>
    <xf numFmtId="0" fontId="6" fillId="12" borderId="0" xfId="0" applyFont="1" applyFill="1" applyAlignment="1">
      <alignment horizontal="center"/>
    </xf>
    <xf numFmtId="1" fontId="6" fillId="12" borderId="0" xfId="0" applyNumberFormat="1" applyFont="1" applyFill="1" applyAlignment="1">
      <alignment horizontal="center"/>
    </xf>
    <xf numFmtId="0" fontId="7" fillId="13" borderId="1" xfId="0" applyFont="1" applyFill="1" applyBorder="1"/>
    <xf numFmtId="3" fontId="8" fillId="14" borderId="0" xfId="0" applyNumberFormat="1" applyFont="1" applyFill="1"/>
    <xf numFmtId="3" fontId="8" fillId="0" borderId="0" xfId="0" applyNumberFormat="1" applyFont="1"/>
    <xf numFmtId="0" fontId="7" fillId="13" borderId="0" xfId="0" applyFont="1" applyFill="1"/>
    <xf numFmtId="164" fontId="8" fillId="14" borderId="0" xfId="0" applyNumberFormat="1" applyFont="1" applyFill="1"/>
    <xf numFmtId="164" fontId="8" fillId="0" borderId="0" xfId="0" applyNumberFormat="1" applyFont="1"/>
    <xf numFmtId="3" fontId="8" fillId="14" borderId="0" xfId="0" applyNumberFormat="1" applyFont="1" applyFill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2" borderId="0" xfId="1" applyFont="1" applyFill="1" applyAlignment="1">
      <alignment horizontal="center"/>
    </xf>
    <xf numFmtId="10" fontId="8" fillId="15" borderId="0" xfId="1" applyNumberFormat="1" applyFont="1" applyFill="1" applyAlignment="1">
      <alignment horizontal="center"/>
    </xf>
    <xf numFmtId="10" fontId="8" fillId="0" borderId="0" xfId="0" applyNumberFormat="1" applyFont="1" applyAlignment="1">
      <alignment horizontal="center"/>
    </xf>
    <xf numFmtId="10" fontId="8" fillId="15" borderId="0" xfId="0" applyNumberFormat="1" applyFont="1" applyFill="1" applyAlignment="1">
      <alignment horizontal="center"/>
    </xf>
    <xf numFmtId="0" fontId="9" fillId="3" borderId="0" xfId="2" applyFont="1" applyFill="1" applyAlignment="1">
      <alignment horizontal="center"/>
    </xf>
    <xf numFmtId="10" fontId="8" fillId="15" borderId="0" xfId="2" applyNumberFormat="1" applyFont="1" applyFill="1" applyAlignment="1">
      <alignment horizontal="center"/>
    </xf>
    <xf numFmtId="0" fontId="9" fillId="4" borderId="0" xfId="3" applyFont="1" applyFill="1" applyAlignment="1">
      <alignment horizontal="center"/>
    </xf>
    <xf numFmtId="10" fontId="8" fillId="15" borderId="0" xfId="3" applyNumberFormat="1" applyFont="1" applyFill="1" applyAlignment="1">
      <alignment horizontal="center"/>
    </xf>
    <xf numFmtId="0" fontId="9" fillId="5" borderId="0" xfId="3" applyFont="1" applyFill="1" applyAlignment="1">
      <alignment horizontal="center"/>
    </xf>
    <xf numFmtId="0" fontId="9" fillId="16" borderId="0" xfId="4" applyFont="1" applyFill="1" applyAlignment="1">
      <alignment horizontal="center"/>
    </xf>
    <xf numFmtId="10" fontId="8" fillId="15" borderId="0" xfId="4" applyNumberFormat="1" applyFont="1" applyFill="1" applyAlignment="1">
      <alignment horizontal="center"/>
    </xf>
    <xf numFmtId="0" fontId="10" fillId="17" borderId="0" xfId="5" applyFont="1" applyFill="1" applyAlignment="1">
      <alignment horizontal="center"/>
    </xf>
    <xf numFmtId="0" fontId="9" fillId="18" borderId="0" xfId="5" applyFont="1" applyFill="1" applyAlignment="1">
      <alignment horizontal="center"/>
    </xf>
    <xf numFmtId="10" fontId="8" fillId="18" borderId="0" xfId="5" applyNumberFormat="1" applyFont="1" applyFill="1" applyAlignment="1">
      <alignment horizontal="center"/>
    </xf>
    <xf numFmtId="10" fontId="8" fillId="18" borderId="0" xfId="0" applyNumberFormat="1" applyFont="1" applyFill="1" applyAlignment="1">
      <alignment horizontal="center"/>
    </xf>
    <xf numFmtId="0" fontId="4" fillId="19" borderId="0" xfId="0" applyFont="1" applyFill="1" applyAlignment="1">
      <alignment horizontal="center"/>
    </xf>
    <xf numFmtId="0" fontId="9" fillId="7" borderId="0" xfId="6" applyFont="1" applyFill="1" applyAlignment="1">
      <alignment horizontal="center"/>
    </xf>
    <xf numFmtId="10" fontId="8" fillId="9" borderId="0" xfId="6" applyNumberFormat="1" applyFont="1" applyFill="1" applyAlignment="1">
      <alignment horizontal="center"/>
    </xf>
    <xf numFmtId="10" fontId="8" fillId="9" borderId="0" xfId="0" applyNumberFormat="1" applyFont="1" applyFill="1" applyAlignment="1">
      <alignment horizontal="center"/>
    </xf>
    <xf numFmtId="0" fontId="9" fillId="8" borderId="0" xfId="7" applyFont="1" applyFill="1" applyAlignment="1">
      <alignment horizontal="center"/>
    </xf>
    <xf numFmtId="10" fontId="8" fillId="9" borderId="0" xfId="7" applyNumberFormat="1" applyFont="1" applyFill="1" applyAlignment="1">
      <alignment horizontal="center"/>
    </xf>
    <xf numFmtId="0" fontId="9" fillId="20" borderId="0" xfId="8" applyFont="1" applyFill="1" applyAlignment="1">
      <alignment horizontal="center"/>
    </xf>
    <xf numFmtId="10" fontId="8" fillId="9" borderId="0" xfId="8" applyNumberFormat="1" applyFont="1" applyFill="1" applyAlignment="1">
      <alignment horizontal="center"/>
    </xf>
    <xf numFmtId="0" fontId="9" fillId="21" borderId="0" xfId="8" applyFont="1" applyFill="1" applyAlignment="1">
      <alignment horizontal="center"/>
    </xf>
    <xf numFmtId="0" fontId="9" fillId="22" borderId="0" xfId="0" applyFont="1" applyFill="1" applyAlignment="1">
      <alignment horizontal="center"/>
    </xf>
    <xf numFmtId="0" fontId="11" fillId="0" borderId="0" xfId="0" applyFont="1"/>
    <xf numFmtId="0" fontId="0" fillId="21" borderId="0" xfId="0" applyFont="1" applyFill="1"/>
    <xf numFmtId="0" fontId="0" fillId="0" borderId="0" xfId="0" applyFont="1"/>
    <xf numFmtId="0" fontId="10" fillId="23" borderId="0" xfId="0" applyFont="1" applyFill="1" applyAlignment="1">
      <alignment horizontal="center"/>
    </xf>
    <xf numFmtId="0" fontId="10" fillId="19" borderId="0" xfId="0" applyFont="1" applyFill="1" applyAlignment="1">
      <alignment horizontal="center"/>
    </xf>
    <xf numFmtId="0" fontId="12" fillId="24" borderId="0" xfId="0" applyFont="1" applyFill="1" applyAlignment="1">
      <alignment horizontal="center"/>
    </xf>
    <xf numFmtId="3" fontId="8" fillId="21" borderId="0" xfId="0" applyNumberFormat="1" applyFont="1" applyFill="1"/>
    <xf numFmtId="0" fontId="10" fillId="21" borderId="0" xfId="0" applyFont="1" applyFill="1" applyAlignment="1">
      <alignment horizontal="center"/>
    </xf>
    <xf numFmtId="0" fontId="12" fillId="25" borderId="0" xfId="0" applyFont="1" applyFill="1" applyAlignment="1">
      <alignment horizontal="center"/>
    </xf>
    <xf numFmtId="165" fontId="8" fillId="21" borderId="0" xfId="0" applyNumberFormat="1" applyFont="1" applyFill="1"/>
    <xf numFmtId="165" fontId="8" fillId="0" borderId="0" xfId="0" applyNumberFormat="1" applyFont="1"/>
    <xf numFmtId="0" fontId="10" fillId="26" borderId="0" xfId="0" applyFont="1" applyFill="1" applyAlignment="1">
      <alignment horizontal="center"/>
    </xf>
    <xf numFmtId="0" fontId="12" fillId="27" borderId="0" xfId="0" applyFont="1" applyFill="1" applyAlignment="1">
      <alignment horizontal="center"/>
    </xf>
    <xf numFmtId="165" fontId="8" fillId="26" borderId="0" xfId="0" applyNumberFormat="1" applyFont="1" applyFill="1"/>
    <xf numFmtId="10" fontId="10" fillId="28" borderId="0" xfId="0" applyNumberFormat="1" applyFont="1" applyFill="1" applyAlignment="1">
      <alignment horizontal="center"/>
    </xf>
    <xf numFmtId="10" fontId="10" fillId="29" borderId="0" xfId="0" applyNumberFormat="1" applyFont="1" applyFill="1" applyAlignment="1">
      <alignment horizontal="center"/>
    </xf>
    <xf numFmtId="10" fontId="8" fillId="28" borderId="0" xfId="0" applyNumberFormat="1" applyFont="1" applyFill="1"/>
    <xf numFmtId="10" fontId="8" fillId="0" borderId="0" xfId="0" applyNumberFormat="1" applyFont="1"/>
    <xf numFmtId="0" fontId="10" fillId="30" borderId="0" xfId="0" applyFont="1" applyFill="1" applyAlignment="1">
      <alignment horizontal="center"/>
    </xf>
    <xf numFmtId="0" fontId="10" fillId="12" borderId="0" xfId="0" applyFont="1" applyFill="1" applyAlignment="1">
      <alignment horizontal="center"/>
    </xf>
    <xf numFmtId="3" fontId="8" fillId="30" borderId="0" xfId="0" applyNumberFormat="1" applyFont="1" applyFill="1"/>
    <xf numFmtId="0" fontId="10" fillId="17" borderId="0" xfId="0" applyFont="1" applyFill="1" applyAlignment="1">
      <alignment horizontal="center"/>
    </xf>
    <xf numFmtId="0" fontId="12" fillId="18" borderId="0" xfId="0" applyFont="1" applyFill="1" applyAlignment="1">
      <alignment horizontal="center"/>
    </xf>
    <xf numFmtId="3" fontId="8" fillId="17" borderId="0" xfId="0" applyNumberFormat="1" applyFont="1" applyFill="1"/>
    <xf numFmtId="0" fontId="9" fillId="10" borderId="0" xfId="0" applyFont="1" applyFill="1" applyAlignment="1">
      <alignment horizontal="center"/>
    </xf>
    <xf numFmtId="0" fontId="8" fillId="23" borderId="0" xfId="0" applyFont="1" applyFill="1"/>
    <xf numFmtId="0" fontId="13" fillId="31" borderId="0" xfId="0" applyFont="1" applyFill="1" applyAlignment="1">
      <alignment horizontal="center"/>
    </xf>
    <xf numFmtId="0" fontId="14" fillId="20" borderId="0" xfId="0" applyFont="1" applyFill="1" applyAlignment="1">
      <alignment horizontal="center"/>
    </xf>
    <xf numFmtId="3" fontId="0" fillId="21" borderId="0" xfId="0" applyNumberFormat="1" applyFont="1" applyFill="1"/>
    <xf numFmtId="0" fontId="10" fillId="11" borderId="0" xfId="0" applyFont="1" applyFill="1" applyAlignment="1">
      <alignment horizontal="center"/>
    </xf>
    <xf numFmtId="0" fontId="15" fillId="15" borderId="0" xfId="0" applyFont="1" applyFill="1"/>
    <xf numFmtId="0" fontId="9" fillId="32" borderId="0" xfId="0" applyFont="1" applyFill="1" applyAlignment="1">
      <alignment horizontal="center"/>
    </xf>
    <xf numFmtId="3" fontId="8" fillId="0" borderId="0" xfId="9" applyNumberFormat="1" applyFont="1"/>
    <xf numFmtId="0" fontId="9" fillId="33" borderId="0" xfId="0" applyFont="1" applyFill="1" applyAlignment="1">
      <alignment horizontal="center"/>
    </xf>
    <xf numFmtId="0" fontId="9" fillId="34" borderId="0" xfId="0" applyFont="1" applyFill="1" applyAlignment="1">
      <alignment horizontal="center"/>
    </xf>
    <xf numFmtId="0" fontId="15" fillId="12" borderId="0" xfId="0" applyFont="1" applyFill="1"/>
    <xf numFmtId="0" fontId="15" fillId="12" borderId="0" xfId="0" applyFont="1" applyFill="1" applyAlignment="1">
      <alignment horizontal="left"/>
    </xf>
    <xf numFmtId="0" fontId="9" fillId="20" borderId="0" xfId="0" applyFont="1" applyFill="1" applyAlignment="1">
      <alignment horizontal="center"/>
    </xf>
    <xf numFmtId="0" fontId="9" fillId="28" borderId="0" xfId="0" applyFont="1" applyFill="1" applyAlignment="1">
      <alignment horizontal="center"/>
    </xf>
    <xf numFmtId="0" fontId="9" fillId="35" borderId="0" xfId="0" applyFont="1" applyFill="1" applyAlignment="1">
      <alignment horizontal="center"/>
    </xf>
    <xf numFmtId="0" fontId="9" fillId="36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9" fillId="11" borderId="0" xfId="0" applyFont="1" applyFill="1" applyAlignment="1">
      <alignment horizontal="center"/>
    </xf>
    <xf numFmtId="0" fontId="9" fillId="37" borderId="0" xfId="0" applyFont="1" applyFill="1" applyAlignment="1">
      <alignment horizontal="center"/>
    </xf>
    <xf numFmtId="0" fontId="4" fillId="12" borderId="0" xfId="0" applyFont="1" applyFill="1" applyAlignment="1">
      <alignment horizontal="center" vertical="center"/>
    </xf>
    <xf numFmtId="0" fontId="4" fillId="15" borderId="0" xfId="0" applyFont="1" applyFill="1" applyAlignment="1">
      <alignment horizontal="center" vertical="center"/>
    </xf>
    <xf numFmtId="0" fontId="4" fillId="19" borderId="0" xfId="0" applyFont="1" applyFill="1" applyAlignment="1">
      <alignment horizontal="center"/>
    </xf>
    <xf numFmtId="0" fontId="10" fillId="21" borderId="0" xfId="0" applyFont="1" applyFill="1" applyAlignment="1">
      <alignment horizontal="center"/>
    </xf>
    <xf numFmtId="0" fontId="10" fillId="30" borderId="0" xfId="0" applyFont="1" applyFill="1" applyAlignment="1">
      <alignment horizontal="center"/>
    </xf>
    <xf numFmtId="0" fontId="13" fillId="31" borderId="0" xfId="0" applyFont="1" applyFill="1" applyAlignment="1">
      <alignment horizontal="center"/>
    </xf>
  </cellXfs>
  <cellStyles count="10">
    <cellStyle name="20% - Accent1" xfId="8" builtinId="30"/>
    <cellStyle name="20% - Accent4" xfId="5" builtinId="42"/>
    <cellStyle name="20% - Accent6" xfId="4" builtinId="50"/>
    <cellStyle name="40% - Accent1" xfId="7" builtinId="31"/>
    <cellStyle name="40% - Accent6" xfId="3" builtinId="51"/>
    <cellStyle name="60% - Accent1" xfId="6" builtinId="32"/>
    <cellStyle name="60% - Accent6" xfId="2" builtinId="52"/>
    <cellStyle name="Accent6" xfId="1" builtinId="49"/>
    <cellStyle name="Comma" xfId="9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1048576"/>
  <sheetViews>
    <sheetView showRowColHeaders="0" tabSelected="1" zoomScale="120" workbookViewId="0">
      <pane xSplit="1" ySplit="2" topLeftCell="B3" activePane="bottomRight" state="frozen"/>
      <selection pane="topRight"/>
      <selection pane="bottomLeft"/>
      <selection pane="bottomRight" activeCell="R3" sqref="R3"/>
    </sheetView>
  </sheetViews>
  <sheetFormatPr defaultColWidth="9.27734375" defaultRowHeight="12.3" x14ac:dyDescent="0.4"/>
  <cols>
    <col min="1" max="1" width="12.83203125" customWidth="1"/>
    <col min="2" max="2" width="12" style="45" customWidth="1"/>
    <col min="3" max="3" width="11" style="45" customWidth="1"/>
    <col min="4" max="4" width="9.83203125" style="45" customWidth="1"/>
    <col min="5" max="5" width="11" style="45" customWidth="1"/>
    <col min="6" max="11" width="13.71875" style="45" customWidth="1"/>
    <col min="12" max="12" width="14.71875" style="45" customWidth="1"/>
    <col min="13" max="13" width="10.71875" style="45" customWidth="1"/>
    <col min="14" max="15" width="11.27734375" style="45" customWidth="1"/>
    <col min="16" max="18" width="10.83203125" style="45" customWidth="1"/>
    <col min="19" max="124" width="9.1640625" style="45" bestFit="1"/>
    <col min="125" max="16384" width="9.27734375" style="45"/>
  </cols>
  <sheetData>
    <row r="1" spans="1:108" s="44" customFormat="1" ht="18.75" customHeight="1" x14ac:dyDescent="0.6">
      <c r="A1" s="1"/>
      <c r="B1" s="87" t="s">
        <v>4</v>
      </c>
      <c r="C1" s="87"/>
      <c r="D1" s="87"/>
      <c r="E1" s="87"/>
      <c r="F1" s="88" t="s">
        <v>9</v>
      </c>
      <c r="G1" s="88"/>
      <c r="H1" s="88"/>
      <c r="I1" s="88"/>
      <c r="J1" s="88"/>
      <c r="K1" s="29" t="s">
        <v>15</v>
      </c>
      <c r="L1" s="89" t="s">
        <v>17</v>
      </c>
      <c r="M1" s="89"/>
      <c r="N1" s="89"/>
      <c r="O1" s="89"/>
      <c r="P1" s="89"/>
      <c r="Q1" s="33"/>
      <c r="R1" s="33"/>
    </row>
    <row r="2" spans="1:108" ht="15.75" customHeight="1" x14ac:dyDescent="0.55000000000000004">
      <c r="A2" s="2" t="s">
        <v>0</v>
      </c>
      <c r="B2" s="5" t="s">
        <v>5</v>
      </c>
      <c r="C2" s="10" t="s">
        <v>6</v>
      </c>
      <c r="D2" s="13" t="s">
        <v>7</v>
      </c>
      <c r="E2" s="10" t="s">
        <v>8</v>
      </c>
      <c r="F2" s="18" t="s">
        <v>10</v>
      </c>
      <c r="G2" s="22" t="s">
        <v>11</v>
      </c>
      <c r="H2" s="24" t="s">
        <v>12</v>
      </c>
      <c r="I2" s="26" t="s">
        <v>13</v>
      </c>
      <c r="J2" s="27" t="s">
        <v>14</v>
      </c>
      <c r="K2" s="30" t="s">
        <v>16</v>
      </c>
      <c r="L2" s="34" t="s">
        <v>10</v>
      </c>
      <c r="M2" s="37" t="s">
        <v>11</v>
      </c>
      <c r="N2" s="39" t="s">
        <v>12</v>
      </c>
      <c r="O2" s="41" t="s">
        <v>13</v>
      </c>
      <c r="P2" s="42" t="s">
        <v>14</v>
      </c>
      <c r="Q2" s="42" t="s">
        <v>18</v>
      </c>
      <c r="R2" s="42" t="s">
        <v>19</v>
      </c>
    </row>
    <row r="3" spans="1:108" ht="12.6" customHeight="1" x14ac:dyDescent="0.55000000000000004">
      <c r="A3" s="2">
        <v>1</v>
      </c>
      <c r="B3" s="6">
        <v>216662</v>
      </c>
      <c r="C3" s="11">
        <v>215784.82500000001</v>
      </c>
      <c r="D3" s="14">
        <f t="shared" ref="D3:D42" si="0">(B3-C3)/C3</f>
        <v>4.0650448890462449E-3</v>
      </c>
      <c r="E3" s="16">
        <f t="shared" ref="E3:E42" si="1">B3-C3</f>
        <v>877.17499999998836</v>
      </c>
      <c r="F3" s="19">
        <f>IF(ISERROR('Racial Demographics'!C3/'Racial Demographics'!B3),"",'Racial Demographics'!C3/'Racial Demographics'!B3)</f>
        <v>0.61444554190397949</v>
      </c>
      <c r="G3" s="23">
        <f>IF(ISERROR('Racial Demographics'!E3),"",'Racial Demographics'!E3)</f>
        <v>8.4324893151544802E-2</v>
      </c>
      <c r="H3" s="25">
        <f>IF(ISERROR('Racial Demographics'!G3),"",'Racial Demographics'!G3)</f>
        <v>0.15077863215515411</v>
      </c>
      <c r="I3" s="25">
        <f>IF(ISERROR('Racial Demographics'!J3/B3),"",'Racial Demographics'!J3/B3)</f>
        <v>0.11734406587218801</v>
      </c>
      <c r="J3" s="28">
        <f>IF(ISERROR('Racial Demographics'!H3),"",'Racial Demographics'!H3)</f>
        <v>0.38555445809602051</v>
      </c>
      <c r="K3" s="31">
        <f>IF(ISERROR('Voting Age'!B3/B3),"",'Voting Age'!B3/B3)</f>
        <v>0.82483776573649281</v>
      </c>
      <c r="L3" s="35">
        <f>IF(ISERROR('Voting Age'!G3/'Voting Age'!B3),"",'Voting Age'!G3/'Voting Age'!B3)</f>
        <v>0.61156280251355544</v>
      </c>
      <c r="M3" s="38">
        <f>IF(ISERROR('Voting Age'!D3/'Voting Age'!B3),"",'Voting Age'!D3/'Voting Age'!B3)</f>
        <v>8.4516342027071645E-2</v>
      </c>
      <c r="N3" s="40">
        <f>IF(ISERROR('Voting Age'!E3/'Voting Age'!B3),"",'Voting Age'!E3/'Voting Age'!B3)</f>
        <v>0.13699212695357307</v>
      </c>
      <c r="O3" s="40">
        <f>IF(ISERROR('Voting Age'!AA3/'Voting Age'!B3),"",'Voting Age'!AA3/'Voting Age'!B3)</f>
        <v>0.12252183693225376</v>
      </c>
      <c r="P3" s="36">
        <f>IF(ISERROR('Voting Age'!L3/'Voting Age'!B3),"",'Voting Age'!L3/'Voting Age'!B3)</f>
        <v>0.38843719748644462</v>
      </c>
      <c r="Q3" s="36">
        <f>IF(ISERROR('Voting Age'!S3/'Voting Age'!B3),"",'Voting Age'!S3/'Voting Age'!B3)</f>
        <v>9.5125649792122471E-2</v>
      </c>
      <c r="R3" s="36">
        <f>IF(ISERROR('Voting Age'!Z3/'Voting Age'!B3),"",'Voting Age'!Z3/'Voting Age'!B3)</f>
        <v>9.1555640111688708E-2</v>
      </c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</row>
    <row r="4" spans="1:108" ht="14.4" x14ac:dyDescent="0.55000000000000004">
      <c r="A4" s="3">
        <v>2</v>
      </c>
      <c r="B4" s="7">
        <v>214955</v>
      </c>
      <c r="C4" s="12">
        <v>215784.82500000001</v>
      </c>
      <c r="D4" s="15">
        <f t="shared" si="0"/>
        <v>-3.8456133326336159E-3</v>
      </c>
      <c r="E4" s="17">
        <f t="shared" si="1"/>
        <v>-829.82500000001164</v>
      </c>
      <c r="F4" s="20">
        <f>IF(ISERROR('Racial Demographics'!C4/'Racial Demographics'!B4),"",'Racial Demographics'!C4/'Racial Demographics'!B4)</f>
        <v>0.49521527761624529</v>
      </c>
      <c r="G4" s="20">
        <f>IF(ISERROR('Racial Demographics'!E4),"",'Racial Demographics'!E4)</f>
        <v>0.19213323718917913</v>
      </c>
      <c r="H4" s="20">
        <f>IF(ISERROR('Racial Demographics'!G4),"",'Racial Demographics'!G4)</f>
        <v>0.19709241469144706</v>
      </c>
      <c r="I4" s="20">
        <f>IF(ISERROR('Racial Demographics'!J4/B4),"",'Racial Demographics'!J4/B4)</f>
        <v>8.7269428485031747E-2</v>
      </c>
      <c r="J4" s="20">
        <f>IF(ISERROR('Racial Demographics'!H4),"",'Racial Demographics'!H4)</f>
        <v>0.50478472238375471</v>
      </c>
      <c r="K4" s="20">
        <f>IF(ISERROR('Voting Age'!B4/B4),"",'Voting Age'!B4/B4)</f>
        <v>0.80876462515410197</v>
      </c>
      <c r="L4" s="20">
        <f>IF(ISERROR('Voting Age'!G4/'Voting Age'!B4),"",'Voting Age'!G4/'Voting Age'!B4)</f>
        <v>0.50176015829920395</v>
      </c>
      <c r="M4" s="20">
        <f>IF(ISERROR('Voting Age'!D4/'Voting Age'!B4),"",'Voting Age'!D4/'Voting Age'!B4)</f>
        <v>0.18899268326354057</v>
      </c>
      <c r="N4" s="20">
        <f>IF(ISERROR('Voting Age'!E4/'Voting Age'!B4),"",'Voting Age'!E4/'Voting Age'!B4)</f>
        <v>0.17730431181261791</v>
      </c>
      <c r="O4" s="20">
        <f>IF(ISERROR('Voting Age'!AA4/'Voting Age'!B4),"",'Voting Age'!AA4/'Voting Age'!B4)</f>
        <v>8.7547742855828073E-2</v>
      </c>
      <c r="P4" s="20">
        <f>IF(ISERROR('Voting Age'!L4/'Voting Age'!B4),"",'Voting Age'!L4/'Voting Age'!B4)</f>
        <v>0.4982398417007961</v>
      </c>
      <c r="Q4" s="20">
        <f>IF(ISERROR('Voting Age'!S4/'Voting Age'!B4),"",'Voting Age'!S4/'Voting Age'!B4)</f>
        <v>0.20437968800331324</v>
      </c>
      <c r="R4" s="20">
        <f>IF(ISERROR('Voting Age'!Z4/'Voting Age'!B4),"",'Voting Age'!Z4/'Voting Age'!B4)</f>
        <v>0.19801205650913442</v>
      </c>
      <c r="S4" s="43"/>
      <c r="T4" s="43"/>
    </row>
    <row r="5" spans="1:108" ht="14.4" x14ac:dyDescent="0.55000000000000004">
      <c r="A5" s="3">
        <v>3</v>
      </c>
      <c r="B5" s="6">
        <v>216263</v>
      </c>
      <c r="C5" s="11">
        <v>215784.82500000001</v>
      </c>
      <c r="D5" s="14">
        <f t="shared" si="0"/>
        <v>2.2159806649980521E-3</v>
      </c>
      <c r="E5" s="16">
        <f t="shared" si="1"/>
        <v>478.17499999998836</v>
      </c>
      <c r="F5" s="21">
        <f>IF(ISERROR('Racial Demographics'!C5/'Racial Demographics'!B5),"",'Racial Demographics'!C5/'Racial Demographics'!B5)</f>
        <v>0.45810425269232369</v>
      </c>
      <c r="G5" s="21">
        <f>IF(ISERROR('Racial Demographics'!E5),"",'Racial Demographics'!E5)</f>
        <v>5.960335332442443E-2</v>
      </c>
      <c r="H5" s="21">
        <f>IF(ISERROR('Racial Demographics'!G5),"",'Racial Demographics'!G5)</f>
        <v>0.24556211649704296</v>
      </c>
      <c r="I5" s="21">
        <f>IF(ISERROR('Racial Demographics'!J5/B5),"",'Racial Demographics'!J5/B5)</f>
        <v>0.21262536818595876</v>
      </c>
      <c r="J5" s="21">
        <f>IF(ISERROR('Racial Demographics'!H5),"",'Racial Demographics'!H5)</f>
        <v>0.54189574730767631</v>
      </c>
      <c r="K5" s="32">
        <f>IF(ISERROR('Voting Age'!B5/B5),"",'Voting Age'!B5/B5)</f>
        <v>0.76944276182241067</v>
      </c>
      <c r="L5" s="36">
        <f>IF(ISERROR('Voting Age'!G5/'Voting Age'!B5),"",'Voting Age'!G5/'Voting Age'!B5)</f>
        <v>0.45430343385295852</v>
      </c>
      <c r="M5" s="36">
        <f>IF(ISERROR('Voting Age'!D5/'Voting Age'!B5),"",'Voting Age'!D5/'Voting Age'!B5)</f>
        <v>5.8256511340007935E-2</v>
      </c>
      <c r="N5" s="36">
        <f>IF(ISERROR('Voting Age'!E5/'Voting Age'!B5),"",'Voting Age'!E5/'Voting Age'!B5)</f>
        <v>0.22288193651518612</v>
      </c>
      <c r="O5" s="36">
        <f>IF(ISERROR('Voting Age'!AA5/'Voting Age'!B5),"",'Voting Age'!AA5/'Voting Age'!B5)</f>
        <v>0.22424610281126428</v>
      </c>
      <c r="P5" s="36">
        <f>IF(ISERROR('Voting Age'!L5/'Voting Age'!B5),"",'Voting Age'!L5/'Voting Age'!B5)</f>
        <v>0.54569656614704154</v>
      </c>
      <c r="Q5" s="36">
        <f>IF(ISERROR('Voting Age'!S5/'Voting Age'!B5),"",'Voting Age'!S5/'Voting Age'!B5)</f>
        <v>6.6639824040576431E-2</v>
      </c>
      <c r="R5" s="36">
        <f>IF(ISERROR('Voting Age'!Z5/'Voting Age'!B5),"",'Voting Age'!Z5/'Voting Age'!B5)</f>
        <v>6.3941539164192734E-2</v>
      </c>
      <c r="S5" s="43"/>
      <c r="T5" s="43"/>
    </row>
    <row r="6" spans="1:108" ht="14.4" x14ac:dyDescent="0.55000000000000004">
      <c r="A6" s="3">
        <v>4</v>
      </c>
      <c r="B6" s="7">
        <v>211704</v>
      </c>
      <c r="C6" s="12">
        <v>215784.82500000001</v>
      </c>
      <c r="D6" s="15">
        <f t="shared" si="0"/>
        <v>-1.8911547649377157E-2</v>
      </c>
      <c r="E6" s="17">
        <f t="shared" si="1"/>
        <v>-4080.8250000000116</v>
      </c>
      <c r="F6" s="20">
        <f>IF(ISERROR('Racial Demographics'!C6/'Racial Demographics'!B6),"",'Racial Demographics'!C6/'Racial Demographics'!B6)</f>
        <v>0.46094074745871594</v>
      </c>
      <c r="G6" s="20">
        <f>IF(ISERROR('Racial Demographics'!E6),"",'Racial Demographics'!E6)</f>
        <v>0.18877772739296375</v>
      </c>
      <c r="H6" s="20">
        <f>IF(ISERROR('Racial Demographics'!G6),"",'Racial Demographics'!G6)</f>
        <v>0.21648622605146808</v>
      </c>
      <c r="I6" s="20">
        <f>IF(ISERROR('Racial Demographics'!J6/B6),"",'Racial Demographics'!J6/B6)</f>
        <v>0.10846275932433964</v>
      </c>
      <c r="J6" s="20">
        <f>IF(ISERROR('Racial Demographics'!H6),"",'Racial Demographics'!H6)</f>
        <v>0.53905925254128406</v>
      </c>
      <c r="K6" s="20">
        <f>IF(ISERROR('Voting Age'!B6/B6),"",'Voting Age'!B6/B6)</f>
        <v>0.75684446207912937</v>
      </c>
      <c r="L6" s="20">
        <f>IF(ISERROR('Voting Age'!G6/'Voting Age'!B6),"",'Voting Age'!G6/'Voting Age'!B6)</f>
        <v>0.45919227096556758</v>
      </c>
      <c r="M6" s="20">
        <f>IF(ISERROR('Voting Age'!D6/'Voting Age'!B6),"",'Voting Age'!D6/'Voting Age'!B6)</f>
        <v>0.18935010953210132</v>
      </c>
      <c r="N6" s="20">
        <f>IF(ISERROR('Voting Age'!E6/'Voting Age'!B6),"",'Voting Age'!E6/'Voting Age'!B6)</f>
        <v>0.19654615014947543</v>
      </c>
      <c r="O6" s="20">
        <f>IF(ISERROR('Voting Age'!AA6/'Voting Age'!B6),"",'Voting Age'!AA6/'Voting Age'!B6)</f>
        <v>0.11230941102311096</v>
      </c>
      <c r="P6" s="20">
        <f>IF(ISERROR('Voting Age'!L6/'Voting Age'!B6),"",'Voting Age'!L6/'Voting Age'!B6)</f>
        <v>0.54080772903443242</v>
      </c>
      <c r="Q6" s="20">
        <f>IF(ISERROR('Voting Age'!S6/'Voting Age'!B6),"",'Voting Age'!S6/'Voting Age'!B6)</f>
        <v>0.20318672882847461</v>
      </c>
      <c r="R6" s="20">
        <f>IF(ISERROR('Voting Age'!Z6/'Voting Age'!B6),"",'Voting Age'!Z6/'Voting Age'!B6)</f>
        <v>0.19752600997335032</v>
      </c>
      <c r="S6" s="43"/>
      <c r="T6" s="43"/>
    </row>
    <row r="7" spans="1:108" ht="14.4" x14ac:dyDescent="0.55000000000000004">
      <c r="A7" s="3">
        <v>5</v>
      </c>
      <c r="B7" s="6">
        <v>206783</v>
      </c>
      <c r="C7" s="11">
        <v>215784.82500000001</v>
      </c>
      <c r="D7" s="14">
        <f t="shared" si="0"/>
        <v>-4.1716673079304864E-2</v>
      </c>
      <c r="E7" s="16">
        <f t="shared" si="1"/>
        <v>-9001.8250000000116</v>
      </c>
      <c r="F7" s="21">
        <f>IF(ISERROR('Racial Demographics'!C7/'Racial Demographics'!B7),"",'Racial Demographics'!C7/'Racial Demographics'!B7)</f>
        <v>0.53785369203464506</v>
      </c>
      <c r="G7" s="21">
        <f>IF(ISERROR('Racial Demographics'!E7),"",'Racial Demographics'!E7)</f>
        <v>8.4968300102039332E-2</v>
      </c>
      <c r="H7" s="21">
        <f>IF(ISERROR('Racial Demographics'!G7),"",'Racial Demographics'!G7)</f>
        <v>0.14198942853135896</v>
      </c>
      <c r="I7" s="21">
        <f>IF(ISERROR('Racial Demographics'!J7/B7),"",'Racial Demographics'!J7/B7)</f>
        <v>0.19459046439987812</v>
      </c>
      <c r="J7" s="21">
        <f>IF(ISERROR('Racial Demographics'!H7),"",'Racial Demographics'!H7)</f>
        <v>0.462146307965355</v>
      </c>
      <c r="K7" s="32">
        <f>IF(ISERROR('Voting Age'!B7/B7),"",'Voting Age'!B7/B7)</f>
        <v>0.76030428033252251</v>
      </c>
      <c r="L7" s="36">
        <f>IF(ISERROR('Voting Age'!G7/'Voting Age'!B7),"",'Voting Age'!G7/'Voting Age'!B7)</f>
        <v>0.53818901143634956</v>
      </c>
      <c r="M7" s="36">
        <f>IF(ISERROR('Voting Age'!D7/'Voting Age'!B7),"",'Voting Age'!D7/'Voting Age'!B7)</f>
        <v>8.2058034067345978E-2</v>
      </c>
      <c r="N7" s="36">
        <f>IF(ISERROR('Voting Age'!E7/'Voting Age'!B7),"",'Voting Age'!E7/'Voting Age'!B7)</f>
        <v>0.13194417941965933</v>
      </c>
      <c r="O7" s="36">
        <f>IF(ISERROR('Voting Age'!AA7/'Voting Age'!B7),"",'Voting Age'!AA7/'Voting Age'!B7)</f>
        <v>0.20320192344388047</v>
      </c>
      <c r="P7" s="36">
        <f>IF(ISERROR('Voting Age'!L7/'Voting Age'!B7),"",'Voting Age'!L7/'Voting Age'!B7)</f>
        <v>0.46181098856365049</v>
      </c>
      <c r="Q7" s="36">
        <f>IF(ISERROR('Voting Age'!S7/'Voting Age'!B7),"",'Voting Age'!S7/'Voting Age'!B7)</f>
        <v>9.0816573165922482E-2</v>
      </c>
      <c r="R7" s="36">
        <f>IF(ISERROR('Voting Age'!Z7/'Voting Age'!B7),"",'Voting Age'!Z7/'Voting Age'!B7)</f>
        <v>8.7470900278594055E-2</v>
      </c>
      <c r="S7" s="43"/>
      <c r="T7" s="43"/>
    </row>
    <row r="8" spans="1:108" ht="14.4" x14ac:dyDescent="0.55000000000000004">
      <c r="A8" s="3">
        <v>6</v>
      </c>
      <c r="B8" s="7">
        <v>214299</v>
      </c>
      <c r="C8" s="12">
        <v>215784.82500000001</v>
      </c>
      <c r="D8" s="15">
        <f t="shared" si="0"/>
        <v>-6.8856788238005687E-3</v>
      </c>
      <c r="E8" s="17">
        <f t="shared" si="1"/>
        <v>-1485.8250000000116</v>
      </c>
      <c r="F8" s="20">
        <f>IF(ISERROR('Racial Demographics'!C8/'Racial Demographics'!B8),"",'Racial Demographics'!C8/'Racial Demographics'!B8)</f>
        <v>0.57901810087774563</v>
      </c>
      <c r="G8" s="20">
        <f>IF(ISERROR('Racial Demographics'!E8),"",'Racial Demographics'!E8)</f>
        <v>5.8297052249427203E-2</v>
      </c>
      <c r="H8" s="20">
        <f>IF(ISERROR('Racial Demographics'!G8),"",'Racial Demographics'!G8)</f>
        <v>0.13706550193887979</v>
      </c>
      <c r="I8" s="20">
        <f>IF(ISERROR('Racial Demographics'!J8/B8),"",'Racial Demographics'!J8/B8)</f>
        <v>0.18833498989729303</v>
      </c>
      <c r="J8" s="20">
        <f>IF(ISERROR('Racial Demographics'!H8),"",'Racial Demographics'!H8)</f>
        <v>0.42098189912225442</v>
      </c>
      <c r="K8" s="20">
        <f>IF(ISERROR('Voting Age'!B8/B8),"",'Voting Age'!B8/B8)</f>
        <v>0.77679317215665966</v>
      </c>
      <c r="L8" s="20">
        <f>IF(ISERROR('Voting Age'!G8/'Voting Age'!B8),"",'Voting Age'!G8/'Voting Age'!B8)</f>
        <v>0.58778369156464383</v>
      </c>
      <c r="M8" s="20">
        <f>IF(ISERROR('Voting Age'!D8/'Voting Age'!B8),"",'Voting Age'!D8/'Voting Age'!B8)</f>
        <v>5.7717491860199678E-2</v>
      </c>
      <c r="N8" s="20">
        <f>IF(ISERROR('Voting Age'!E8/'Voting Age'!B8),"",'Voting Age'!E8/'Voting Age'!B8)</f>
        <v>0.12248747491980344</v>
      </c>
      <c r="O8" s="20">
        <f>IF(ISERROR('Voting Age'!AA8/'Voting Age'!B8),"",'Voting Age'!AA8/'Voting Age'!B8)</f>
        <v>0.18927588816935589</v>
      </c>
      <c r="P8" s="20">
        <f>IF(ISERROR('Voting Age'!L8/'Voting Age'!B8),"",'Voting Age'!L8/'Voting Age'!B8)</f>
        <v>0.41221630843535617</v>
      </c>
      <c r="Q8" s="20">
        <f>IF(ISERROR('Voting Age'!S8/'Voting Age'!B8),"",'Voting Age'!S8/'Voting Age'!B8)</f>
        <v>6.65301022431007E-2</v>
      </c>
      <c r="R8" s="20">
        <f>IF(ISERROR('Voting Age'!Z8/'Voting Age'!B8),"",'Voting Age'!Z8/'Voting Age'!B8)</f>
        <v>6.4073144065454807E-2</v>
      </c>
      <c r="S8" s="43"/>
      <c r="T8" s="43"/>
    </row>
    <row r="9" spans="1:108" ht="14.4" x14ac:dyDescent="0.55000000000000004">
      <c r="A9" s="3">
        <v>7</v>
      </c>
      <c r="B9" s="6">
        <v>213275</v>
      </c>
      <c r="C9" s="11">
        <v>215784.82500000001</v>
      </c>
      <c r="D9" s="14">
        <f t="shared" si="0"/>
        <v>-1.1631146907573373E-2</v>
      </c>
      <c r="E9" s="16">
        <f t="shared" si="1"/>
        <v>-2509.8250000000116</v>
      </c>
      <c r="F9" s="21">
        <f>IF(ISERROR('Racial Demographics'!C9/'Racial Demographics'!B9),"",'Racial Demographics'!C9/'Racial Demographics'!B9)</f>
        <v>0.50758879381080768</v>
      </c>
      <c r="G9" s="21">
        <f>IF(ISERROR('Racial Demographics'!E9),"",'Racial Demographics'!E9)</f>
        <v>7.4476614699331853E-2</v>
      </c>
      <c r="H9" s="21">
        <f>IF(ISERROR('Racial Demographics'!G9),"",'Racial Demographics'!G9)</f>
        <v>0.10879849958973156</v>
      </c>
      <c r="I9" s="21">
        <f>IF(ISERROR('Racial Demographics'!J9/B9),"",'Racial Demographics'!J9/B9)</f>
        <v>0.27232446372054858</v>
      </c>
      <c r="J9" s="21">
        <f>IF(ISERROR('Racial Demographics'!H9),"",'Racial Demographics'!H9)</f>
        <v>0.49241120618919237</v>
      </c>
      <c r="K9" s="32">
        <f>IF(ISERROR('Voting Age'!B9/B9),"",'Voting Age'!B9/B9)</f>
        <v>0.76882897667330907</v>
      </c>
      <c r="L9" s="36">
        <f>IF(ISERROR('Voting Age'!G9/'Voting Age'!B9),"",'Voting Age'!G9/'Voting Age'!B9)</f>
        <v>0.51462444807650087</v>
      </c>
      <c r="M9" s="36">
        <f>IF(ISERROR('Voting Age'!D9/'Voting Age'!B9),"",'Voting Age'!D9/'Voting Age'!B9)</f>
        <v>7.4335862220379093E-2</v>
      </c>
      <c r="N9" s="36">
        <f>IF(ISERROR('Voting Age'!E9/'Voting Age'!B9),"",'Voting Age'!E9/'Voting Age'!B9)</f>
        <v>0.10017563974337082</v>
      </c>
      <c r="O9" s="36">
        <f>IF(ISERROR('Voting Age'!AA9/'Voting Age'!B9),"",'Voting Age'!AA9/'Voting Age'!B9)</f>
        <v>0.26872270875515331</v>
      </c>
      <c r="P9" s="36">
        <f>IF(ISERROR('Voting Age'!L9/'Voting Age'!B9),"",'Voting Age'!L9/'Voting Age'!B9)</f>
        <v>0.48537555192349913</v>
      </c>
      <c r="Q9" s="36">
        <f>IF(ISERROR('Voting Age'!S9/'Voting Age'!B9),"",'Voting Age'!S9/'Voting Age'!B9)</f>
        <v>8.1922523357646423E-2</v>
      </c>
      <c r="R9" s="36">
        <f>IF(ISERROR('Voting Age'!Z9/'Voting Age'!B9),"",'Voting Age'!Z9/'Voting Age'!B9)</f>
        <v>7.9452589466494278E-2</v>
      </c>
      <c r="S9" s="43"/>
      <c r="T9" s="43"/>
    </row>
    <row r="10" spans="1:108" ht="14.4" x14ac:dyDescent="0.55000000000000004">
      <c r="A10" s="3">
        <v>8</v>
      </c>
      <c r="B10" s="7">
        <v>209069</v>
      </c>
      <c r="C10" s="12">
        <v>215784.82500000001</v>
      </c>
      <c r="D10" s="15">
        <f t="shared" si="0"/>
        <v>-3.1122786321976122E-2</v>
      </c>
      <c r="E10" s="17">
        <f t="shared" si="1"/>
        <v>-6715.8250000000116</v>
      </c>
      <c r="F10" s="20">
        <f>IF(ISERROR('Racial Demographics'!C10/'Racial Demographics'!B10),"",'Racial Demographics'!C10/'Racial Demographics'!B10)</f>
        <v>0.50945381668253065</v>
      </c>
      <c r="G10" s="20">
        <f>IF(ISERROR('Racial Demographics'!E10),"",'Racial Demographics'!E10)</f>
        <v>9.5174320439663465E-2</v>
      </c>
      <c r="H10" s="20">
        <f>IF(ISERROR('Racial Demographics'!G10),"",'Racial Demographics'!G10)</f>
        <v>0.15446575054168721</v>
      </c>
      <c r="I10" s="20">
        <f>IF(ISERROR('Racial Demographics'!J10/B10),"",'Racial Demographics'!J10/B10)</f>
        <v>0.20543935255824633</v>
      </c>
      <c r="J10" s="20">
        <f>IF(ISERROR('Racial Demographics'!H10),"",'Racial Demographics'!H10)</f>
        <v>0.49054618331746935</v>
      </c>
      <c r="K10" s="20">
        <f>IF(ISERROR('Voting Age'!B10/B10),"",'Voting Age'!B10/B10)</f>
        <v>0.74257780924001171</v>
      </c>
      <c r="L10" s="20">
        <f>IF(ISERROR('Voting Age'!G10/'Voting Age'!B10),"",'Voting Age'!G10/'Voting Age'!B10)</f>
        <v>0.50791626409017709</v>
      </c>
      <c r="M10" s="20">
        <f>IF(ISERROR('Voting Age'!D10/'Voting Age'!B10),"",'Voting Age'!D10/'Voting Age'!B10)</f>
        <v>9.3706924315619972E-2</v>
      </c>
      <c r="N10" s="20">
        <f>IF(ISERROR('Voting Age'!E10/'Voting Age'!B10),"",'Voting Age'!E10/'Voting Age'!B10)</f>
        <v>0.14048309178743962</v>
      </c>
      <c r="O10" s="20">
        <f>IF(ISERROR('Voting Age'!AA10/'Voting Age'!B10),"",'Voting Age'!AA10/'Voting Age'!B10)</f>
        <v>0.21322383252818036</v>
      </c>
      <c r="P10" s="20">
        <f>IF(ISERROR('Voting Age'!L10/'Voting Age'!B10),"",'Voting Age'!L10/'Voting Age'!B10)</f>
        <v>0.49208373590982285</v>
      </c>
      <c r="Q10" s="20">
        <f>IF(ISERROR('Voting Age'!S10/'Voting Age'!B10),"",'Voting Age'!S10/'Voting Age'!B10)</f>
        <v>0.10490177133655394</v>
      </c>
      <c r="R10" s="20">
        <f>IF(ISERROR('Voting Age'!Z10/'Voting Age'!B10),"",'Voting Age'!Z10/'Voting Age'!B10)</f>
        <v>0.10135909822866344</v>
      </c>
      <c r="S10" s="43"/>
      <c r="T10" s="43"/>
    </row>
    <row r="11" spans="1:108" ht="14.4" x14ac:dyDescent="0.55000000000000004">
      <c r="A11" s="3">
        <v>9</v>
      </c>
      <c r="B11" s="6">
        <v>214102</v>
      </c>
      <c r="C11" s="11">
        <v>215784.82500000001</v>
      </c>
      <c r="D11" s="14">
        <f t="shared" si="0"/>
        <v>-7.7986253203857665E-3</v>
      </c>
      <c r="E11" s="16">
        <f t="shared" si="1"/>
        <v>-1682.8250000000116</v>
      </c>
      <c r="F11" s="21">
        <f>IF(ISERROR('Racial Demographics'!C11/'Racial Demographics'!B11),"",'Racial Demographics'!C11/'Racial Demographics'!B11)</f>
        <v>0.40670334700283045</v>
      </c>
      <c r="G11" s="21">
        <f>IF(ISERROR('Racial Demographics'!E11),"",'Racial Demographics'!E11)</f>
        <v>0.15170339370954031</v>
      </c>
      <c r="H11" s="21">
        <f>IF(ISERROR('Racial Demographics'!G11),"",'Racial Demographics'!G11)</f>
        <v>0.33076757807026558</v>
      </c>
      <c r="I11" s="21">
        <f>IF(ISERROR('Racial Demographics'!J11/B11),"",'Racial Demographics'!J11/B11)</f>
        <v>9.5244322799413361E-2</v>
      </c>
      <c r="J11" s="21">
        <f>IF(ISERROR('Racial Demographics'!H11),"",'Racial Demographics'!H11)</f>
        <v>0.5932966529971696</v>
      </c>
      <c r="K11" s="32">
        <f>IF(ISERROR('Voting Age'!B11/B11),"",'Voting Age'!B11/B11)</f>
        <v>0.73975488318651861</v>
      </c>
      <c r="L11" s="36">
        <f>IF(ISERROR('Voting Age'!G11/'Voting Age'!B11),"",'Voting Age'!G11/'Voting Age'!B11)</f>
        <v>0.40607262143033029</v>
      </c>
      <c r="M11" s="36">
        <f>IF(ISERROR('Voting Age'!D11/'Voting Age'!B11),"",'Voting Age'!D11/'Voting Age'!B11)</f>
        <v>0.15391803413245109</v>
      </c>
      <c r="N11" s="36">
        <f>IF(ISERROR('Voting Age'!E11/'Voting Age'!B11),"",'Voting Age'!E11/'Voting Age'!B11)</f>
        <v>0.29796127109601411</v>
      </c>
      <c r="O11" s="36">
        <f>IF(ISERROR('Voting Age'!AA11/'Voting Age'!B11),"",'Voting Age'!AA11/'Voting Age'!B11)</f>
        <v>9.8520674567346242E-2</v>
      </c>
      <c r="P11" s="36">
        <f>IF(ISERROR('Voting Age'!L11/'Voting Age'!B11),"",'Voting Age'!L11/'Voting Age'!B11)</f>
        <v>0.59392737856966971</v>
      </c>
      <c r="Q11" s="36">
        <f>IF(ISERROR('Voting Age'!S11/'Voting Age'!B11),"",'Voting Age'!S11/'Voting Age'!B11)</f>
        <v>0.16890070272693408</v>
      </c>
      <c r="R11" s="36">
        <f>IF(ISERROR('Voting Age'!Z11/'Voting Age'!B11),"",'Voting Age'!Z11/'Voting Age'!B11)</f>
        <v>0.16238485190961152</v>
      </c>
      <c r="S11" s="43"/>
      <c r="T11" s="43"/>
    </row>
    <row r="12" spans="1:108" ht="14.4" x14ac:dyDescent="0.55000000000000004">
      <c r="A12" s="3">
        <v>10</v>
      </c>
      <c r="B12" s="7">
        <v>213734</v>
      </c>
      <c r="C12" s="12">
        <v>215784.82500000001</v>
      </c>
      <c r="D12" s="15">
        <f t="shared" si="0"/>
        <v>-9.504027912991618E-3</v>
      </c>
      <c r="E12" s="17">
        <f t="shared" si="1"/>
        <v>-2050.8250000000116</v>
      </c>
      <c r="F12" s="20">
        <f>IF(ISERROR('Racial Demographics'!C12/'Racial Demographics'!B12),"",'Racial Demographics'!C12/'Racial Demographics'!B12)</f>
        <v>0.32700927320875478</v>
      </c>
      <c r="G12" s="20">
        <f>IF(ISERROR('Racial Demographics'!E12),"",'Racial Demographics'!E12)</f>
        <v>0.27750849186371845</v>
      </c>
      <c r="H12" s="20">
        <f>IF(ISERROR('Racial Demographics'!G12),"",'Racial Demographics'!G12)</f>
        <v>0.28269718435064145</v>
      </c>
      <c r="I12" s="20">
        <f>IF(ISERROR('Racial Demographics'!J12/B12),"",'Racial Demographics'!J12/B12)</f>
        <v>9.1758915287226184E-2</v>
      </c>
      <c r="J12" s="20">
        <f>IF(ISERROR('Racial Demographics'!H12),"",'Racial Demographics'!H12)</f>
        <v>0.67299072679124516</v>
      </c>
      <c r="K12" s="20">
        <f>IF(ISERROR('Voting Age'!B12/B12),"",'Voting Age'!B12/B12)</f>
        <v>0.73212965648890682</v>
      </c>
      <c r="L12" s="20">
        <f>IF(ISERROR('Voting Age'!G12/'Voting Age'!B12),"",'Voting Age'!G12/'Voting Age'!B12)</f>
        <v>0.32019222781040507</v>
      </c>
      <c r="M12" s="20">
        <f>IF(ISERROR('Voting Age'!D12/'Voting Age'!B12),"",'Voting Age'!D12/'Voting Age'!B12)</f>
        <v>0.27935659920373718</v>
      </c>
      <c r="N12" s="20">
        <f>IF(ISERROR('Voting Age'!E12/'Voting Age'!B12),"",'Voting Age'!E12/'Voting Age'!B12)</f>
        <v>0.26046612687802351</v>
      </c>
      <c r="O12" s="20">
        <f>IF(ISERROR('Voting Age'!AA12/'Voting Age'!B12),"",'Voting Age'!AA12/'Voting Age'!B12)</f>
        <v>9.4426799419737861E-2</v>
      </c>
      <c r="P12" s="20">
        <f>IF(ISERROR('Voting Age'!L12/'Voting Age'!B12),"",'Voting Age'!L12/'Voting Age'!B12)</f>
        <v>0.67980777218959487</v>
      </c>
      <c r="Q12" s="20">
        <f>IF(ISERROR('Voting Age'!S12/'Voting Age'!B12),"",'Voting Age'!S12/'Voting Age'!B12)</f>
        <v>0.298777487362683</v>
      </c>
      <c r="R12" s="20">
        <f>IF(ISERROR('Voting Age'!Z12/'Voting Age'!B12),"",'Voting Age'!Z12/'Voting Age'!B12)</f>
        <v>0.2891341440813901</v>
      </c>
      <c r="S12" s="43"/>
      <c r="T12" s="43"/>
    </row>
    <row r="13" spans="1:108" ht="14.4" x14ac:dyDescent="0.55000000000000004">
      <c r="A13" s="3">
        <v>11</v>
      </c>
      <c r="B13" s="6">
        <v>218697</v>
      </c>
      <c r="C13" s="11">
        <v>215784.82500000001</v>
      </c>
      <c r="D13" s="14">
        <f t="shared" si="0"/>
        <v>1.3495735856309582E-2</v>
      </c>
      <c r="E13" s="16">
        <f t="shared" si="1"/>
        <v>2912.1749999999884</v>
      </c>
      <c r="F13" s="21">
        <f>IF(ISERROR('Racial Demographics'!C13/'Racial Demographics'!B13),"",'Racial Demographics'!C13/'Racial Demographics'!B13)</f>
        <v>0.45417632614987857</v>
      </c>
      <c r="G13" s="21">
        <f>IF(ISERROR('Racial Demographics'!E13),"",'Racial Demographics'!E13)</f>
        <v>7.8784802717915658E-2</v>
      </c>
      <c r="H13" s="21">
        <f>IF(ISERROR('Racial Demographics'!G13),"",'Racial Demographics'!G13)</f>
        <v>0.16858484569975812</v>
      </c>
      <c r="I13" s="21">
        <f>IF(ISERROR('Racial Demographics'!J13/B13),"",'Racial Demographics'!J13/B13)</f>
        <v>0.26602559705894457</v>
      </c>
      <c r="J13" s="21">
        <f>IF(ISERROR('Racial Demographics'!H13),"",'Racial Demographics'!H13)</f>
        <v>0.54582367385012143</v>
      </c>
      <c r="K13" s="32">
        <f>IF(ISERROR('Voting Age'!B13/B13),"",'Voting Age'!B13/B13)</f>
        <v>0.72578499019190934</v>
      </c>
      <c r="L13" s="36">
        <f>IF(ISERROR('Voting Age'!G13/'Voting Age'!B13),"",'Voting Age'!G13/'Voting Age'!B13)</f>
        <v>0.46106837526066768</v>
      </c>
      <c r="M13" s="36">
        <f>IF(ISERROR('Voting Age'!D13/'Voting Age'!B13),"",'Voting Age'!D13/'Voting Age'!B13)</f>
        <v>8.0232096618722715E-2</v>
      </c>
      <c r="N13" s="36">
        <f>IF(ISERROR('Voting Age'!E13/'Voting Age'!B13),"",'Voting Age'!E13/'Voting Age'!B13)</f>
        <v>0.1583977521152671</v>
      </c>
      <c r="O13" s="36">
        <f>IF(ISERROR('Voting Age'!AA13/'Voting Age'!B13),"",'Voting Age'!AA13/'Voting Age'!B13)</f>
        <v>0.2580531352573916</v>
      </c>
      <c r="P13" s="36">
        <f>IF(ISERROR('Voting Age'!L13/'Voting Age'!B13),"",'Voting Age'!L13/'Voting Age'!B13)</f>
        <v>0.53893162473933232</v>
      </c>
      <c r="Q13" s="36">
        <f>IF(ISERROR('Voting Age'!S13/'Voting Age'!B13),"",'Voting Age'!S13/'Voting Age'!B13)</f>
        <v>8.9531081668525206E-2</v>
      </c>
      <c r="R13" s="36">
        <f>IF(ISERROR('Voting Age'!Z13/'Voting Age'!B13),"",'Voting Age'!Z13/'Voting Age'!B13)</f>
        <v>8.628651710169033E-2</v>
      </c>
      <c r="S13" s="43"/>
      <c r="T13" s="43"/>
    </row>
    <row r="14" spans="1:108" ht="14.4" x14ac:dyDescent="0.55000000000000004">
      <c r="A14" s="3">
        <v>12</v>
      </c>
      <c r="B14" s="7">
        <v>217239</v>
      </c>
      <c r="C14" s="12">
        <v>215784.82500000001</v>
      </c>
      <c r="D14" s="15">
        <f t="shared" si="0"/>
        <v>6.7390049323440065E-3</v>
      </c>
      <c r="E14" s="17">
        <f t="shared" si="1"/>
        <v>1454.1749999999884</v>
      </c>
      <c r="F14" s="20">
        <f>IF(ISERROR('Racial Demographics'!C14/'Racial Demographics'!B14),"",'Racial Demographics'!C14/'Racial Demographics'!B14)</f>
        <v>0.64043749050584842</v>
      </c>
      <c r="G14" s="20">
        <f>IF(ISERROR('Racial Demographics'!E14),"",'Racial Demographics'!E14)</f>
        <v>6.405847937064707E-2</v>
      </c>
      <c r="H14" s="20">
        <f>IF(ISERROR('Racial Demographics'!G14),"",'Racial Demographics'!G14)</f>
        <v>0.10938183291213824</v>
      </c>
      <c r="I14" s="20">
        <f>IF(ISERROR('Racial Demographics'!J14/B14),"",'Racial Demographics'!J14/B14)</f>
        <v>0.14643779431869969</v>
      </c>
      <c r="J14" s="20">
        <f>IF(ISERROR('Racial Demographics'!H14),"",'Racial Demographics'!H14)</f>
        <v>0.35956250949415158</v>
      </c>
      <c r="K14" s="20">
        <f>IF(ISERROR('Voting Age'!B14/B14),"",'Voting Age'!B14/B14)</f>
        <v>0.71790976758316882</v>
      </c>
      <c r="L14" s="20">
        <f>IF(ISERROR('Voting Age'!G14/'Voting Age'!B14),"",'Voting Age'!G14/'Voting Age'!B14)</f>
        <v>0.65096372100180822</v>
      </c>
      <c r="M14" s="20">
        <f>IF(ISERROR('Voting Age'!D14/'Voting Age'!B14),"",'Voting Age'!D14/'Voting Age'!B14)</f>
        <v>6.5100860488080128E-2</v>
      </c>
      <c r="N14" s="20">
        <f>IF(ISERROR('Voting Age'!E14/'Voting Age'!B14),"",'Voting Age'!E14/'Voting Age'!B14)</f>
        <v>9.809051154798086E-2</v>
      </c>
      <c r="O14" s="20">
        <f>IF(ISERROR('Voting Age'!AA14/'Voting Age'!B14),"",'Voting Age'!AA14/'Voting Age'!B14)</f>
        <v>0.14216648071916799</v>
      </c>
      <c r="P14" s="20">
        <f>IF(ISERROR('Voting Age'!L14/'Voting Age'!B14),"",'Voting Age'!L14/'Voting Age'!B14)</f>
        <v>0.34903627899819184</v>
      </c>
      <c r="Q14" s="20">
        <f>IF(ISERROR('Voting Age'!S14/'Voting Age'!B14),"",'Voting Age'!S14/'Voting Age'!B14)</f>
        <v>7.4346939560650943E-2</v>
      </c>
      <c r="R14" s="20">
        <f>IF(ISERROR('Voting Age'!Z14/'Voting Age'!B14),"",'Voting Age'!Z14/'Voting Age'!B14)</f>
        <v>7.1827030354326166E-2</v>
      </c>
      <c r="S14" s="43"/>
      <c r="T14" s="43"/>
    </row>
    <row r="15" spans="1:108" ht="14.4" x14ac:dyDescent="0.55000000000000004">
      <c r="A15" s="3">
        <v>13</v>
      </c>
      <c r="B15" s="6">
        <v>207781</v>
      </c>
      <c r="C15" s="11">
        <v>215784.82500000001</v>
      </c>
      <c r="D15" s="14">
        <f t="shared" si="0"/>
        <v>-3.7091695396096601E-2</v>
      </c>
      <c r="E15" s="16">
        <f t="shared" si="1"/>
        <v>-8003.8250000000116</v>
      </c>
      <c r="F15" s="21">
        <f>IF(ISERROR('Racial Demographics'!C15/'Racial Demographics'!B15),"",'Racial Demographics'!C15/'Racial Demographics'!B15)</f>
        <v>0.7790077052281007</v>
      </c>
      <c r="G15" s="21">
        <f>IF(ISERROR('Racial Demographics'!E15),"",'Racial Demographics'!E15)</f>
        <v>7.7600935600463952E-2</v>
      </c>
      <c r="H15" s="21">
        <f>IF(ISERROR('Racial Demographics'!G15),"",'Racial Demographics'!G15)</f>
        <v>9.5172320857056222E-2</v>
      </c>
      <c r="I15" s="21">
        <f>IF(ISERROR('Racial Demographics'!J15/B15),"",'Racial Demographics'!J15/B15)</f>
        <v>1.4856988848836034E-2</v>
      </c>
      <c r="J15" s="21">
        <f>IF(ISERROR('Racial Demographics'!H15),"",'Racial Demographics'!H15)</f>
        <v>0.22099229477189927</v>
      </c>
      <c r="K15" s="32">
        <f>IF(ISERROR('Voting Age'!B15/B15),"",'Voting Age'!B15/B15)</f>
        <v>0.77341527858658876</v>
      </c>
      <c r="L15" s="36">
        <f>IF(ISERROR('Voting Age'!G15/'Voting Age'!B15),"",'Voting Age'!G15/'Voting Age'!B15)</f>
        <v>0.78656013341547348</v>
      </c>
      <c r="M15" s="36">
        <f>IF(ISERROR('Voting Age'!D15/'Voting Age'!B15),"",'Voting Age'!D15/'Voting Age'!B15)</f>
        <v>7.9520351460165145E-2</v>
      </c>
      <c r="N15" s="36">
        <f>IF(ISERROR('Voting Age'!E15/'Voting Age'!B15),"",'Voting Age'!E15/'Voting Age'!B15)</f>
        <v>7.7659753206265045E-2</v>
      </c>
      <c r="O15" s="36">
        <f>IF(ISERROR('Voting Age'!AA15/'Voting Age'!B15),"",'Voting Age'!AA15/'Voting Age'!B15)</f>
        <v>1.5457277801631602E-2</v>
      </c>
      <c r="P15" s="36">
        <f>IF(ISERROR('Voting Age'!L15/'Voting Age'!B15),"",'Voting Age'!L15/'Voting Age'!B15)</f>
        <v>0.21343986658452654</v>
      </c>
      <c r="Q15" s="36">
        <f>IF(ISERROR('Voting Age'!S15/'Voting Age'!B15),"",'Voting Age'!S15/'Voting Age'!B15)</f>
        <v>8.8586878737531197E-2</v>
      </c>
      <c r="R15" s="36">
        <f>IF(ISERROR('Voting Age'!Z15/'Voting Age'!B15),"",'Voting Age'!Z15/'Voting Age'!B15)</f>
        <v>8.6912962582684619E-2</v>
      </c>
      <c r="S15" s="43"/>
      <c r="T15" s="43"/>
    </row>
    <row r="16" spans="1:108" ht="14.4" x14ac:dyDescent="0.55000000000000004">
      <c r="A16" s="3">
        <v>14</v>
      </c>
      <c r="B16" s="7">
        <v>225766</v>
      </c>
      <c r="C16" s="12">
        <v>215784.82500000001</v>
      </c>
      <c r="D16" s="15">
        <f t="shared" si="0"/>
        <v>4.6255222071338836E-2</v>
      </c>
      <c r="E16" s="17">
        <f t="shared" si="1"/>
        <v>9981.1749999999884</v>
      </c>
      <c r="F16" s="20">
        <f>IF(ISERROR('Racial Demographics'!C16/'Racial Demographics'!B16),"",'Racial Demographics'!C16/'Racial Demographics'!B16)</f>
        <v>0.57509545281397556</v>
      </c>
      <c r="G16" s="20">
        <f>IF(ISERROR('Racial Demographics'!E16),"",'Racial Demographics'!E16)</f>
        <v>0.19712888566037401</v>
      </c>
      <c r="H16" s="20">
        <f>IF(ISERROR('Racial Demographics'!G16),"",'Racial Demographics'!G16)</f>
        <v>0.14724980732262608</v>
      </c>
      <c r="I16" s="20">
        <f>IF(ISERROR('Racial Demographics'!J16/B16),"",'Racial Demographics'!J16/B16)</f>
        <v>3.9425777132074805E-2</v>
      </c>
      <c r="J16" s="20">
        <f>IF(ISERROR('Racial Demographics'!H16),"",'Racial Demographics'!H16)</f>
        <v>0.42490454718602449</v>
      </c>
      <c r="K16" s="20">
        <f>IF(ISERROR('Voting Age'!B16/B16),"",'Voting Age'!B16/B16)</f>
        <v>0.74370808713446668</v>
      </c>
      <c r="L16" s="20">
        <f>IF(ISERROR('Voting Age'!G16/'Voting Age'!B16),"",'Voting Age'!G16/'Voting Age'!B16)</f>
        <v>0.58699614065180106</v>
      </c>
      <c r="M16" s="20">
        <f>IF(ISERROR('Voting Age'!D16/'Voting Age'!B16),"",'Voting Age'!D16/'Voting Age'!B16)</f>
        <v>0.19355703259005147</v>
      </c>
      <c r="N16" s="20">
        <f>IF(ISERROR('Voting Age'!E16/'Voting Age'!B16),"",'Voting Age'!E16/'Voting Age'!B16)</f>
        <v>0.12600652753954641</v>
      </c>
      <c r="O16" s="20">
        <f>IF(ISERROR('Voting Age'!AA16/'Voting Age'!B16),"",'Voting Age'!AA16/'Voting Age'!B16)</f>
        <v>3.8932961692395657E-2</v>
      </c>
      <c r="P16" s="20">
        <f>IF(ISERROR('Voting Age'!L16/'Voting Age'!B16),"",'Voting Age'!L16/'Voting Age'!B16)</f>
        <v>0.413003859348199</v>
      </c>
      <c r="Q16" s="20">
        <f>IF(ISERROR('Voting Age'!S16/'Voting Age'!B16),"",'Voting Age'!S16/'Voting Age'!B16)</f>
        <v>0.2116507051648561</v>
      </c>
      <c r="R16" s="20">
        <f>IF(ISERROR('Voting Age'!Z16/'Voting Age'!B16),"",'Voting Age'!Z16/'Voting Age'!B16)</f>
        <v>0.20490280160091481</v>
      </c>
      <c r="S16" s="43"/>
      <c r="T16" s="43"/>
    </row>
    <row r="17" spans="1:20" ht="14.4" x14ac:dyDescent="0.55000000000000004">
      <c r="A17" s="3">
        <v>15</v>
      </c>
      <c r="B17" s="6">
        <v>212278</v>
      </c>
      <c r="C17" s="11">
        <v>215784.82500000001</v>
      </c>
      <c r="D17" s="14">
        <f t="shared" si="0"/>
        <v>-1.6251490344606073E-2</v>
      </c>
      <c r="E17" s="16">
        <f t="shared" si="1"/>
        <v>-3506.8250000000116</v>
      </c>
      <c r="F17" s="21">
        <f>IF(ISERROR('Racial Demographics'!C17/'Racial Demographics'!B17),"",'Racial Demographics'!C17/'Racial Demographics'!B17)</f>
        <v>0.74497592779279997</v>
      </c>
      <c r="G17" s="21">
        <f>IF(ISERROR('Racial Demographics'!E17),"",'Racial Demographics'!E17)</f>
        <v>0.1366745494116206</v>
      </c>
      <c r="H17" s="21">
        <f>IF(ISERROR('Racial Demographics'!G17),"",'Racial Demographics'!G17)</f>
        <v>6.5009091851251657E-2</v>
      </c>
      <c r="I17" s="21">
        <f>IF(ISERROR('Racial Demographics'!J17/B17),"",'Racial Demographics'!J17/B17)</f>
        <v>1.5536230791697679E-2</v>
      </c>
      <c r="J17" s="21">
        <f>IF(ISERROR('Racial Demographics'!H17),"",'Racial Demographics'!H17)</f>
        <v>0.25502407220719997</v>
      </c>
      <c r="K17" s="32">
        <f>IF(ISERROR('Voting Age'!B17/B17),"",'Voting Age'!B17/B17)</f>
        <v>0.78543231046081086</v>
      </c>
      <c r="L17" s="36">
        <f>IF(ISERROR('Voting Age'!G17/'Voting Age'!B17),"",'Voting Age'!G17/'Voting Age'!B17)</f>
        <v>0.74928327235650449</v>
      </c>
      <c r="M17" s="36">
        <f>IF(ISERROR('Voting Age'!D17/'Voting Age'!B17),"",'Voting Age'!D17/'Voting Age'!B17)</f>
        <v>0.14049061356684459</v>
      </c>
      <c r="N17" s="36">
        <f>IF(ISERROR('Voting Age'!E17/'Voting Age'!B17),"",'Voting Age'!E17/'Voting Age'!B17)</f>
        <v>5.2312121393870328E-2</v>
      </c>
      <c r="O17" s="36">
        <f>IF(ISERROR('Voting Age'!AA17/'Voting Age'!B17),"",'Voting Age'!AA17/'Voting Age'!B17)</f>
        <v>1.5534097043123613E-2</v>
      </c>
      <c r="P17" s="36">
        <f>IF(ISERROR('Voting Age'!L17/'Voting Age'!B17),"",'Voting Age'!L17/'Voting Age'!B17)</f>
        <v>0.25071672764349545</v>
      </c>
      <c r="Q17" s="36">
        <f>IF(ISERROR('Voting Age'!S17/'Voting Age'!B17),"",'Voting Age'!S17/'Voting Age'!B17)</f>
        <v>0.15101061596593293</v>
      </c>
      <c r="R17" s="36">
        <f>IF(ISERROR('Voting Age'!Z17/'Voting Age'!B17),"",'Voting Age'!Z17/'Voting Age'!B17)</f>
        <v>0.1484615845978528</v>
      </c>
      <c r="S17" s="43"/>
      <c r="T17" s="43"/>
    </row>
    <row r="18" spans="1:20" ht="14.4" x14ac:dyDescent="0.55000000000000004">
      <c r="A18" s="3">
        <v>16</v>
      </c>
      <c r="B18" s="7">
        <v>206728</v>
      </c>
      <c r="C18" s="12">
        <v>215784.82500000001</v>
      </c>
      <c r="D18" s="15">
        <f t="shared" si="0"/>
        <v>-4.1971556618960633E-2</v>
      </c>
      <c r="E18" s="17">
        <f t="shared" si="1"/>
        <v>-9056.8250000000116</v>
      </c>
      <c r="F18" s="20">
        <f>IF(ISERROR('Racial Demographics'!C18/'Racial Demographics'!B18),"",'Racial Demographics'!C18/'Racial Demographics'!B18)</f>
        <v>0.75891025889090979</v>
      </c>
      <c r="G18" s="20">
        <f>IF(ISERROR('Racial Demographics'!E18),"",'Racial Demographics'!E18)</f>
        <v>0.1315448318563523</v>
      </c>
      <c r="H18" s="20">
        <f>IF(ISERROR('Racial Demographics'!G18),"",'Racial Demographics'!G18)</f>
        <v>4.4851205448705543E-2</v>
      </c>
      <c r="I18" s="20">
        <f>IF(ISERROR('Racial Demographics'!J18/B18),"",'Racial Demographics'!J18/B18)</f>
        <v>1.6103285476568245E-2</v>
      </c>
      <c r="J18" s="20">
        <f>IF(ISERROR('Racial Demographics'!H18),"",'Racial Demographics'!H18)</f>
        <v>0.24108974110909021</v>
      </c>
      <c r="K18" s="20">
        <f>IF(ISERROR('Voting Age'!B18/B18),"",'Voting Age'!B18/B18)</f>
        <v>0.77463139971363337</v>
      </c>
      <c r="L18" s="20">
        <f>IF(ISERROR('Voting Age'!G18/'Voting Age'!B18),"",'Voting Age'!G18/'Voting Age'!B18)</f>
        <v>0.76712585395096733</v>
      </c>
      <c r="M18" s="20">
        <f>IF(ISERROR('Voting Age'!D18/'Voting Age'!B18),"",'Voting Age'!D18/'Voting Age'!B18)</f>
        <v>0.13568921804943238</v>
      </c>
      <c r="N18" s="20">
        <f>IF(ISERROR('Voting Age'!E18/'Voting Age'!B18),"",'Voting Age'!E18/'Voting Age'!B18)</f>
        <v>3.7130474965342393E-2</v>
      </c>
      <c r="O18" s="20">
        <f>IF(ISERROR('Voting Age'!AA18/'Voting Age'!B18),"",'Voting Age'!AA18/'Voting Age'!B18)</f>
        <v>1.6186039540895977E-2</v>
      </c>
      <c r="P18" s="20">
        <f>IF(ISERROR('Voting Age'!L18/'Voting Age'!B18),"",'Voting Age'!L18/'Voting Age'!B18)</f>
        <v>0.2328741460490327</v>
      </c>
      <c r="Q18" s="20">
        <f>IF(ISERROR('Voting Age'!S18/'Voting Age'!B18),"",'Voting Age'!S18/'Voting Age'!B18)</f>
        <v>0.14493749141365572</v>
      </c>
      <c r="R18" s="20">
        <f>IF(ISERROR('Voting Age'!Z18/'Voting Age'!B18),"",'Voting Age'!Z18/'Voting Age'!B18)</f>
        <v>0.14296419338320698</v>
      </c>
      <c r="S18" s="43"/>
      <c r="T18" s="43"/>
    </row>
    <row r="19" spans="1:20" ht="14.4" x14ac:dyDescent="0.55000000000000004">
      <c r="A19" s="3">
        <v>17</v>
      </c>
      <c r="B19" s="6">
        <v>220282</v>
      </c>
      <c r="C19" s="11">
        <v>215784.82500000001</v>
      </c>
      <c r="D19" s="14">
        <f t="shared" si="0"/>
        <v>2.0841016044571198E-2</v>
      </c>
      <c r="E19" s="16">
        <f t="shared" si="1"/>
        <v>4497.1749999999884</v>
      </c>
      <c r="F19" s="21">
        <f>IF(ISERROR('Racial Demographics'!C19/'Racial Demographics'!B19),"",'Racial Demographics'!C19/'Racial Demographics'!B19)</f>
        <v>0.73912076338511545</v>
      </c>
      <c r="G19" s="21">
        <f>IF(ISERROR('Racial Demographics'!E19),"",'Racial Demographics'!E19)</f>
        <v>0.15814274430048755</v>
      </c>
      <c r="H19" s="21">
        <f>IF(ISERROR('Racial Demographics'!G19),"",'Racial Demographics'!G19)</f>
        <v>4.5518925740641543E-2</v>
      </c>
      <c r="I19" s="21">
        <f>IF(ISERROR('Racial Demographics'!J19/B19),"",'Racial Demographics'!J19/B19)</f>
        <v>1.5044352239402221E-2</v>
      </c>
      <c r="J19" s="21">
        <f>IF(ISERROR('Racial Demographics'!H19),"",'Racial Demographics'!H19)</f>
        <v>0.26087923661488455</v>
      </c>
      <c r="K19" s="32">
        <f>IF(ISERROR('Voting Age'!B19/B19),"",'Voting Age'!B19/B19)</f>
        <v>0.80885410519243517</v>
      </c>
      <c r="L19" s="36">
        <f>IF(ISERROR('Voting Age'!G19/'Voting Age'!B19),"",'Voting Age'!G19/'Voting Age'!B19)</f>
        <v>0.7518633261494253</v>
      </c>
      <c r="M19" s="36">
        <f>IF(ISERROR('Voting Age'!D19/'Voting Age'!B19),"",'Voting Age'!D19/'Voting Age'!B19)</f>
        <v>0.15600305316091953</v>
      </c>
      <c r="N19" s="36">
        <f>IF(ISERROR('Voting Age'!E19/'Voting Age'!B19),"",'Voting Age'!E19/'Voting Age'!B19)</f>
        <v>3.6087913074712645E-2</v>
      </c>
      <c r="O19" s="36">
        <f>IF(ISERROR('Voting Age'!AA19/'Voting Age'!B19),"",'Voting Age'!AA19/'Voting Age'!B19)</f>
        <v>1.5063757183908046E-2</v>
      </c>
      <c r="P19" s="36">
        <f>IF(ISERROR('Voting Age'!L19/'Voting Age'!B19),"",'Voting Age'!L19/'Voting Age'!B19)</f>
        <v>0.24813667385057472</v>
      </c>
      <c r="Q19" s="36">
        <f>IF(ISERROR('Voting Age'!S19/'Voting Age'!B19),"",'Voting Age'!S19/'Voting Age'!B19)</f>
        <v>0.16489875179597702</v>
      </c>
      <c r="R19" s="36">
        <f>IF(ISERROR('Voting Age'!Z19/'Voting Age'!B19),"",'Voting Age'!Z19/'Voting Age'!B19)</f>
        <v>0.16315328663793102</v>
      </c>
      <c r="S19" s="43"/>
      <c r="T19" s="43"/>
    </row>
    <row r="20" spans="1:20" ht="14.4" x14ac:dyDescent="0.55000000000000004">
      <c r="A20" s="3">
        <v>18</v>
      </c>
      <c r="B20" s="7">
        <v>218521</v>
      </c>
      <c r="C20" s="12">
        <v>215784.82500000001</v>
      </c>
      <c r="D20" s="15">
        <f t="shared" si="0"/>
        <v>1.268010852941113E-2</v>
      </c>
      <c r="E20" s="17">
        <f t="shared" si="1"/>
        <v>2736.1749999999884</v>
      </c>
      <c r="F20" s="20">
        <f>IF(ISERROR('Racial Demographics'!C20/'Racial Demographics'!B20),"",'Racial Demographics'!C20/'Racial Demographics'!B20)</f>
        <v>0.55594199184517734</v>
      </c>
      <c r="G20" s="20">
        <f>IF(ISERROR('Racial Demographics'!E20),"",'Racial Demographics'!E20)</f>
        <v>0.26354446483404342</v>
      </c>
      <c r="H20" s="20">
        <f>IF(ISERROR('Racial Demographics'!G20),"",'Racial Demographics'!G20)</f>
        <v>9.1670823399124107E-2</v>
      </c>
      <c r="I20" s="20">
        <f>IF(ISERROR('Racial Demographics'!J20/B20),"",'Racial Demographics'!J20/B20)</f>
        <v>4.5181012351215674E-2</v>
      </c>
      <c r="J20" s="20">
        <f>IF(ISERROR('Racial Demographics'!H20),"",'Racial Demographics'!H20)</f>
        <v>0.44405800815482266</v>
      </c>
      <c r="K20" s="20">
        <f>IF(ISERROR('Voting Age'!B20/B20),"",'Voting Age'!B20/B20)</f>
        <v>0.77908759341207479</v>
      </c>
      <c r="L20" s="20">
        <f>IF(ISERROR('Voting Age'!G20/'Voting Age'!B20),"",'Voting Age'!G20/'Voting Age'!B20)</f>
        <v>0.5671935481976188</v>
      </c>
      <c r="M20" s="20">
        <f>IF(ISERROR('Voting Age'!D20/'Voting Age'!B20),"",'Voting Age'!D20/'Voting Age'!B20)</f>
        <v>0.26252444977004002</v>
      </c>
      <c r="N20" s="20">
        <f>IF(ISERROR('Voting Age'!E20/'Voting Age'!B20),"",'Voting Age'!E20/'Voting Age'!B20)</f>
        <v>7.7575522623012441E-2</v>
      </c>
      <c r="O20" s="20">
        <f>IF(ISERROR('Voting Age'!AA20/'Voting Age'!B20),"",'Voting Age'!AA20/'Voting Age'!B20)</f>
        <v>4.6332681339465602E-2</v>
      </c>
      <c r="P20" s="20">
        <f>IF(ISERROR('Voting Age'!L20/'Voting Age'!B20),"",'Voting Age'!L20/'Voting Age'!B20)</f>
        <v>0.43280645180238125</v>
      </c>
      <c r="Q20" s="20">
        <f>IF(ISERROR('Voting Age'!S20/'Voting Age'!B20),"",'Voting Age'!S20/'Voting Age'!B20)</f>
        <v>0.2798345932674291</v>
      </c>
      <c r="R20" s="20">
        <f>IF(ISERROR('Voting Age'!Z20/'Voting Age'!B20),"",'Voting Age'!Z20/'Voting Age'!B20)</f>
        <v>0.27132930389375437</v>
      </c>
      <c r="S20" s="43"/>
      <c r="T20" s="43"/>
    </row>
    <row r="21" spans="1:20" ht="14.4" x14ac:dyDescent="0.55000000000000004">
      <c r="A21" s="3">
        <v>19</v>
      </c>
      <c r="B21" s="6">
        <v>214383</v>
      </c>
      <c r="C21" s="11">
        <v>215784.82500000001</v>
      </c>
      <c r="D21" s="14">
        <f t="shared" si="0"/>
        <v>-6.4964021450535812E-3</v>
      </c>
      <c r="E21" s="16">
        <f t="shared" si="1"/>
        <v>-1401.8250000000116</v>
      </c>
      <c r="F21" s="21">
        <f>IF(ISERROR('Racial Demographics'!C21/'Racial Demographics'!B21),"",'Racial Demographics'!C21/'Racial Demographics'!B21)</f>
        <v>0.36079353306931988</v>
      </c>
      <c r="G21" s="21">
        <f>IF(ISERROR('Racial Demographics'!E21),"",'Racial Demographics'!E21)</f>
        <v>0.49345797008158299</v>
      </c>
      <c r="H21" s="21">
        <f>IF(ISERROR('Racial Demographics'!G21),"",'Racial Demographics'!G21)</f>
        <v>7.3578595317725759E-2</v>
      </c>
      <c r="I21" s="21">
        <f>IF(ISERROR('Racial Demographics'!J21/B21),"",'Racial Demographics'!J21/B21)</f>
        <v>2.4736103142506634E-2</v>
      </c>
      <c r="J21" s="21">
        <f>IF(ISERROR('Racial Demographics'!H21),"",'Racial Demographics'!H21)</f>
        <v>0.63920646693068017</v>
      </c>
      <c r="K21" s="32">
        <f>IF(ISERROR('Voting Age'!B21/B21),"",'Voting Age'!B21/B21)</f>
        <v>0.78385413022487793</v>
      </c>
      <c r="L21" s="36">
        <f>IF(ISERROR('Voting Age'!G21/'Voting Age'!B21),"",'Voting Age'!G21/'Voting Age'!B21)</f>
        <v>0.37816061174090271</v>
      </c>
      <c r="M21" s="36">
        <f>IF(ISERROR('Voting Age'!D21/'Voting Age'!B21),"",'Voting Age'!D21/'Voting Age'!B21)</f>
        <v>0.48383468713737393</v>
      </c>
      <c r="N21" s="36">
        <f>IF(ISERROR('Voting Age'!E21/'Voting Age'!B21),"",'Voting Age'!E21/'Voting Age'!B21)</f>
        <v>6.3822190484691607E-2</v>
      </c>
      <c r="O21" s="36">
        <f>IF(ISERROR('Voting Age'!AA21/'Voting Age'!B21),"",'Voting Age'!AA21/'Voting Age'!B21)</f>
        <v>2.603469308816091E-2</v>
      </c>
      <c r="P21" s="36">
        <f>IF(ISERROR('Voting Age'!L21/'Voting Age'!B21),"",'Voting Age'!L21/'Voting Age'!B21)</f>
        <v>0.62183938825909724</v>
      </c>
      <c r="Q21" s="36">
        <f>IF(ISERROR('Voting Age'!S21/'Voting Age'!B21),"",'Voting Age'!S21/'Voting Age'!B21)</f>
        <v>0.50813175042399361</v>
      </c>
      <c r="R21" s="36">
        <f>IF(ISERROR('Voting Age'!Z21/'Voting Age'!B21),"",'Voting Age'!Z21/'Voting Age'!B21)</f>
        <v>0.4977535779106787</v>
      </c>
      <c r="S21" s="43"/>
      <c r="T21" s="43"/>
    </row>
    <row r="22" spans="1:20" ht="14.4" x14ac:dyDescent="0.55000000000000004">
      <c r="A22" s="3">
        <v>20</v>
      </c>
      <c r="B22" s="7">
        <v>215249</v>
      </c>
      <c r="C22" s="12">
        <v>215784.82500000001</v>
      </c>
      <c r="D22" s="15">
        <f t="shared" si="0"/>
        <v>-2.4831449570191584E-3</v>
      </c>
      <c r="E22" s="17">
        <f t="shared" si="1"/>
        <v>-535.82500000001164</v>
      </c>
      <c r="F22" s="20">
        <f>IF(ISERROR('Racial Demographics'!C22/'Racial Demographics'!B22),"",'Racial Demographics'!C22/'Racial Demographics'!B22)</f>
        <v>0.32678432884705622</v>
      </c>
      <c r="G22" s="20">
        <f>IF(ISERROR('Racial Demographics'!E22),"",'Racial Demographics'!E22)</f>
        <v>0.51263420503695722</v>
      </c>
      <c r="H22" s="20">
        <f>IF(ISERROR('Racial Demographics'!G22),"",'Racial Demographics'!G22)</f>
        <v>8.2755320582209441E-2</v>
      </c>
      <c r="I22" s="20">
        <f>IF(ISERROR('Racial Demographics'!J22/B22),"",'Racial Demographics'!J22/B22)</f>
        <v>3.3068678600132871E-2</v>
      </c>
      <c r="J22" s="20">
        <f>IF(ISERROR('Racial Demographics'!H22),"",'Racial Demographics'!H22)</f>
        <v>0.67321567115294378</v>
      </c>
      <c r="K22" s="20">
        <f>IF(ISERROR('Voting Age'!B22/B22),"",'Voting Age'!B22/B22)</f>
        <v>0.77186885885648715</v>
      </c>
      <c r="L22" s="20">
        <f>IF(ISERROR('Voting Age'!G22/'Voting Age'!B22),"",'Voting Age'!G22/'Voting Age'!B22)</f>
        <v>0.3464464560862866</v>
      </c>
      <c r="M22" s="20">
        <f>IF(ISERROR('Voting Age'!D22/'Voting Age'!B22),"",'Voting Age'!D22/'Voting Age'!B22)</f>
        <v>0.50086671802773497</v>
      </c>
      <c r="N22" s="20">
        <f>IF(ISERROR('Voting Age'!E22/'Voting Age'!B22),"",'Voting Age'!E22/'Voting Age'!B22)</f>
        <v>7.3195541217257312E-2</v>
      </c>
      <c r="O22" s="20">
        <f>IF(ISERROR('Voting Age'!AA22/'Voting Age'!B22),"",'Voting Age'!AA22/'Voting Age'!B22)</f>
        <v>3.6239647534668719E-2</v>
      </c>
      <c r="P22" s="20">
        <f>IF(ISERROR('Voting Age'!L22/'Voting Age'!B22),"",'Voting Age'!L22/'Voting Age'!B22)</f>
        <v>0.65355354391371345</v>
      </c>
      <c r="Q22" s="20">
        <f>IF(ISERROR('Voting Age'!S22/'Voting Age'!B22),"",'Voting Age'!S22/'Voting Age'!B22)</f>
        <v>0.52226983821263484</v>
      </c>
      <c r="R22" s="20">
        <f>IF(ISERROR('Voting Age'!Z22/'Voting Age'!B22),"",'Voting Age'!Z22/'Voting Age'!B22)</f>
        <v>0.51173078775038516</v>
      </c>
      <c r="S22" s="43"/>
      <c r="T22" s="43"/>
    </row>
    <row r="23" spans="1:20" ht="14.4" x14ac:dyDescent="0.55000000000000004">
      <c r="A23" s="3">
        <v>21</v>
      </c>
      <c r="B23" s="6">
        <v>217528</v>
      </c>
      <c r="C23" s="11">
        <v>215784.82500000001</v>
      </c>
      <c r="D23" s="14">
        <f t="shared" si="0"/>
        <v>8.0783020770806672E-3</v>
      </c>
      <c r="E23" s="16">
        <f t="shared" si="1"/>
        <v>1743.1749999999884</v>
      </c>
      <c r="F23" s="21">
        <f>IF(ISERROR('Racial Demographics'!C23/'Racial Demographics'!B23),"",'Racial Demographics'!C23/'Racial Demographics'!B23)</f>
        <v>0.59609337648486627</v>
      </c>
      <c r="G23" s="21">
        <f>IF(ISERROR('Racial Demographics'!E23),"",'Racial Demographics'!E23)</f>
        <v>0.21862472877054909</v>
      </c>
      <c r="H23" s="21">
        <f>IF(ISERROR('Racial Demographics'!G23),"",'Racial Demographics'!G23)</f>
        <v>0.10951233864146225</v>
      </c>
      <c r="I23" s="21">
        <f>IF(ISERROR('Racial Demographics'!J23/B23),"",'Racial Demographics'!J23/B23)</f>
        <v>4.0670626310176164E-2</v>
      </c>
      <c r="J23" s="21">
        <f>IF(ISERROR('Racial Demographics'!H23),"",'Racial Demographics'!H23)</f>
        <v>0.40390662351513368</v>
      </c>
      <c r="K23" s="32">
        <f>IF(ISERROR('Voting Age'!B23/B23),"",'Voting Age'!B23/B23)</f>
        <v>0.80637894891692108</v>
      </c>
      <c r="L23" s="36">
        <f>IF(ISERROR('Voting Age'!G23/'Voting Age'!B23),"",'Voting Age'!G23/'Voting Age'!B23)</f>
        <v>0.59941280428709875</v>
      </c>
      <c r="M23" s="36">
        <f>IF(ISERROR('Voting Age'!D23/'Voting Age'!B23),"",'Voting Age'!D23/'Voting Age'!B23)</f>
        <v>0.21552363035174735</v>
      </c>
      <c r="N23" s="36">
        <f>IF(ISERROR('Voting Age'!E23/'Voting Age'!B23),"",'Voting Age'!E23/'Voting Age'!B23)</f>
        <v>9.5878228151188641E-2</v>
      </c>
      <c r="O23" s="36">
        <f>IF(ISERROR('Voting Age'!AA23/'Voting Age'!B23),"",'Voting Age'!AA23/'Voting Age'!B23)</f>
        <v>4.1924633715295596E-2</v>
      </c>
      <c r="P23" s="36">
        <f>IF(ISERROR('Voting Age'!L23/'Voting Age'!B23),"",'Voting Age'!L23/'Voting Age'!B23)</f>
        <v>0.40058719571290119</v>
      </c>
      <c r="Q23" s="36">
        <f>IF(ISERROR('Voting Age'!S23/'Voting Age'!B23),"",'Voting Age'!S23/'Voting Age'!B23)</f>
        <v>0.23122398951029019</v>
      </c>
      <c r="R23" s="36">
        <f>IF(ISERROR('Voting Age'!Z23/'Voting Age'!B23),"",'Voting Age'!Z23/'Voting Age'!B23)</f>
        <v>0.22344222108203637</v>
      </c>
      <c r="S23" s="43"/>
      <c r="T23" s="43"/>
    </row>
    <row r="24" spans="1:20" ht="14.4" x14ac:dyDescent="0.55000000000000004">
      <c r="A24" s="3">
        <v>22</v>
      </c>
      <c r="B24" s="7">
        <v>218604</v>
      </c>
      <c r="C24" s="12">
        <v>215784.82500000001</v>
      </c>
      <c r="D24" s="15">
        <f t="shared" si="0"/>
        <v>1.306475096198256E-2</v>
      </c>
      <c r="E24" s="17">
        <f t="shared" si="1"/>
        <v>2819.1749999999884</v>
      </c>
      <c r="F24" s="20">
        <f>IF(ISERROR('Racial Demographics'!C24/'Racial Demographics'!B24),"",'Racial Demographics'!C24/'Racial Demographics'!B24)</f>
        <v>0.69946570053612922</v>
      </c>
      <c r="G24" s="20">
        <f>IF(ISERROR('Racial Demographics'!E24),"",'Racial Demographics'!E24)</f>
        <v>0.1298786847450184</v>
      </c>
      <c r="H24" s="20">
        <f>IF(ISERROR('Racial Demographics'!G24),"",'Racial Demographics'!G24)</f>
        <v>8.2660884521783676E-2</v>
      </c>
      <c r="I24" s="20">
        <f>IF(ISERROR('Racial Demographics'!J24/B24),"",'Racial Demographics'!J24/B24)</f>
        <v>4.5909498453825179E-2</v>
      </c>
      <c r="J24" s="20">
        <f>IF(ISERROR('Racial Demographics'!H24),"",'Racial Demographics'!H24)</f>
        <v>0.30053429946387072</v>
      </c>
      <c r="K24" s="20">
        <f>IF(ISERROR('Voting Age'!B24/B24),"",'Voting Age'!B24/B24)</f>
        <v>0.78801394302025585</v>
      </c>
      <c r="L24" s="20">
        <f>IF(ISERROR('Voting Age'!G24/'Voting Age'!B24),"",'Voting Age'!G24/'Voting Age'!B24)</f>
        <v>0.70390623639435046</v>
      </c>
      <c r="M24" s="20">
        <f>IF(ISERROR('Voting Age'!D24/'Voting Age'!B24),"",'Voting Age'!D24/'Voting Age'!B24)</f>
        <v>0.12652746091731829</v>
      </c>
      <c r="N24" s="20">
        <f>IF(ISERROR('Voting Age'!E24/'Voting Age'!B24),"",'Voting Age'!E24/'Voting Age'!B24)</f>
        <v>7.198295629357436E-2</v>
      </c>
      <c r="O24" s="20">
        <f>IF(ISERROR('Voting Age'!AA24/'Voting Age'!B24),"",'Voting Age'!AA24/'Voting Age'!B24)</f>
        <v>4.6382566192391866E-2</v>
      </c>
      <c r="P24" s="20">
        <f>IF(ISERROR('Voting Age'!L24/'Voting Age'!B24),"",'Voting Age'!L24/'Voting Age'!B24)</f>
        <v>0.29609376360564948</v>
      </c>
      <c r="Q24" s="20">
        <f>IF(ISERROR('Voting Age'!S24/'Voting Age'!B24),"",'Voting Age'!S24/'Voting Age'!B24)</f>
        <v>0.14056994247168575</v>
      </c>
      <c r="R24" s="20">
        <f>IF(ISERROR('Voting Age'!Z24/'Voting Age'!B24),"",'Voting Age'!Z24/'Voting Age'!B24)</f>
        <v>0.13466617904018854</v>
      </c>
      <c r="S24" s="43"/>
      <c r="T24" s="43"/>
    </row>
    <row r="25" spans="1:20" ht="14.4" x14ac:dyDescent="0.55000000000000004">
      <c r="A25" s="3">
        <v>23</v>
      </c>
      <c r="B25" s="6">
        <v>224437</v>
      </c>
      <c r="C25" s="11">
        <v>215784.82500000001</v>
      </c>
      <c r="D25" s="14">
        <f t="shared" si="0"/>
        <v>4.0096308904020418E-2</v>
      </c>
      <c r="E25" s="16">
        <f t="shared" si="1"/>
        <v>8652.1749999999884</v>
      </c>
      <c r="F25" s="21">
        <f>IF(ISERROR('Racial Demographics'!C25/'Racial Demographics'!B25),"",'Racial Demographics'!C25/'Racial Demographics'!B25)</f>
        <v>0.53822676296689054</v>
      </c>
      <c r="G25" s="21">
        <f>IF(ISERROR('Racial Demographics'!E25),"",'Racial Demographics'!E25)</f>
        <v>0.22727536012333083</v>
      </c>
      <c r="H25" s="21">
        <f>IF(ISERROR('Racial Demographics'!G25),"",'Racial Demographics'!G25)</f>
        <v>8.5413724118572246E-2</v>
      </c>
      <c r="I25" s="21">
        <f>IF(ISERROR('Racial Demographics'!J25/B25),"",'Racial Demographics'!J25/B25)</f>
        <v>0.10181921875626568</v>
      </c>
      <c r="J25" s="21">
        <f>IF(ISERROR('Racial Demographics'!H25),"",'Racial Demographics'!H25)</f>
        <v>0.46177323703310952</v>
      </c>
      <c r="K25" s="32">
        <f>IF(ISERROR('Voting Age'!B25/B25),"",'Voting Age'!B25/B25)</f>
        <v>0.77508164874775554</v>
      </c>
      <c r="L25" s="36">
        <f>IF(ISERROR('Voting Age'!G25/'Voting Age'!B25),"",'Voting Age'!G25/'Voting Age'!B25)</f>
        <v>0.54392177377167916</v>
      </c>
      <c r="M25" s="36">
        <f>IF(ISERROR('Voting Age'!D25/'Voting Age'!B25),"",'Voting Age'!D25/'Voting Age'!B25)</f>
        <v>0.22648125686232803</v>
      </c>
      <c r="N25" s="36">
        <f>IF(ISERROR('Voting Age'!E25/'Voting Age'!B25),"",'Voting Age'!E25/'Voting Age'!B25)</f>
        <v>7.2305224854418051E-2</v>
      </c>
      <c r="O25" s="36">
        <f>IF(ISERROR('Voting Age'!AA25/'Voting Age'!B25),"",'Voting Age'!AA25/'Voting Age'!B25)</f>
        <v>0.10550883264254959</v>
      </c>
      <c r="P25" s="36">
        <f>IF(ISERROR('Voting Age'!L25/'Voting Age'!B25),"",'Voting Age'!L25/'Voting Age'!B25)</f>
        <v>0.45607822622832078</v>
      </c>
      <c r="Q25" s="36">
        <f>IF(ISERROR('Voting Age'!S25/'Voting Age'!B25),"",'Voting Age'!S25/'Voting Age'!B25)</f>
        <v>0.24458918008473357</v>
      </c>
      <c r="R25" s="36">
        <f>IF(ISERROR('Voting Age'!Z25/'Voting Age'!B25),"",'Voting Age'!Z25/'Voting Age'!B25)</f>
        <v>0.2363802548905764</v>
      </c>
      <c r="S25" s="43"/>
      <c r="T25" s="43"/>
    </row>
    <row r="26" spans="1:20" ht="14.4" x14ac:dyDescent="0.55000000000000004">
      <c r="A26" s="3">
        <v>24</v>
      </c>
      <c r="B26" s="7">
        <v>205483</v>
      </c>
      <c r="C26" s="12">
        <v>215784.82500000001</v>
      </c>
      <c r="D26" s="15">
        <f t="shared" si="0"/>
        <v>-4.7741193107532054E-2</v>
      </c>
      <c r="E26" s="17">
        <f t="shared" si="1"/>
        <v>-10301.825000000012</v>
      </c>
      <c r="F26" s="20">
        <f>IF(ISERROR('Racial Demographics'!C26/'Racial Demographics'!B26),"",'Racial Demographics'!C26/'Racial Demographics'!B26)</f>
        <v>0.38961373933610077</v>
      </c>
      <c r="G26" s="20">
        <f>IF(ISERROR('Racial Demographics'!E26),"",'Racial Demographics'!E26)</f>
        <v>0.49669315709815409</v>
      </c>
      <c r="H26" s="20">
        <f>IF(ISERROR('Racial Demographics'!G26),"",'Racial Demographics'!G26)</f>
        <v>4.8476029647221426E-2</v>
      </c>
      <c r="I26" s="20">
        <f>IF(ISERROR('Racial Demographics'!J26/B26),"",'Racial Demographics'!J26/B26)</f>
        <v>2.006005362974066E-2</v>
      </c>
      <c r="J26" s="20">
        <f>IF(ISERROR('Racial Demographics'!H26),"",'Racial Demographics'!H26)</f>
        <v>0.61038626066389923</v>
      </c>
      <c r="K26" s="20">
        <f>IF(ISERROR('Voting Age'!B26/B26),"",'Voting Age'!B26/B26)</f>
        <v>0.76146931862976497</v>
      </c>
      <c r="L26" s="20">
        <f>IF(ISERROR('Voting Age'!G26/'Voting Age'!B26),"",'Voting Age'!G26/'Voting Age'!B26)</f>
        <v>0.4073202998677054</v>
      </c>
      <c r="M26" s="20">
        <f>IF(ISERROR('Voting Age'!D26/'Voting Age'!B26),"",'Voting Age'!D26/'Voting Age'!B26)</f>
        <v>0.48734254069496197</v>
      </c>
      <c r="N26" s="20">
        <f>IF(ISERROR('Voting Age'!E26/'Voting Age'!B26),"",'Voting Age'!E26/'Voting Age'!B26)</f>
        <v>4.1394781074845496E-2</v>
      </c>
      <c r="O26" s="20">
        <f>IF(ISERROR('Voting Age'!AA26/'Voting Age'!B26),"",'Voting Age'!AA26/'Voting Age'!B26)</f>
        <v>2.0949836708868848E-2</v>
      </c>
      <c r="P26" s="20">
        <f>IF(ISERROR('Voting Age'!L26/'Voting Age'!B26),"",'Voting Age'!L26/'Voting Age'!B26)</f>
        <v>0.59267970013229454</v>
      </c>
      <c r="Q26" s="20">
        <f>IF(ISERROR('Voting Age'!S26/'Voting Age'!B26),"",'Voting Age'!S26/'Voting Age'!B26)</f>
        <v>0.50675852724820891</v>
      </c>
      <c r="R26" s="20">
        <f>IF(ISERROR('Voting Age'!Z26/'Voting Age'!B26),"",'Voting Age'!Z26/'Voting Age'!B26)</f>
        <v>0.49989454780180098</v>
      </c>
      <c r="S26" s="43"/>
      <c r="T26" s="43"/>
    </row>
    <row r="27" spans="1:20" ht="14.4" x14ac:dyDescent="0.55000000000000004">
      <c r="A27" s="3">
        <v>25</v>
      </c>
      <c r="B27" s="6">
        <v>225073</v>
      </c>
      <c r="C27" s="11">
        <v>215784.82500000001</v>
      </c>
      <c r="D27" s="14">
        <f t="shared" si="0"/>
        <v>4.3043689471676187E-2</v>
      </c>
      <c r="E27" s="16">
        <f t="shared" si="1"/>
        <v>9288.1749999999884</v>
      </c>
      <c r="F27" s="21">
        <f>IF(ISERROR('Racial Demographics'!C27/'Racial Demographics'!B27),"",'Racial Demographics'!C27/'Racial Demographics'!B27)</f>
        <v>0.64925157615529183</v>
      </c>
      <c r="G27" s="21">
        <f>IF(ISERROR('Racial Demographics'!E27),"",'Racial Demographics'!E27)</f>
        <v>0.27540842304496765</v>
      </c>
      <c r="H27" s="21">
        <f>IF(ISERROR('Racial Demographics'!G27),"",'Racial Demographics'!G27)</f>
        <v>4.33592656604746E-2</v>
      </c>
      <c r="I27" s="21">
        <f>IF(ISERROR('Racial Demographics'!J27/B27),"",'Racial Demographics'!J27/B27)</f>
        <v>1.6567957951420204E-2</v>
      </c>
      <c r="J27" s="21">
        <f>IF(ISERROR('Racial Demographics'!H27),"",'Racial Demographics'!H27)</f>
        <v>0.35074842384470817</v>
      </c>
      <c r="K27" s="32">
        <f>IF(ISERROR('Voting Age'!B27/B27),"",'Voting Age'!B27/B27)</f>
        <v>0.79801220048606447</v>
      </c>
      <c r="L27" s="36">
        <f>IF(ISERROR('Voting Age'!G27/'Voting Age'!B27),"",'Voting Age'!G27/'Voting Age'!B27)</f>
        <v>0.63649776461352592</v>
      </c>
      <c r="M27" s="36">
        <f>IF(ISERROR('Voting Age'!D27/'Voting Age'!B27),"",'Voting Age'!D27/'Voting Age'!B27)</f>
        <v>0.2758628369086526</v>
      </c>
      <c r="N27" s="36">
        <f>IF(ISERROR('Voting Age'!E27/'Voting Age'!B27),"",'Voting Age'!E27/'Voting Age'!B27)</f>
        <v>3.2926713842693377E-2</v>
      </c>
      <c r="O27" s="36">
        <f>IF(ISERROR('Voting Age'!AA27/'Voting Age'!B27),"",'Voting Age'!AA27/'Voting Age'!B27)</f>
        <v>1.5617083586194609E-2</v>
      </c>
      <c r="P27" s="36">
        <f>IF(ISERROR('Voting Age'!L27/'Voting Age'!B27),"",'Voting Age'!L27/'Voting Age'!B27)</f>
        <v>0.36350223538647408</v>
      </c>
      <c r="Q27" s="36">
        <f>IF(ISERROR('Voting Age'!S27/'Voting Age'!B27),"",'Voting Age'!S27/'Voting Age'!B27)</f>
        <v>0.28537227675365096</v>
      </c>
      <c r="R27" s="36">
        <f>IF(ISERROR('Voting Age'!Z27/'Voting Age'!B27),"",'Voting Age'!Z27/'Voting Age'!B27)</f>
        <v>0.28240475249288743</v>
      </c>
      <c r="S27" s="43"/>
      <c r="T27" s="43"/>
    </row>
    <row r="28" spans="1:20" ht="14.4" x14ac:dyDescent="0.55000000000000004">
      <c r="A28" s="3">
        <v>26</v>
      </c>
      <c r="B28" s="7">
        <v>216173</v>
      </c>
      <c r="C28" s="12">
        <v>215784.82500000001</v>
      </c>
      <c r="D28" s="15">
        <f t="shared" si="0"/>
        <v>1.798898509197708E-3</v>
      </c>
      <c r="E28" s="17">
        <f t="shared" si="1"/>
        <v>388.17499999998836</v>
      </c>
      <c r="F28" s="20">
        <f>IF(ISERROR('Racial Demographics'!C28/'Racial Demographics'!B28),"",'Racial Demographics'!C28/'Racial Demographics'!B28)</f>
        <v>0.27753697270241889</v>
      </c>
      <c r="G28" s="20">
        <f>IF(ISERROR('Racial Demographics'!E28),"",'Racial Demographics'!E28)</f>
        <v>0.49669477686852659</v>
      </c>
      <c r="H28" s="20">
        <f>IF(ISERROR('Racial Demographics'!G28),"",'Racial Demographics'!G28)</f>
        <v>0.17704338654688606</v>
      </c>
      <c r="I28" s="20">
        <f>IF(ISERROR('Racial Demographics'!J28/B28),"",'Racial Demographics'!J28/B28)</f>
        <v>2.0377197892428749E-2</v>
      </c>
      <c r="J28" s="20">
        <f>IF(ISERROR('Racial Demographics'!H28),"",'Racial Demographics'!H28)</f>
        <v>0.72246302729758105</v>
      </c>
      <c r="K28" s="20">
        <f>IF(ISERROR('Voting Age'!B28/B28),"",'Voting Age'!B28/B28)</f>
        <v>0.77046162101650062</v>
      </c>
      <c r="L28" s="20">
        <f>IF(ISERROR('Voting Age'!G28/'Voting Age'!B28),"",'Voting Age'!G28/'Voting Age'!B28)</f>
        <v>0.29280169075309359</v>
      </c>
      <c r="M28" s="20">
        <f>IF(ISERROR('Voting Age'!D28/'Voting Age'!B28),"",'Voting Age'!D28/'Voting Age'!B28)</f>
        <v>0.49731316758028976</v>
      </c>
      <c r="N28" s="20">
        <f>IF(ISERROR('Voting Age'!E28/'Voting Age'!B28),"",'Voting Age'!E28/'Voting Age'!B28)</f>
        <v>0.15275617971456534</v>
      </c>
      <c r="O28" s="20">
        <f>IF(ISERROR('Voting Age'!AA28/'Voting Age'!B28),"",'Voting Age'!AA28/'Voting Age'!B28)</f>
        <v>2.2329228533860091E-2</v>
      </c>
      <c r="P28" s="20">
        <f>IF(ISERROR('Voting Age'!L28/'Voting Age'!B28),"",'Voting Age'!L28/'Voting Age'!B28)</f>
        <v>0.70719830924690641</v>
      </c>
      <c r="Q28" s="20">
        <f>IF(ISERROR('Voting Age'!S28/'Voting Age'!B28),"",'Voting Age'!S28/'Voting Age'!B28)</f>
        <v>0.51665836100220353</v>
      </c>
      <c r="R28" s="20">
        <f>IF(ISERROR('Voting Age'!Z28/'Voting Age'!B28),"",'Voting Age'!Z28/'Voting Age'!B28)</f>
        <v>0.50749010825382912</v>
      </c>
      <c r="S28" s="43"/>
      <c r="T28" s="43"/>
    </row>
    <row r="29" spans="1:20" ht="14.4" x14ac:dyDescent="0.55000000000000004">
      <c r="A29" s="3">
        <v>27</v>
      </c>
      <c r="B29" s="6">
        <v>213251</v>
      </c>
      <c r="C29" s="11">
        <v>215784.82500000001</v>
      </c>
      <c r="D29" s="14">
        <f t="shared" si="0"/>
        <v>-1.1742368815786799E-2</v>
      </c>
      <c r="E29" s="16">
        <f t="shared" si="1"/>
        <v>-2533.8250000000116</v>
      </c>
      <c r="F29" s="21">
        <f>IF(ISERROR('Racial Demographics'!C29/'Racial Demographics'!B29),"",'Racial Demographics'!C29/'Racial Demographics'!B29)</f>
        <v>0.35819761689276958</v>
      </c>
      <c r="G29" s="21">
        <f>IF(ISERROR('Racial Demographics'!E29),"",'Racial Demographics'!E29)</f>
        <v>0.52110423866711064</v>
      </c>
      <c r="H29" s="21">
        <f>IF(ISERROR('Racial Demographics'!G29),"",'Racial Demographics'!G29)</f>
        <v>4.7746552184983894E-2</v>
      </c>
      <c r="I29" s="21">
        <f>IF(ISERROR('Racial Demographics'!J29/B29),"",'Racial Demographics'!J29/B29)</f>
        <v>2.7226132585544734E-2</v>
      </c>
      <c r="J29" s="21">
        <f>IF(ISERROR('Racial Demographics'!H29),"",'Racial Demographics'!H29)</f>
        <v>0.64180238310723048</v>
      </c>
      <c r="K29" s="32">
        <f>IF(ISERROR('Voting Age'!B29/B29),"",'Voting Age'!B29/B29)</f>
        <v>0.79878640662880829</v>
      </c>
      <c r="L29" s="36">
        <f>IF(ISERROR('Voting Age'!G29/'Voting Age'!B29),"",'Voting Age'!G29/'Voting Age'!B29)</f>
        <v>0.38504303107865351</v>
      </c>
      <c r="M29" s="36">
        <f>IF(ISERROR('Voting Age'!D29/'Voting Age'!B29),"",'Voting Age'!D29/'Voting Age'!B29)</f>
        <v>0.50283547216775659</v>
      </c>
      <c r="N29" s="36">
        <f>IF(ISERROR('Voting Age'!E29/'Voting Age'!B29),"",'Voting Age'!E29/'Voting Age'!B29)</f>
        <v>4.2355966232637869E-2</v>
      </c>
      <c r="O29" s="36">
        <f>IF(ISERROR('Voting Age'!AA29/'Voting Age'!B29),"",'Voting Age'!AA29/'Voting Age'!B29)</f>
        <v>2.8671730988247175E-2</v>
      </c>
      <c r="P29" s="36">
        <f>IF(ISERROR('Voting Age'!L29/'Voting Age'!B29),"",'Voting Age'!L29/'Voting Age'!B29)</f>
        <v>0.61495696892134644</v>
      </c>
      <c r="Q29" s="36">
        <f>IF(ISERROR('Voting Age'!S29/'Voting Age'!B29),"",'Voting Age'!S29/'Voting Age'!B29)</f>
        <v>0.52046471216728696</v>
      </c>
      <c r="R29" s="36">
        <f>IF(ISERROR('Voting Age'!Z29/'Voting Age'!B29),"",'Voting Age'!Z29/'Voting Age'!B29)</f>
        <v>0.5142125840955255</v>
      </c>
      <c r="S29" s="43"/>
      <c r="T29" s="43"/>
    </row>
    <row r="30" spans="1:20" ht="14.4" x14ac:dyDescent="0.55000000000000004">
      <c r="A30" s="3">
        <v>28</v>
      </c>
      <c r="B30" s="7">
        <v>215887</v>
      </c>
      <c r="C30" s="12">
        <v>215784.82500000001</v>
      </c>
      <c r="D30" s="15">
        <f t="shared" si="0"/>
        <v>4.7350410298772563E-4</v>
      </c>
      <c r="E30" s="17">
        <f t="shared" si="1"/>
        <v>102.17499999998836</v>
      </c>
      <c r="F30" s="20">
        <f>IF(ISERROR('Racial Demographics'!C30/'Racial Demographics'!B30),"",'Racial Demographics'!C30/'Racial Demographics'!B30)</f>
        <v>0.63929741021923503</v>
      </c>
      <c r="G30" s="20">
        <f>IF(ISERROR('Racial Demographics'!E30),"",'Racial Demographics'!E30)</f>
        <v>0.19749683862390974</v>
      </c>
      <c r="H30" s="20">
        <f>IF(ISERROR('Racial Demographics'!G30),"",'Racial Demographics'!G30)</f>
        <v>8.7392941677822189E-2</v>
      </c>
      <c r="I30" s="20">
        <f>IF(ISERROR('Racial Demographics'!J30/B30),"",'Racial Demographics'!J30/B30)</f>
        <v>4.0595311436075351E-2</v>
      </c>
      <c r="J30" s="20">
        <f>IF(ISERROR('Racial Demographics'!H30),"",'Racial Demographics'!H30)</f>
        <v>0.36070258978076492</v>
      </c>
      <c r="K30" s="20">
        <f>IF(ISERROR('Voting Age'!B30/B30),"",'Voting Age'!B30/B30)</f>
        <v>0.80048358632062144</v>
      </c>
      <c r="L30" s="20">
        <f>IF(ISERROR('Voting Age'!G30/'Voting Age'!B30),"",'Voting Age'!G30/'Voting Age'!B30)</f>
        <v>0.64971587950050347</v>
      </c>
      <c r="M30" s="20">
        <f>IF(ISERROR('Voting Age'!D30/'Voting Age'!B30),"",'Voting Age'!D30/'Voting Age'!B30)</f>
        <v>0.19322508593053803</v>
      </c>
      <c r="N30" s="20">
        <f>IF(ISERROR('Voting Age'!E30/'Voting Age'!B30),"",'Voting Age'!E30/'Voting Age'!B30)</f>
        <v>7.4189591121089721E-2</v>
      </c>
      <c r="O30" s="20">
        <f>IF(ISERROR('Voting Age'!AA30/'Voting Age'!B30),"",'Voting Age'!AA30/'Voting Age'!B30)</f>
        <v>4.2357679354681911E-2</v>
      </c>
      <c r="P30" s="20">
        <f>IF(ISERROR('Voting Age'!L30/'Voting Age'!B30),"",'Voting Age'!L30/'Voting Age'!B30)</f>
        <v>0.35028412049949659</v>
      </c>
      <c r="Q30" s="20">
        <f>IF(ISERROR('Voting Age'!S30/'Voting Age'!B30),"",'Voting Age'!S30/'Voting Age'!B30)</f>
        <v>0.20663835105952064</v>
      </c>
      <c r="R30" s="20">
        <f>IF(ISERROR('Voting Age'!Z30/'Voting Age'!B30),"",'Voting Age'!Z30/'Voting Age'!B30)</f>
        <v>0.20217112039533833</v>
      </c>
      <c r="S30" s="43"/>
      <c r="T30" s="43"/>
    </row>
    <row r="31" spans="1:20" ht="14.4" x14ac:dyDescent="0.55000000000000004">
      <c r="A31" s="3">
        <v>29</v>
      </c>
      <c r="B31" s="6">
        <v>208866</v>
      </c>
      <c r="C31" s="11">
        <v>215784.82500000001</v>
      </c>
      <c r="D31" s="14">
        <f t="shared" si="0"/>
        <v>-3.2063538295614674E-2</v>
      </c>
      <c r="E31" s="16">
        <f t="shared" si="1"/>
        <v>-6918.8250000000116</v>
      </c>
      <c r="F31" s="21">
        <f>IF(ISERROR('Racial Demographics'!C31/'Racial Demographics'!B31),"",'Racial Demographics'!C31/'Racial Demographics'!B31)</f>
        <v>0.65926957953903464</v>
      </c>
      <c r="G31" s="21">
        <f>IF(ISERROR('Racial Demographics'!E31),"",'Racial Demographics'!E31)</f>
        <v>0.21421389790583437</v>
      </c>
      <c r="H31" s="21">
        <f>IF(ISERROR('Racial Demographics'!G31),"",'Racial Demographics'!G31)</f>
        <v>6.0857200310246759E-2</v>
      </c>
      <c r="I31" s="21">
        <f>IF(ISERROR('Racial Demographics'!J31/B31),"",'Racial Demographics'!J31/B31)</f>
        <v>2.5456512788103378E-2</v>
      </c>
      <c r="J31" s="21">
        <f>IF(ISERROR('Racial Demographics'!H31),"",'Racial Demographics'!H31)</f>
        <v>0.34073042046096541</v>
      </c>
      <c r="K31" s="32">
        <f>IF(ISERROR('Voting Age'!B31/B31),"",'Voting Age'!B31/B31)</f>
        <v>0.7623117213907481</v>
      </c>
      <c r="L31" s="36">
        <f>IF(ISERROR('Voting Age'!G31/'Voting Age'!B31),"",'Voting Age'!G31/'Voting Age'!B31)</f>
        <v>0.6697294954811237</v>
      </c>
      <c r="M31" s="36">
        <f>IF(ISERROR('Voting Age'!D31/'Voting Age'!B31),"",'Voting Age'!D31/'Voting Age'!B31)</f>
        <v>0.21767857255010331</v>
      </c>
      <c r="N31" s="36">
        <f>IF(ISERROR('Voting Age'!E31/'Voting Age'!B31),"",'Voting Age'!E31/'Voting Age'!B31)</f>
        <v>4.9597728942790208E-2</v>
      </c>
      <c r="O31" s="36">
        <f>IF(ISERROR('Voting Age'!AA31/'Voting Age'!B31),"",'Voting Age'!AA31/'Voting Age'!B31)</f>
        <v>2.576921385998078E-2</v>
      </c>
      <c r="P31" s="36">
        <f>IF(ISERROR('Voting Age'!L31/'Voting Age'!B31),"",'Voting Age'!L31/'Voting Age'!B31)</f>
        <v>0.3302705045188763</v>
      </c>
      <c r="Q31" s="36">
        <f>IF(ISERROR('Voting Age'!S31/'Voting Age'!B31),"",'Voting Age'!S31/'Voting Age'!B31)</f>
        <v>0.22883916066348031</v>
      </c>
      <c r="R31" s="36">
        <f>IF(ISERROR('Voting Age'!Z31/'Voting Age'!B31),"",'Voting Age'!Z31/'Voting Age'!B31)</f>
        <v>0.22512733873044385</v>
      </c>
      <c r="S31" s="43"/>
      <c r="T31" s="43"/>
    </row>
    <row r="32" spans="1:20" ht="14.4" x14ac:dyDescent="0.55000000000000004">
      <c r="A32" s="3">
        <v>30</v>
      </c>
      <c r="B32" s="7">
        <v>216594</v>
      </c>
      <c r="C32" s="12">
        <v>215784.82500000001</v>
      </c>
      <c r="D32" s="15">
        <f t="shared" si="0"/>
        <v>3.749916149108207E-3</v>
      </c>
      <c r="E32" s="17">
        <f t="shared" si="1"/>
        <v>809.17499999998836</v>
      </c>
      <c r="F32" s="20">
        <f>IF(ISERROR('Racial Demographics'!C32/'Racial Demographics'!B32),"",'Racial Demographics'!C32/'Racial Demographics'!B32)</f>
        <v>0.64390056972954002</v>
      </c>
      <c r="G32" s="20">
        <f>IF(ISERROR('Racial Demographics'!E32),"",'Racial Demographics'!E32)</f>
        <v>0.11511860901040656</v>
      </c>
      <c r="H32" s="20">
        <f>IF(ISERROR('Racial Demographics'!G32),"",'Racial Demographics'!G32)</f>
        <v>7.3501574374174719E-2</v>
      </c>
      <c r="I32" s="20">
        <f>IF(ISERROR('Racial Demographics'!J32/B32),"",'Racial Demographics'!J32/B32)</f>
        <v>0.13570089660840098</v>
      </c>
      <c r="J32" s="20">
        <f>IF(ISERROR('Racial Demographics'!H32),"",'Racial Demographics'!H32)</f>
        <v>0.35609943027045993</v>
      </c>
      <c r="K32" s="20">
        <f>IF(ISERROR('Voting Age'!B32/B32),"",'Voting Age'!B32/B32)</f>
        <v>0.77410269905906903</v>
      </c>
      <c r="L32" s="20">
        <f>IF(ISERROR('Voting Age'!G32/'Voting Age'!B32),"",'Voting Age'!G32/'Voting Age'!B32)</f>
        <v>0.65810003220688751</v>
      </c>
      <c r="M32" s="20">
        <f>IF(ISERROR('Voting Age'!D32/'Voting Age'!B32),"",'Voting Age'!D32/'Voting Age'!B32)</f>
        <v>0.1154139777891761</v>
      </c>
      <c r="N32" s="20">
        <f>IF(ISERROR('Voting Age'!E32/'Voting Age'!B32),"",'Voting Age'!E32/'Voting Age'!B32)</f>
        <v>6.3501246525831112E-2</v>
      </c>
      <c r="O32" s="20">
        <f>IF(ISERROR('Voting Age'!AA32/'Voting Age'!B32),"",'Voting Age'!AA32/'Voting Age'!B32)</f>
        <v>0.12601839371130699</v>
      </c>
      <c r="P32" s="20">
        <f>IF(ISERROR('Voting Age'!L32/'Voting Age'!B32),"",'Voting Age'!L32/'Voting Age'!B32)</f>
        <v>0.34189996779311249</v>
      </c>
      <c r="Q32" s="20">
        <f>IF(ISERROR('Voting Age'!S32/'Voting Age'!B32),"",'Voting Age'!S32/'Voting Age'!B32)</f>
        <v>0.1248732599334391</v>
      </c>
      <c r="R32" s="20">
        <f>IF(ISERROR('Voting Age'!Z32/'Voting Age'!B32),"",'Voting Age'!Z32/'Voting Age'!B32)</f>
        <v>0.12182553409755108</v>
      </c>
      <c r="S32" s="43"/>
      <c r="T32" s="43"/>
    </row>
    <row r="33" spans="1:20" ht="14.4" x14ac:dyDescent="0.55000000000000004">
      <c r="A33" s="3">
        <v>31</v>
      </c>
      <c r="B33" s="6">
        <v>216017</v>
      </c>
      <c r="C33" s="11">
        <v>215784.82500000001</v>
      </c>
      <c r="D33" s="14">
        <f t="shared" si="0"/>
        <v>1.0759561058104449E-3</v>
      </c>
      <c r="E33" s="16">
        <f t="shared" si="1"/>
        <v>232.17499999998836</v>
      </c>
      <c r="F33" s="21">
        <f>IF(ISERROR('Racial Demographics'!C33/'Racial Demographics'!B33),"",'Racial Demographics'!C33/'Racial Demographics'!B33)</f>
        <v>0.72097103468708479</v>
      </c>
      <c r="G33" s="21">
        <f>IF(ISERROR('Racial Demographics'!E33),"",'Racial Demographics'!E33)</f>
        <v>0.12859173120634024</v>
      </c>
      <c r="H33" s="21">
        <f>IF(ISERROR('Racial Demographics'!G33),"",'Racial Demographics'!G33)</f>
        <v>6.4082919399862048E-2</v>
      </c>
      <c r="I33" s="21">
        <f>IF(ISERROR('Racial Demographics'!J33/B33),"",'Racial Demographics'!J33/B33)</f>
        <v>5.8574093705587985E-2</v>
      </c>
      <c r="J33" s="21">
        <f>IF(ISERROR('Racial Demographics'!H33),"",'Racial Demographics'!H33)</f>
        <v>0.27902896531291521</v>
      </c>
      <c r="K33" s="32">
        <f>IF(ISERROR('Voting Age'!B33/B33),"",'Voting Age'!B33/B33)</f>
        <v>0.81555155381289435</v>
      </c>
      <c r="L33" s="36">
        <f>IF(ISERROR('Voting Age'!G33/'Voting Age'!B33),"",'Voting Age'!G33/'Voting Age'!B33)</f>
        <v>0.72112639280707036</v>
      </c>
      <c r="M33" s="36">
        <f>IF(ISERROR('Voting Age'!D33/'Voting Age'!B33),"",'Voting Age'!D33/'Voting Age'!B33)</f>
        <v>0.1263019872511679</v>
      </c>
      <c r="N33" s="36">
        <f>IF(ISERROR('Voting Age'!E33/'Voting Age'!B33),"",'Voting Age'!E33/'Voting Age'!B33)</f>
        <v>5.3532607153196007E-2</v>
      </c>
      <c r="O33" s="36">
        <f>IF(ISERROR('Voting Age'!AA33/'Voting Age'!B33),"",'Voting Age'!AA33/'Voting Age'!B33)</f>
        <v>6.1127414530035819E-2</v>
      </c>
      <c r="P33" s="36">
        <f>IF(ISERROR('Voting Age'!L33/'Voting Age'!B33),"",'Voting Age'!L33/'Voting Age'!B33)</f>
        <v>0.2788736071929297</v>
      </c>
      <c r="Q33" s="36">
        <f>IF(ISERROR('Voting Age'!S33/'Voting Age'!B33),"",'Voting Age'!S33/'Voting Age'!B33)</f>
        <v>0.13592321184290443</v>
      </c>
      <c r="R33" s="36">
        <f>IF(ISERROR('Voting Age'!Z33/'Voting Age'!B33),"",'Voting Age'!Z33/'Voting Age'!B33)</f>
        <v>0.13380597480885267</v>
      </c>
      <c r="S33" s="43"/>
      <c r="T33" s="43"/>
    </row>
    <row r="34" spans="1:20" ht="14.4" x14ac:dyDescent="0.55000000000000004">
      <c r="A34" s="3">
        <v>32</v>
      </c>
      <c r="B34" s="7">
        <v>210157</v>
      </c>
      <c r="C34" s="12">
        <v>215784.82500000001</v>
      </c>
      <c r="D34" s="15">
        <f t="shared" si="0"/>
        <v>-2.6080726482967519E-2</v>
      </c>
      <c r="E34" s="17">
        <f t="shared" si="1"/>
        <v>-5627.8250000000116</v>
      </c>
      <c r="F34" s="20">
        <f>IF(ISERROR('Racial Demographics'!C34/'Racial Demographics'!B34),"",'Racial Demographics'!C34/'Racial Demographics'!B34)</f>
        <v>0.64086373520748774</v>
      </c>
      <c r="G34" s="20">
        <f>IF(ISERROR('Racial Demographics'!E34),"",'Racial Demographics'!E34)</f>
        <v>0.30256427337657082</v>
      </c>
      <c r="H34" s="20">
        <f>IF(ISERROR('Racial Demographics'!G34),"",'Racial Demographics'!G34)</f>
        <v>3.2499512269398595E-2</v>
      </c>
      <c r="I34" s="20">
        <f>IF(ISERROR('Racial Demographics'!J34/B34),"",'Racial Demographics'!J34/B34)</f>
        <v>6.8282284197052684E-3</v>
      </c>
      <c r="J34" s="20">
        <f>IF(ISERROR('Racial Demographics'!H34),"",'Racial Demographics'!H34)</f>
        <v>0.35913626479251226</v>
      </c>
      <c r="K34" s="20">
        <f>IF(ISERROR('Voting Age'!B34/B34),"",'Voting Age'!B34/B34)</f>
        <v>0.81749834647430253</v>
      </c>
      <c r="L34" s="20">
        <f>IF(ISERROR('Voting Age'!G34/'Voting Age'!B34),"",'Voting Age'!G34/'Voting Age'!B34)</f>
        <v>0.63718910612736679</v>
      </c>
      <c r="M34" s="20">
        <f>IF(ISERROR('Voting Age'!D34/'Voting Age'!B34),"",'Voting Age'!D34/'Voting Age'!B34)</f>
        <v>0.30224734143175613</v>
      </c>
      <c r="N34" s="20">
        <f>IF(ISERROR('Voting Age'!E34/'Voting Age'!B34),"",'Voting Age'!E34/'Voting Age'!B34)</f>
        <v>2.6501283446738414E-2</v>
      </c>
      <c r="O34" s="20">
        <f>IF(ISERROR('Voting Age'!AA34/'Voting Age'!B34),"",'Voting Age'!AA34/'Voting Age'!B34)</f>
        <v>6.4259646222708565E-3</v>
      </c>
      <c r="P34" s="20">
        <f>IF(ISERROR('Voting Age'!L34/'Voting Age'!B34),"",'Voting Age'!L34/'Voting Age'!B34)</f>
        <v>0.36281089387263321</v>
      </c>
      <c r="Q34" s="20">
        <f>IF(ISERROR('Voting Age'!S34/'Voting Age'!B34),"",'Voting Age'!S34/'Voting Age'!B34)</f>
        <v>0.3116301810794922</v>
      </c>
      <c r="R34" s="20">
        <f>IF(ISERROR('Voting Age'!Z34/'Voting Age'!B34),"",'Voting Age'!Z34/'Voting Age'!B34)</f>
        <v>0.3094532691512954</v>
      </c>
      <c r="S34" s="43"/>
      <c r="T34" s="43"/>
    </row>
    <row r="35" spans="1:20" ht="14.4" x14ac:dyDescent="0.55000000000000004">
      <c r="A35" s="3">
        <v>33</v>
      </c>
      <c r="B35" s="6">
        <v>224661</v>
      </c>
      <c r="C35" s="11">
        <v>215784.82500000001</v>
      </c>
      <c r="D35" s="14">
        <f t="shared" si="0"/>
        <v>4.1134380047345723E-2</v>
      </c>
      <c r="E35" s="16">
        <f t="shared" si="1"/>
        <v>8876.1749999999884</v>
      </c>
      <c r="F35" s="21">
        <f>IF(ISERROR('Racial Demographics'!C35/'Racial Demographics'!B35),"",'Racial Demographics'!C35/'Racial Demographics'!B35)</f>
        <v>0.81964381890937899</v>
      </c>
      <c r="G35" s="21">
        <f>IF(ISERROR('Racial Demographics'!E35),"",'Racial Demographics'!E35)</f>
        <v>3.9005434855181806E-2</v>
      </c>
      <c r="H35" s="21">
        <f>IF(ISERROR('Racial Demographics'!G35),"",'Racial Demographics'!G35)</f>
        <v>0.10107673338941783</v>
      </c>
      <c r="I35" s="21">
        <f>IF(ISERROR('Racial Demographics'!J35/B35),"",'Racial Demographics'!J35/B35)</f>
        <v>1.3656130792616432E-2</v>
      </c>
      <c r="J35" s="21">
        <f>IF(ISERROR('Racial Demographics'!H35),"",'Racial Demographics'!H35)</f>
        <v>0.18035618109062099</v>
      </c>
      <c r="K35" s="32">
        <f>IF(ISERROR('Voting Age'!B35/B35),"",'Voting Age'!B35/B35)</f>
        <v>0.77841725978251675</v>
      </c>
      <c r="L35" s="36">
        <f>IF(ISERROR('Voting Age'!G35/'Voting Age'!B35),"",'Voting Age'!G35/'Voting Age'!B35)</f>
        <v>0.83345150960658743</v>
      </c>
      <c r="M35" s="36">
        <f>IF(ISERROR('Voting Age'!D35/'Voting Age'!B35),"",'Voting Age'!D35/'Voting Age'!B35)</f>
        <v>3.9129688929551695E-2</v>
      </c>
      <c r="N35" s="36">
        <f>IF(ISERROR('Voting Age'!E35/'Voting Age'!B35),"",'Voting Age'!E35/'Voting Age'!B35)</f>
        <v>8.1341491308325714E-2</v>
      </c>
      <c r="O35" s="36">
        <f>IF(ISERROR('Voting Age'!AA35/'Voting Age'!B35),"",'Voting Age'!AA35/'Voting Age'!B35)</f>
        <v>1.3735132662397072E-2</v>
      </c>
      <c r="P35" s="36">
        <f>IF(ISERROR('Voting Age'!L35/'Voting Age'!B35),"",'Voting Age'!L35/'Voting Age'!B35)</f>
        <v>0.16654849039341263</v>
      </c>
      <c r="Q35" s="36">
        <f>IF(ISERROR('Voting Age'!S35/'Voting Age'!B35),"",'Voting Age'!S35/'Voting Age'!B35)</f>
        <v>4.5619853613906677E-2</v>
      </c>
      <c r="R35" s="36">
        <f>IF(ISERROR('Voting Age'!Z35/'Voting Age'!B35),"",'Voting Age'!Z35/'Voting Age'!B35)</f>
        <v>4.3812900274473925E-2</v>
      </c>
      <c r="S35" s="43"/>
      <c r="T35" s="43"/>
    </row>
    <row r="36" spans="1:20" ht="14.4" x14ac:dyDescent="0.55000000000000004">
      <c r="A36" s="3">
        <v>34</v>
      </c>
      <c r="B36" s="7">
        <v>226370</v>
      </c>
      <c r="C36" s="12">
        <v>215784.82500000001</v>
      </c>
      <c r="D36" s="15">
        <f t="shared" si="0"/>
        <v>4.9054306761376697E-2</v>
      </c>
      <c r="E36" s="17">
        <f t="shared" si="1"/>
        <v>10585.174999999988</v>
      </c>
      <c r="F36" s="20">
        <f>IF(ISERROR('Racial Demographics'!C36/'Racial Demographics'!B36),"",'Racial Demographics'!C36/'Racial Demographics'!B36)</f>
        <v>0.80581349118699475</v>
      </c>
      <c r="G36" s="20">
        <f>IF(ISERROR('Racial Demographics'!E36),"",'Racial Demographics'!E36)</f>
        <v>6.2618721562044441E-2</v>
      </c>
      <c r="H36" s="20">
        <f>IF(ISERROR('Racial Demographics'!G36),"",'Racial Demographics'!G36)</f>
        <v>9.6890047267747498E-2</v>
      </c>
      <c r="I36" s="20">
        <f>IF(ISERROR('Racial Demographics'!J36/B36),"",'Racial Demographics'!J36/B36)</f>
        <v>1.7193090957282324E-2</v>
      </c>
      <c r="J36" s="20">
        <f>IF(ISERROR('Racial Demographics'!H36),"",'Racial Demographics'!H36)</f>
        <v>0.19418650881300525</v>
      </c>
      <c r="K36" s="20">
        <f>IF(ISERROR('Voting Age'!B36/B36),"",'Voting Age'!B36/B36)</f>
        <v>0.80306577726730577</v>
      </c>
      <c r="L36" s="20">
        <f>IF(ISERROR('Voting Age'!G36/'Voting Age'!B36),"",'Voting Age'!G36/'Voting Age'!B36)</f>
        <v>0.80908190769569288</v>
      </c>
      <c r="M36" s="20">
        <f>IF(ISERROR('Voting Age'!D36/'Voting Age'!B36),"",'Voting Age'!D36/'Voting Age'!B36)</f>
        <v>6.2198140711810332E-2</v>
      </c>
      <c r="N36" s="20">
        <f>IF(ISERROR('Voting Age'!E36/'Voting Age'!B36),"",'Voting Age'!E36/'Voting Age'!B36)</f>
        <v>8.0130920292645361E-2</v>
      </c>
      <c r="O36" s="20">
        <f>IF(ISERROR('Voting Age'!AA36/'Voting Age'!B36),"",'Voting Age'!AA36/'Voting Age'!B36)</f>
        <v>1.744320369657297E-2</v>
      </c>
      <c r="P36" s="20">
        <f>IF(ISERROR('Voting Age'!L36/'Voting Age'!B36),"",'Voting Age'!L36/'Voting Age'!B36)</f>
        <v>0.19091809230430717</v>
      </c>
      <c r="Q36" s="20">
        <f>IF(ISERROR('Voting Age'!S36/'Voting Age'!B36),"",'Voting Age'!S36/'Voting Age'!B36)</f>
        <v>7.0256889817921775E-2</v>
      </c>
      <c r="R36" s="20">
        <f>IF(ISERROR('Voting Age'!Z36/'Voting Age'!B36),"",'Voting Age'!Z36/'Voting Age'!B36)</f>
        <v>6.6906870564937562E-2</v>
      </c>
      <c r="S36" s="43"/>
      <c r="T36" s="43"/>
    </row>
    <row r="37" spans="1:20" ht="14.4" x14ac:dyDescent="0.55000000000000004">
      <c r="A37" s="3">
        <v>35</v>
      </c>
      <c r="B37" s="6">
        <v>213720</v>
      </c>
      <c r="C37" s="11">
        <v>215784.82500000001</v>
      </c>
      <c r="D37" s="14">
        <f t="shared" si="0"/>
        <v>-9.5689073594494491E-3</v>
      </c>
      <c r="E37" s="16">
        <f t="shared" si="1"/>
        <v>-2064.8250000000116</v>
      </c>
      <c r="F37" s="21">
        <f>IF(ISERROR('Racial Demographics'!C37/'Racial Demographics'!B37),"",'Racial Demographics'!C37/'Racial Demographics'!B37)</f>
        <v>0.75154875538087218</v>
      </c>
      <c r="G37" s="21">
        <f>IF(ISERROR('Racial Demographics'!E37),"",'Racial Demographics'!E37)</f>
        <v>0.15400524050159087</v>
      </c>
      <c r="H37" s="21">
        <f>IF(ISERROR('Racial Demographics'!G37),"",'Racial Demographics'!G37)</f>
        <v>3.5354669661239006E-2</v>
      </c>
      <c r="I37" s="21">
        <f>IF(ISERROR('Racial Demographics'!J37/B37),"",'Racial Demographics'!J37/B37)</f>
        <v>1.5749578888265021E-2</v>
      </c>
      <c r="J37" s="21">
        <f>IF(ISERROR('Racial Demographics'!H37),"",'Racial Demographics'!H37)</f>
        <v>0.24845124461912782</v>
      </c>
      <c r="K37" s="32">
        <f>IF(ISERROR('Voting Age'!B37/B37),"",'Voting Age'!B37/B37)</f>
        <v>0.80758469024892388</v>
      </c>
      <c r="L37" s="36">
        <f>IF(ISERROR('Voting Age'!G37/'Voting Age'!B37),"",'Voting Age'!G37/'Voting Age'!B37)</f>
        <v>0.76751044340284014</v>
      </c>
      <c r="M37" s="36">
        <f>IF(ISERROR('Voting Age'!D37/'Voting Age'!B37),"",'Voting Age'!D37/'Voting Age'!B37)</f>
        <v>0.14734902692399057</v>
      </c>
      <c r="N37" s="36">
        <f>IF(ISERROR('Voting Age'!E37/'Voting Age'!B37),"",'Voting Age'!E37/'Voting Age'!B37)</f>
        <v>3.018592443669357E-2</v>
      </c>
      <c r="O37" s="36">
        <f>IF(ISERROR('Voting Age'!AA37/'Voting Age'!B37),"",'Voting Age'!AA37/'Voting Age'!B37)</f>
        <v>1.569552193838827E-2</v>
      </c>
      <c r="P37" s="36">
        <f>IF(ISERROR('Voting Age'!L37/'Voting Age'!B37),"",'Voting Age'!L37/'Voting Age'!B37)</f>
        <v>0.23248955659715986</v>
      </c>
      <c r="Q37" s="36">
        <f>IF(ISERROR('Voting Age'!S37/'Voting Age'!B37),"",'Voting Age'!S37/'Voting Age'!B37)</f>
        <v>0.15683354867118199</v>
      </c>
      <c r="R37" s="36">
        <f>IF(ISERROR('Voting Age'!Z37/'Voting Age'!B37),"",'Voting Age'!Z37/'Voting Age'!B37)</f>
        <v>0.15488681726797104</v>
      </c>
      <c r="S37" s="43"/>
      <c r="T37" s="43"/>
    </row>
    <row r="38" spans="1:20" ht="14.4" x14ac:dyDescent="0.55000000000000004">
      <c r="A38" s="3">
        <v>36</v>
      </c>
      <c r="B38" s="7">
        <v>222772</v>
      </c>
      <c r="C38" s="12">
        <v>215784.82500000001</v>
      </c>
      <c r="D38" s="15">
        <f t="shared" si="0"/>
        <v>3.2380289021714054E-2</v>
      </c>
      <c r="E38" s="17">
        <f t="shared" si="1"/>
        <v>6987.1749999999884</v>
      </c>
      <c r="F38" s="20">
        <f>IF(ISERROR('Racial Demographics'!C38/'Racial Demographics'!B38),"",'Racial Demographics'!C38/'Racial Demographics'!B38)</f>
        <v>0.67153861347027455</v>
      </c>
      <c r="G38" s="20">
        <f>IF(ISERROR('Racial Demographics'!E38),"",'Racial Demographics'!E38)</f>
        <v>0.24900346542653476</v>
      </c>
      <c r="H38" s="20">
        <f>IF(ISERROR('Racial Demographics'!G38),"",'Racial Demographics'!G38)</f>
        <v>4.5189700680516399E-2</v>
      </c>
      <c r="I38" s="20">
        <f>IF(ISERROR('Racial Demographics'!J38/B38),"",'Racial Demographics'!J38/B38)</f>
        <v>6.8276084965794622E-3</v>
      </c>
      <c r="J38" s="20">
        <f>IF(ISERROR('Racial Demographics'!H38),"",'Racial Demographics'!H38)</f>
        <v>0.32846138652972545</v>
      </c>
      <c r="K38" s="20">
        <f>IF(ISERROR('Voting Age'!B38/B38),"",'Voting Age'!B38/B38)</f>
        <v>0.80124521932738402</v>
      </c>
      <c r="L38" s="20">
        <f>IF(ISERROR('Voting Age'!G38/'Voting Age'!B38),"",'Voting Age'!G38/'Voting Age'!B38)</f>
        <v>0.68834981372027226</v>
      </c>
      <c r="M38" s="20">
        <f>IF(ISERROR('Voting Age'!D38/'Voting Age'!B38),"",'Voting Age'!D38/'Voting Age'!B38)</f>
        <v>0.24471273705145802</v>
      </c>
      <c r="N38" s="20">
        <f>IF(ISERROR('Voting Age'!E38/'Voting Age'!B38),"",'Voting Age'!E38/'Voting Age'!B38)</f>
        <v>3.4594806577215045E-2</v>
      </c>
      <c r="O38" s="20">
        <f>IF(ISERROR('Voting Age'!AA38/'Voting Age'!B38),"",'Voting Age'!AA38/'Voting Age'!B38)</f>
        <v>6.5492030589092134E-3</v>
      </c>
      <c r="P38" s="20">
        <f>IF(ISERROR('Voting Age'!L38/'Voting Age'!B38),"",'Voting Age'!L38/'Voting Age'!B38)</f>
        <v>0.31165018627972774</v>
      </c>
      <c r="Q38" s="20">
        <f>IF(ISERROR('Voting Age'!S38/'Voting Age'!B38),"",'Voting Age'!S38/'Voting Age'!B38)</f>
        <v>0.25294265945824812</v>
      </c>
      <c r="R38" s="20">
        <f>IF(ISERROR('Voting Age'!Z38/'Voting Age'!B38),"",'Voting Age'!Z38/'Voting Age'!B38)</f>
        <v>0.25086416986470211</v>
      </c>
      <c r="S38" s="43"/>
      <c r="T38" s="43"/>
    </row>
    <row r="39" spans="1:20" ht="14.4" x14ac:dyDescent="0.55000000000000004">
      <c r="A39" s="3">
        <v>37</v>
      </c>
      <c r="B39" s="6">
        <v>213485</v>
      </c>
      <c r="C39" s="11">
        <v>215784.82500000001</v>
      </c>
      <c r="D39" s="14">
        <f t="shared" si="0"/>
        <v>-1.0657955210705904E-2</v>
      </c>
      <c r="E39" s="16">
        <f t="shared" si="1"/>
        <v>-2299.8250000000116</v>
      </c>
      <c r="F39" s="21">
        <f>IF(ISERROR('Racial Demographics'!C39/'Racial Demographics'!B39),"",'Racial Demographics'!C39/'Racial Demographics'!B39)</f>
        <v>0.70585287022507437</v>
      </c>
      <c r="G39" s="21">
        <f>IF(ISERROR('Racial Demographics'!E39),"",'Racial Demographics'!E39)</f>
        <v>0.16389441881162611</v>
      </c>
      <c r="H39" s="21">
        <f>IF(ISERROR('Racial Demographics'!G39),"",'Racial Demographics'!G39)</f>
        <v>6.0449211888423074E-2</v>
      </c>
      <c r="I39" s="21">
        <f>IF(ISERROR('Racial Demographics'!J39/B39),"",'Racial Demographics'!J39/B39)</f>
        <v>2.9903740309623627E-2</v>
      </c>
      <c r="J39" s="21">
        <f>IF(ISERROR('Racial Demographics'!H39),"",'Racial Demographics'!H39)</f>
        <v>0.29414712977492563</v>
      </c>
      <c r="K39" s="32">
        <f>IF(ISERROR('Voting Age'!B39/B39),"",'Voting Age'!B39/B39)</f>
        <v>0.792940956039066</v>
      </c>
      <c r="L39" s="36">
        <f>IF(ISERROR('Voting Age'!G39/'Voting Age'!B39),"",'Voting Age'!G39/'Voting Age'!B39)</f>
        <v>0.7308498886466881</v>
      </c>
      <c r="M39" s="36">
        <f>IF(ISERROR('Voting Age'!D39/'Voting Age'!B39),"",'Voting Age'!D39/'Voting Age'!B39)</f>
        <v>0.15377980990187912</v>
      </c>
      <c r="N39" s="36">
        <f>IF(ISERROR('Voting Age'!E39/'Voting Age'!B39),"",'Voting Age'!E39/'Voting Age'!B39)</f>
        <v>4.8280669419485944E-2</v>
      </c>
      <c r="O39" s="36">
        <f>IF(ISERROR('Voting Age'!AA39/'Voting Age'!B39),"",'Voting Age'!AA39/'Voting Age'!B39)</f>
        <v>2.8662401568988843E-2</v>
      </c>
      <c r="P39" s="36">
        <f>IF(ISERROR('Voting Age'!L39/'Voting Age'!B39),"",'Voting Age'!L39/'Voting Age'!B39)</f>
        <v>0.26915011135331196</v>
      </c>
      <c r="Q39" s="36">
        <f>IF(ISERROR('Voting Age'!S39/'Voting Age'!B39),"",'Voting Age'!S39/'Voting Age'!B39)</f>
        <v>0.16552950419716331</v>
      </c>
      <c r="R39" s="36">
        <f>IF(ISERROR('Voting Age'!Z39/'Voting Age'!B39),"",'Voting Age'!Z39/'Voting Age'!B39)</f>
        <v>0.16280622160785913</v>
      </c>
      <c r="S39" s="43"/>
      <c r="T39" s="43"/>
    </row>
    <row r="40" spans="1:20" ht="14.4" x14ac:dyDescent="0.55000000000000004">
      <c r="A40" s="3">
        <v>38</v>
      </c>
      <c r="B40" s="7">
        <v>219204</v>
      </c>
      <c r="C40" s="12">
        <v>215784.82500000001</v>
      </c>
      <c r="D40" s="15">
        <f t="shared" si="0"/>
        <v>1.5845298667318188E-2</v>
      </c>
      <c r="E40" s="17">
        <f t="shared" si="1"/>
        <v>3419.1749999999884</v>
      </c>
      <c r="F40" s="20">
        <f>IF(ISERROR('Racial Demographics'!C40/'Racial Demographics'!B40),"",'Racial Demographics'!C40/'Racial Demographics'!B40)</f>
        <v>0.84651739931753067</v>
      </c>
      <c r="G40" s="20">
        <f>IF(ISERROR('Racial Demographics'!E40),"",'Racial Demographics'!E40)</f>
        <v>4.2964544442619663E-2</v>
      </c>
      <c r="H40" s="20">
        <f>IF(ISERROR('Racial Demographics'!G40),"",'Racial Demographics'!G40)</f>
        <v>3.3699202569296184E-2</v>
      </c>
      <c r="I40" s="20">
        <f>IF(ISERROR('Racial Demographics'!J40/B40),"",'Racial Demographics'!J40/B40)</f>
        <v>4.1682633528585242E-2</v>
      </c>
      <c r="J40" s="20">
        <f>IF(ISERROR('Racial Demographics'!H40),"",'Racial Demographics'!H40)</f>
        <v>0.1534826006824693</v>
      </c>
      <c r="K40" s="20">
        <f>IF(ISERROR('Voting Age'!B40/B40),"",'Voting Age'!B40/B40)</f>
        <v>0.82245305742595942</v>
      </c>
      <c r="L40" s="20">
        <f>IF(ISERROR('Voting Age'!G40/'Voting Age'!B40),"",'Voting Age'!G40/'Voting Age'!B40)</f>
        <v>0.84562220927975151</v>
      </c>
      <c r="M40" s="20">
        <f>IF(ISERROR('Voting Age'!D40/'Voting Age'!B40),"",'Voting Age'!D40/'Voting Age'!B40)</f>
        <v>4.3758493496408465E-2</v>
      </c>
      <c r="N40" s="20">
        <f>IF(ISERROR('Voting Age'!E40/'Voting Age'!B40),"",'Voting Age'!E40/'Voting Age'!B40)</f>
        <v>2.9969215408935851E-2</v>
      </c>
      <c r="O40" s="20">
        <f>IF(ISERROR('Voting Age'!AA40/'Voting Age'!B40),"",'Voting Age'!AA40/'Voting Age'!B40)</f>
        <v>4.5178467426574588E-2</v>
      </c>
      <c r="P40" s="20">
        <f>IF(ISERROR('Voting Age'!L40/'Voting Age'!B40),"",'Voting Age'!L40/'Voting Age'!B40)</f>
        <v>0.15437779072024849</v>
      </c>
      <c r="Q40" s="20">
        <f>IF(ISERROR('Voting Age'!S40/'Voting Age'!B40),"",'Voting Age'!S40/'Voting Age'!B40)</f>
        <v>4.9937598801896993E-2</v>
      </c>
      <c r="R40" s="20">
        <f>IF(ISERROR('Voting Age'!Z40/'Voting Age'!B40),"",'Voting Age'!Z40/'Voting Age'!B40)</f>
        <v>4.8767229664142882E-2</v>
      </c>
      <c r="S40" s="43"/>
      <c r="T40" s="43"/>
    </row>
    <row r="41" spans="1:20" ht="14.4" x14ac:dyDescent="0.55000000000000004">
      <c r="A41" s="3">
        <v>39</v>
      </c>
      <c r="B41" s="6">
        <v>221784</v>
      </c>
      <c r="C41" s="11">
        <v>215784.82500000001</v>
      </c>
      <c r="D41" s="14">
        <f t="shared" si="0"/>
        <v>2.7801653800261384E-2</v>
      </c>
      <c r="E41" s="16">
        <f t="shared" si="1"/>
        <v>5999.1749999999884</v>
      </c>
      <c r="F41" s="21">
        <f>IF(ISERROR('Racial Demographics'!C41/'Racial Demographics'!B41),"",'Racial Demographics'!C41/'Racial Demographics'!B41)</f>
        <v>0.9171626447354182</v>
      </c>
      <c r="G41" s="21">
        <f>IF(ISERROR('Racial Demographics'!E41),"",'Racial Demographics'!E41)</f>
        <v>2.9104894852649426E-2</v>
      </c>
      <c r="H41" s="21">
        <f>IF(ISERROR('Racial Demographics'!G41),"",'Racial Demographics'!G41)</f>
        <v>2.6769289037982903E-2</v>
      </c>
      <c r="I41" s="21">
        <f>IF(ISERROR('Racial Demographics'!J41/B41),"",'Racial Demographics'!J41/B41)</f>
        <v>3.9542978754103092E-3</v>
      </c>
      <c r="J41" s="21">
        <f>IF(ISERROR('Racial Demographics'!H41),"",'Racial Demographics'!H41)</f>
        <v>8.2837355264581761E-2</v>
      </c>
      <c r="K41" s="32">
        <f>IF(ISERROR('Voting Age'!B41/B41),"",'Voting Age'!B41/B41)</f>
        <v>0.81807524438192114</v>
      </c>
      <c r="L41" s="36">
        <f>IF(ISERROR('Voting Age'!G41/'Voting Age'!B41),"",'Voting Age'!G41/'Voting Age'!B41)</f>
        <v>0.91623492581406119</v>
      </c>
      <c r="M41" s="36">
        <f>IF(ISERROR('Voting Age'!D41/'Voting Age'!B41),"",'Voting Age'!D41/'Voting Age'!B41)</f>
        <v>3.0225534072620647E-2</v>
      </c>
      <c r="N41" s="36">
        <f>IF(ISERROR('Voting Age'!E41/'Voting Age'!B41),"",'Voting Age'!E41/'Voting Age'!B41)</f>
        <v>2.0866862144227165E-2</v>
      </c>
      <c r="O41" s="36">
        <f>IF(ISERROR('Voting Age'!AA41/'Voting Age'!B41),"",'Voting Age'!AA41/'Voting Age'!B41)</f>
        <v>3.8581097466875371E-3</v>
      </c>
      <c r="P41" s="36">
        <f>IF(ISERROR('Voting Age'!L41/'Voting Age'!B41),"",'Voting Age'!L41/'Voting Age'!B41)</f>
        <v>8.3765074185938843E-2</v>
      </c>
      <c r="Q41" s="36">
        <f>IF(ISERROR('Voting Age'!S41/'Voting Age'!B41),"",'Voting Age'!S41/'Voting Age'!B41)</f>
        <v>3.4552128574263104E-2</v>
      </c>
      <c r="R41" s="36">
        <f>IF(ISERROR('Voting Age'!Z41/'Voting Age'!B41),"",'Voting Age'!Z41/'Voting Age'!B41)</f>
        <v>3.3951365770850325E-2</v>
      </c>
      <c r="S41" s="43"/>
      <c r="T41" s="43"/>
    </row>
    <row r="42" spans="1:20" ht="14.4" x14ac:dyDescent="0.55000000000000004">
      <c r="A42" s="3">
        <v>40</v>
      </c>
      <c r="B42" s="6">
        <v>213557</v>
      </c>
      <c r="C42" s="11">
        <v>215784.82500000001</v>
      </c>
      <c r="D42" s="14">
        <f t="shared" si="0"/>
        <v>-1.0324289486065627E-2</v>
      </c>
      <c r="E42" s="16">
        <f t="shared" si="1"/>
        <v>-2227.8250000000116</v>
      </c>
      <c r="F42" s="21">
        <f>IF(ISERROR('Racial Demographics'!C42/'Racial Demographics'!B42),"",'Racial Demographics'!C42/'Racial Demographics'!B42)</f>
        <v>0.9385503636031598</v>
      </c>
      <c r="G42" s="21">
        <f>IF(ISERROR('Racial Demographics'!E42),"",'Racial Demographics'!E42)</f>
        <v>2.6269333245924977E-2</v>
      </c>
      <c r="H42" s="21">
        <f>IF(ISERROR('Racial Demographics'!G42),"",'Racial Demographics'!G42)</f>
        <v>1.4225710231928711E-2</v>
      </c>
      <c r="I42" s="21">
        <f>IF(ISERROR('Racial Demographics'!J42/B42),"",'Racial Demographics'!J42/B42)</f>
        <v>4.017662731729702E-3</v>
      </c>
      <c r="J42" s="21">
        <f>IF(ISERROR('Racial Demographics'!H42),"",'Racial Demographics'!H42)</f>
        <v>6.1449636396840188E-2</v>
      </c>
      <c r="K42" s="32">
        <f>IF(ISERROR('Voting Age'!B42/B42),"",'Voting Age'!B42/B42)</f>
        <v>0.8160818891443502</v>
      </c>
      <c r="L42" s="36">
        <f>IF(ISERROR('Voting Age'!G42/'Voting Age'!B42),"",'Voting Age'!G42/'Voting Age'!B42)</f>
        <v>0.93130594445719528</v>
      </c>
      <c r="M42" s="36">
        <f>IF(ISERROR('Voting Age'!D42/'Voting Age'!B42),"",'Voting Age'!D42/'Voting Age'!B42)</f>
        <v>2.7840257057608446E-2</v>
      </c>
      <c r="N42" s="36">
        <f>IF(ISERROR('Voting Age'!E42/'Voting Age'!B42),"",'Voting Age'!E42/'Voting Age'!B42)</f>
        <v>1.209547854028001E-2</v>
      </c>
      <c r="O42" s="36">
        <f>IF(ISERROR('Voting Age'!AA42/'Voting Age'!B42),"",'Voting Age'!AA42/'Voting Age'!B42)</f>
        <v>3.7296304796878587E-3</v>
      </c>
      <c r="P42" s="36">
        <f>IF(ISERROR('Voting Age'!L42/'Voting Age'!B42),"",'Voting Age'!L42/'Voting Age'!B42)</f>
        <v>6.869405554280468E-2</v>
      </c>
      <c r="Q42" s="36">
        <f>IF(ISERROR('Voting Age'!S42/'Voting Age'!B42),"",'Voting Age'!S42/'Voting Age'!B42)</f>
        <v>3.0829699334404406E-2</v>
      </c>
      <c r="R42" s="36">
        <f>IF(ISERROR('Voting Age'!Z42/'Voting Age'!B42),"",'Voting Age'!Z42/'Voting Age'!B42)</f>
        <v>3.0146890061969245E-2</v>
      </c>
      <c r="S42" s="43"/>
      <c r="T42" s="43"/>
    </row>
    <row r="43" spans="1:20" ht="14.4" x14ac:dyDescent="0.55000000000000004">
      <c r="A43" s="4" t="s">
        <v>1</v>
      </c>
      <c r="B43" s="8">
        <f>SUM(B3:B42)</f>
        <v>8631393</v>
      </c>
    </row>
    <row r="44" spans="1:20" ht="14.4" x14ac:dyDescent="0.55000000000000004">
      <c r="A44" s="4" t="s">
        <v>2</v>
      </c>
      <c r="B44" s="9">
        <f>SUM(C3:C42)</f>
        <v>8631393.0000000037</v>
      </c>
    </row>
    <row r="45" spans="1:20" ht="14.4" x14ac:dyDescent="0.55000000000000004">
      <c r="A45" s="4" t="s">
        <v>3</v>
      </c>
      <c r="B45" s="9">
        <f>SUM(C3:C42) - SUM(B3:B42)</f>
        <v>0</v>
      </c>
    </row>
    <row r="1046189" ht="12.6" customHeight="1" x14ac:dyDescent="0.4"/>
    <row r="1046190" ht="12.6" customHeight="1" x14ac:dyDescent="0.4"/>
    <row r="1046191" ht="12.6" customHeight="1" x14ac:dyDescent="0.4"/>
    <row r="1046192" ht="12.6" customHeight="1" x14ac:dyDescent="0.4"/>
    <row r="1046193" ht="12.6" customHeight="1" x14ac:dyDescent="0.4"/>
    <row r="1046194" ht="12.6" customHeight="1" x14ac:dyDescent="0.4"/>
    <row r="1046195" ht="12.6" customHeight="1" x14ac:dyDescent="0.4"/>
    <row r="1046196" ht="12.6" customHeight="1" x14ac:dyDescent="0.4"/>
    <row r="1046197" ht="12.6" customHeight="1" x14ac:dyDescent="0.4"/>
    <row r="1046198" ht="12.6" customHeight="1" x14ac:dyDescent="0.4"/>
    <row r="1046199" ht="12.6" customHeight="1" x14ac:dyDescent="0.4"/>
    <row r="1046200" ht="12.6" customHeight="1" x14ac:dyDescent="0.4"/>
    <row r="1046201" ht="12.6" customHeight="1" x14ac:dyDescent="0.4"/>
    <row r="1046202" ht="12.6" customHeight="1" x14ac:dyDescent="0.4"/>
    <row r="1046203" ht="12.6" customHeight="1" x14ac:dyDescent="0.4"/>
    <row r="1046204" ht="12.6" customHeight="1" x14ac:dyDescent="0.4"/>
    <row r="1046205" ht="12.6" customHeight="1" x14ac:dyDescent="0.4"/>
    <row r="1046206" ht="12.6" customHeight="1" x14ac:dyDescent="0.4"/>
    <row r="1046207" ht="12.6" customHeight="1" x14ac:dyDescent="0.4"/>
    <row r="1046208" ht="12.6" customHeight="1" x14ac:dyDescent="0.4"/>
    <row r="1046209" ht="12.6" customHeight="1" x14ac:dyDescent="0.4"/>
    <row r="1046210" ht="12.6" customHeight="1" x14ac:dyDescent="0.4"/>
    <row r="1046211" ht="12.6" customHeight="1" x14ac:dyDescent="0.4"/>
    <row r="1046212" ht="12.6" customHeight="1" x14ac:dyDescent="0.4"/>
    <row r="1046213" ht="12.6" customHeight="1" x14ac:dyDescent="0.4"/>
    <row r="1046214" ht="12.6" customHeight="1" x14ac:dyDescent="0.4"/>
    <row r="1046215" ht="12.6" customHeight="1" x14ac:dyDescent="0.4"/>
    <row r="1046216" ht="12.6" customHeight="1" x14ac:dyDescent="0.4"/>
    <row r="1046217" ht="12.6" customHeight="1" x14ac:dyDescent="0.4"/>
    <row r="1046218" ht="12.6" customHeight="1" x14ac:dyDescent="0.4"/>
    <row r="1046219" ht="12.6" customHeight="1" x14ac:dyDescent="0.4"/>
    <row r="1046220" ht="12.6" customHeight="1" x14ac:dyDescent="0.4"/>
    <row r="1046221" ht="12.6" customHeight="1" x14ac:dyDescent="0.4"/>
    <row r="1046222" ht="12.6" customHeight="1" x14ac:dyDescent="0.4"/>
    <row r="1046223" ht="12.6" customHeight="1" x14ac:dyDescent="0.4"/>
    <row r="1046224" ht="12.6" customHeight="1" x14ac:dyDescent="0.4"/>
    <row r="1046225" ht="12.6" customHeight="1" x14ac:dyDescent="0.4"/>
    <row r="1046226" ht="12.6" customHeight="1" x14ac:dyDescent="0.4"/>
    <row r="1046227" ht="12.6" customHeight="1" x14ac:dyDescent="0.4"/>
    <row r="1046228" ht="12.6" customHeight="1" x14ac:dyDescent="0.4"/>
    <row r="1046229" ht="12.6" customHeight="1" x14ac:dyDescent="0.4"/>
    <row r="1046230" ht="12.6" customHeight="1" x14ac:dyDescent="0.4"/>
    <row r="1046231" ht="12.6" customHeight="1" x14ac:dyDescent="0.4"/>
    <row r="1046232" ht="12.6" customHeight="1" x14ac:dyDescent="0.4"/>
    <row r="1046233" ht="12.6" customHeight="1" x14ac:dyDescent="0.4"/>
    <row r="1046234" ht="12.6" customHeight="1" x14ac:dyDescent="0.4"/>
    <row r="1046235" ht="12.6" customHeight="1" x14ac:dyDescent="0.4"/>
    <row r="1046236" ht="12.6" customHeight="1" x14ac:dyDescent="0.4"/>
    <row r="1046237" ht="12.6" customHeight="1" x14ac:dyDescent="0.4"/>
    <row r="1046238" ht="12.6" customHeight="1" x14ac:dyDescent="0.4"/>
    <row r="1046239" ht="12.6" customHeight="1" x14ac:dyDescent="0.4"/>
    <row r="1046240" ht="12.6" customHeight="1" x14ac:dyDescent="0.4"/>
    <row r="1046241" ht="12.6" customHeight="1" x14ac:dyDescent="0.4"/>
    <row r="1046242" ht="12.6" customHeight="1" x14ac:dyDescent="0.4"/>
    <row r="1046243" ht="12.6" customHeight="1" x14ac:dyDescent="0.4"/>
    <row r="1046244" ht="12.6" customHeight="1" x14ac:dyDescent="0.4"/>
    <row r="1046245" ht="12.6" customHeight="1" x14ac:dyDescent="0.4"/>
    <row r="1046246" ht="12.6" customHeight="1" x14ac:dyDescent="0.4"/>
    <row r="1046247" ht="12.6" customHeight="1" x14ac:dyDescent="0.4"/>
    <row r="1046248" ht="12.6" customHeight="1" x14ac:dyDescent="0.4"/>
    <row r="1046249" ht="12.6" customHeight="1" x14ac:dyDescent="0.4"/>
    <row r="1046250" ht="12.6" customHeight="1" x14ac:dyDescent="0.4"/>
    <row r="1046251" ht="12.6" customHeight="1" x14ac:dyDescent="0.4"/>
    <row r="1046252" ht="12.6" customHeight="1" x14ac:dyDescent="0.4"/>
    <row r="1046253" ht="12.6" customHeight="1" x14ac:dyDescent="0.4"/>
    <row r="1046254" ht="12.6" customHeight="1" x14ac:dyDescent="0.4"/>
    <row r="1046255" ht="12.6" customHeight="1" x14ac:dyDescent="0.4"/>
    <row r="1046256" ht="12.6" customHeight="1" x14ac:dyDescent="0.4"/>
    <row r="1046257" ht="12.6" customHeight="1" x14ac:dyDescent="0.4"/>
    <row r="1046258" ht="12.6" customHeight="1" x14ac:dyDescent="0.4"/>
    <row r="1046259" ht="12.6" customHeight="1" x14ac:dyDescent="0.4"/>
    <row r="1046260" ht="12.6" customHeight="1" x14ac:dyDescent="0.4"/>
    <row r="1046261" ht="12.6" customHeight="1" x14ac:dyDescent="0.4"/>
    <row r="1046262" ht="12.6" customHeight="1" x14ac:dyDescent="0.4"/>
    <row r="1046263" ht="12.6" customHeight="1" x14ac:dyDescent="0.4"/>
    <row r="1046264" ht="12.6" customHeight="1" x14ac:dyDescent="0.4"/>
    <row r="1046265" ht="12.6" customHeight="1" x14ac:dyDescent="0.4"/>
    <row r="1046266" ht="12.6" customHeight="1" x14ac:dyDescent="0.4"/>
    <row r="1046267" ht="12.6" customHeight="1" x14ac:dyDescent="0.4"/>
    <row r="1046268" ht="12.6" customHeight="1" x14ac:dyDescent="0.4"/>
    <row r="1046269" ht="12.6" customHeight="1" x14ac:dyDescent="0.4"/>
    <row r="1046270" ht="12.6" customHeight="1" x14ac:dyDescent="0.4"/>
    <row r="1046271" ht="12.6" customHeight="1" x14ac:dyDescent="0.4"/>
    <row r="1046272" ht="12.6" customHeight="1" x14ac:dyDescent="0.4"/>
    <row r="1046273" ht="12.6" customHeight="1" x14ac:dyDescent="0.4"/>
    <row r="1046274" ht="12.6" customHeight="1" x14ac:dyDescent="0.4"/>
    <row r="1046275" ht="12.6" customHeight="1" x14ac:dyDescent="0.4"/>
    <row r="1046276" ht="12.6" customHeight="1" x14ac:dyDescent="0.4"/>
    <row r="1046277" ht="12.6" customHeight="1" x14ac:dyDescent="0.4"/>
    <row r="1046278" ht="12.6" customHeight="1" x14ac:dyDescent="0.4"/>
    <row r="1046279" ht="12.6" customHeight="1" x14ac:dyDescent="0.4"/>
    <row r="1046280" ht="12.6" customHeight="1" x14ac:dyDescent="0.4"/>
    <row r="1046281" ht="12.6" customHeight="1" x14ac:dyDescent="0.4"/>
    <row r="1046282" ht="12.6" customHeight="1" x14ac:dyDescent="0.4"/>
    <row r="1046283" ht="12.6" customHeight="1" x14ac:dyDescent="0.4"/>
    <row r="1046284" ht="12.6" customHeight="1" x14ac:dyDescent="0.4"/>
    <row r="1046285" ht="12.6" customHeight="1" x14ac:dyDescent="0.4"/>
    <row r="1046286" ht="12.6" customHeight="1" x14ac:dyDescent="0.4"/>
    <row r="1046287" ht="12.6" customHeight="1" x14ac:dyDescent="0.4"/>
    <row r="1046288" ht="12.6" customHeight="1" x14ac:dyDescent="0.4"/>
    <row r="1046289" ht="12.6" customHeight="1" x14ac:dyDescent="0.4"/>
    <row r="1046290" ht="12.6" customHeight="1" x14ac:dyDescent="0.4"/>
    <row r="1046291" ht="12.6" customHeight="1" x14ac:dyDescent="0.4"/>
    <row r="1046292" ht="12.6" customHeight="1" x14ac:dyDescent="0.4"/>
    <row r="1046293" ht="12.6" customHeight="1" x14ac:dyDescent="0.4"/>
    <row r="1046294" ht="12.6" customHeight="1" x14ac:dyDescent="0.4"/>
    <row r="1046295" ht="12.6" customHeight="1" x14ac:dyDescent="0.4"/>
    <row r="1046296" ht="12.6" customHeight="1" x14ac:dyDescent="0.4"/>
    <row r="1046297" ht="12.6" customHeight="1" x14ac:dyDescent="0.4"/>
    <row r="1046298" ht="12.6" customHeight="1" x14ac:dyDescent="0.4"/>
    <row r="1046299" ht="12.6" customHeight="1" x14ac:dyDescent="0.4"/>
    <row r="1046300" ht="12.6" customHeight="1" x14ac:dyDescent="0.4"/>
    <row r="1046301" ht="12.6" customHeight="1" x14ac:dyDescent="0.4"/>
    <row r="1046302" ht="12.6" customHeight="1" x14ac:dyDescent="0.4"/>
    <row r="1046303" ht="12.6" customHeight="1" x14ac:dyDescent="0.4"/>
    <row r="1046304" ht="12.6" customHeight="1" x14ac:dyDescent="0.4"/>
    <row r="1046305" ht="12.6" customHeight="1" x14ac:dyDescent="0.4"/>
    <row r="1046306" ht="12.6" customHeight="1" x14ac:dyDescent="0.4"/>
    <row r="1046307" ht="12.6" customHeight="1" x14ac:dyDescent="0.4"/>
    <row r="1046308" ht="12.6" customHeight="1" x14ac:dyDescent="0.4"/>
    <row r="1046309" ht="12.6" customHeight="1" x14ac:dyDescent="0.4"/>
    <row r="1046310" ht="12.6" customHeight="1" x14ac:dyDescent="0.4"/>
    <row r="1046311" ht="12.6" customHeight="1" x14ac:dyDescent="0.4"/>
    <row r="1046312" ht="12.6" customHeight="1" x14ac:dyDescent="0.4"/>
    <row r="1046313" ht="12.6" customHeight="1" x14ac:dyDescent="0.4"/>
    <row r="1046314" ht="12.6" customHeight="1" x14ac:dyDescent="0.4"/>
    <row r="1046315" ht="12.6" customHeight="1" x14ac:dyDescent="0.4"/>
    <row r="1046316" ht="12.6" customHeight="1" x14ac:dyDescent="0.4"/>
    <row r="1046317" ht="12.6" customHeight="1" x14ac:dyDescent="0.4"/>
    <row r="1046318" ht="12.6" customHeight="1" x14ac:dyDescent="0.4"/>
    <row r="1046319" ht="12.6" customHeight="1" x14ac:dyDescent="0.4"/>
    <row r="1046320" ht="12.6" customHeight="1" x14ac:dyDescent="0.4"/>
    <row r="1046321" ht="12.6" customHeight="1" x14ac:dyDescent="0.4"/>
    <row r="1046322" ht="12.6" customHeight="1" x14ac:dyDescent="0.4"/>
    <row r="1046323" ht="12.6" customHeight="1" x14ac:dyDescent="0.4"/>
    <row r="1046324" ht="12.6" customHeight="1" x14ac:dyDescent="0.4"/>
    <row r="1046325" ht="12.6" customHeight="1" x14ac:dyDescent="0.4"/>
    <row r="1046326" ht="12.6" customHeight="1" x14ac:dyDescent="0.4"/>
    <row r="1046327" ht="12.6" customHeight="1" x14ac:dyDescent="0.4"/>
    <row r="1046328" ht="12.6" customHeight="1" x14ac:dyDescent="0.4"/>
    <row r="1046329" ht="12.6" customHeight="1" x14ac:dyDescent="0.4"/>
    <row r="1046330" ht="12.6" customHeight="1" x14ac:dyDescent="0.4"/>
    <row r="1046331" ht="12.6" customHeight="1" x14ac:dyDescent="0.4"/>
    <row r="1046332" ht="12.6" customHeight="1" x14ac:dyDescent="0.4"/>
    <row r="1046333" ht="12.6" customHeight="1" x14ac:dyDescent="0.4"/>
    <row r="1046334" ht="12.6" customHeight="1" x14ac:dyDescent="0.4"/>
    <row r="1046335" ht="12.6" customHeight="1" x14ac:dyDescent="0.4"/>
    <row r="1046336" ht="12.6" customHeight="1" x14ac:dyDescent="0.4"/>
    <row r="1046337" ht="12.6" customHeight="1" x14ac:dyDescent="0.4"/>
    <row r="1046338" ht="12.6" customHeight="1" x14ac:dyDescent="0.4"/>
    <row r="1046339" ht="12.6" customHeight="1" x14ac:dyDescent="0.4"/>
    <row r="1046340" ht="12.6" customHeight="1" x14ac:dyDescent="0.4"/>
    <row r="1046341" ht="12.6" customHeight="1" x14ac:dyDescent="0.4"/>
    <row r="1046342" ht="12.6" customHeight="1" x14ac:dyDescent="0.4"/>
    <row r="1046343" ht="12.6" customHeight="1" x14ac:dyDescent="0.4"/>
    <row r="1046344" ht="12.6" customHeight="1" x14ac:dyDescent="0.4"/>
    <row r="1046345" ht="12.6" customHeight="1" x14ac:dyDescent="0.4"/>
    <row r="1046346" ht="12.6" customHeight="1" x14ac:dyDescent="0.4"/>
    <row r="1046347" ht="12.6" customHeight="1" x14ac:dyDescent="0.4"/>
    <row r="1046348" ht="12.6" customHeight="1" x14ac:dyDescent="0.4"/>
    <row r="1046349" ht="12.6" customHeight="1" x14ac:dyDescent="0.4"/>
    <row r="1046350" ht="12.6" customHeight="1" x14ac:dyDescent="0.4"/>
    <row r="1046351" ht="12.6" customHeight="1" x14ac:dyDescent="0.4"/>
    <row r="1046352" ht="12.6" customHeight="1" x14ac:dyDescent="0.4"/>
    <row r="1046353" ht="12.6" customHeight="1" x14ac:dyDescent="0.4"/>
    <row r="1046354" ht="12.6" customHeight="1" x14ac:dyDescent="0.4"/>
    <row r="1046355" ht="12.6" customHeight="1" x14ac:dyDescent="0.4"/>
    <row r="1046356" ht="12.6" customHeight="1" x14ac:dyDescent="0.4"/>
    <row r="1046357" ht="12.6" customHeight="1" x14ac:dyDescent="0.4"/>
    <row r="1046358" ht="12.6" customHeight="1" x14ac:dyDescent="0.4"/>
    <row r="1046359" ht="12.6" customHeight="1" x14ac:dyDescent="0.4"/>
    <row r="1046360" ht="12.6" customHeight="1" x14ac:dyDescent="0.4"/>
    <row r="1046361" ht="12.6" customHeight="1" x14ac:dyDescent="0.4"/>
    <row r="1046362" ht="12.6" customHeight="1" x14ac:dyDescent="0.4"/>
    <row r="1046363" ht="12.6" customHeight="1" x14ac:dyDescent="0.4"/>
    <row r="1046364" ht="12.6" customHeight="1" x14ac:dyDescent="0.4"/>
    <row r="1046365" ht="12.6" customHeight="1" x14ac:dyDescent="0.4"/>
    <row r="1046366" ht="12.6" customHeight="1" x14ac:dyDescent="0.4"/>
    <row r="1046367" ht="12.6" customHeight="1" x14ac:dyDescent="0.4"/>
    <row r="1046368" ht="12.6" customHeight="1" x14ac:dyDescent="0.4"/>
    <row r="1046369" ht="12.6" customHeight="1" x14ac:dyDescent="0.4"/>
    <row r="1046370" ht="12.6" customHeight="1" x14ac:dyDescent="0.4"/>
    <row r="1046371" ht="12.6" customHeight="1" x14ac:dyDescent="0.4"/>
    <row r="1046372" ht="12.6" customHeight="1" x14ac:dyDescent="0.4"/>
    <row r="1046373" ht="12.6" customHeight="1" x14ac:dyDescent="0.4"/>
    <row r="1046374" ht="12.6" customHeight="1" x14ac:dyDescent="0.4"/>
    <row r="1046375" ht="12.6" customHeight="1" x14ac:dyDescent="0.4"/>
    <row r="1046376" ht="12.6" customHeight="1" x14ac:dyDescent="0.4"/>
    <row r="1046377" ht="12.6" customHeight="1" x14ac:dyDescent="0.4"/>
    <row r="1046378" ht="12.6" customHeight="1" x14ac:dyDescent="0.4"/>
    <row r="1046379" ht="12.6" customHeight="1" x14ac:dyDescent="0.4"/>
    <row r="1046380" ht="12.6" customHeight="1" x14ac:dyDescent="0.4"/>
    <row r="1046381" ht="12.6" customHeight="1" x14ac:dyDescent="0.4"/>
    <row r="1046382" ht="12.6" customHeight="1" x14ac:dyDescent="0.4"/>
    <row r="1046383" ht="12.6" customHeight="1" x14ac:dyDescent="0.4"/>
    <row r="1046384" ht="12.6" customHeight="1" x14ac:dyDescent="0.4"/>
    <row r="1046385" ht="12.6" customHeight="1" x14ac:dyDescent="0.4"/>
    <row r="1046386" ht="12.6" customHeight="1" x14ac:dyDescent="0.4"/>
    <row r="1046387" ht="12.6" customHeight="1" x14ac:dyDescent="0.4"/>
    <row r="1046388" ht="12.6" customHeight="1" x14ac:dyDescent="0.4"/>
    <row r="1046389" ht="12.6" customHeight="1" x14ac:dyDescent="0.4"/>
    <row r="1046390" ht="12.6" customHeight="1" x14ac:dyDescent="0.4"/>
    <row r="1046391" ht="12.6" customHeight="1" x14ac:dyDescent="0.4"/>
    <row r="1046392" ht="12.6" customHeight="1" x14ac:dyDescent="0.4"/>
    <row r="1046393" ht="12.6" customHeight="1" x14ac:dyDescent="0.4"/>
    <row r="1046394" ht="12.6" customHeight="1" x14ac:dyDescent="0.4"/>
    <row r="1046395" ht="12.6" customHeight="1" x14ac:dyDescent="0.4"/>
    <row r="1046396" ht="12.6" customHeight="1" x14ac:dyDescent="0.4"/>
    <row r="1046397" ht="12.6" customHeight="1" x14ac:dyDescent="0.4"/>
    <row r="1046398" ht="12.6" customHeight="1" x14ac:dyDescent="0.4"/>
    <row r="1046399" ht="12.6" customHeight="1" x14ac:dyDescent="0.4"/>
    <row r="1046400" ht="12.6" customHeight="1" x14ac:dyDescent="0.4"/>
    <row r="1046401" ht="12.6" customHeight="1" x14ac:dyDescent="0.4"/>
    <row r="1046402" ht="12.6" customHeight="1" x14ac:dyDescent="0.4"/>
    <row r="1046403" ht="12.6" customHeight="1" x14ac:dyDescent="0.4"/>
    <row r="1046404" ht="12.6" customHeight="1" x14ac:dyDescent="0.4"/>
    <row r="1046405" ht="12.6" customHeight="1" x14ac:dyDescent="0.4"/>
    <row r="1046406" ht="12.6" customHeight="1" x14ac:dyDescent="0.4"/>
    <row r="1046407" ht="12.6" customHeight="1" x14ac:dyDescent="0.4"/>
    <row r="1046408" ht="12.6" customHeight="1" x14ac:dyDescent="0.4"/>
    <row r="1046409" ht="12.6" customHeight="1" x14ac:dyDescent="0.4"/>
    <row r="1046410" ht="12.6" customHeight="1" x14ac:dyDescent="0.4"/>
    <row r="1046411" ht="12.6" customHeight="1" x14ac:dyDescent="0.4"/>
    <row r="1046412" ht="12.6" customHeight="1" x14ac:dyDescent="0.4"/>
    <row r="1046413" ht="12.6" customHeight="1" x14ac:dyDescent="0.4"/>
    <row r="1046414" ht="12.6" customHeight="1" x14ac:dyDescent="0.4"/>
    <row r="1046415" ht="12.6" customHeight="1" x14ac:dyDescent="0.4"/>
    <row r="1046416" ht="12.6" customHeight="1" x14ac:dyDescent="0.4"/>
    <row r="1046417" ht="12.6" customHeight="1" x14ac:dyDescent="0.4"/>
    <row r="1046418" ht="12.6" customHeight="1" x14ac:dyDescent="0.4"/>
    <row r="1046419" ht="12.6" customHeight="1" x14ac:dyDescent="0.4"/>
    <row r="1046420" ht="12.6" customHeight="1" x14ac:dyDescent="0.4"/>
    <row r="1046421" ht="12.6" customHeight="1" x14ac:dyDescent="0.4"/>
    <row r="1046422" ht="12.6" customHeight="1" x14ac:dyDescent="0.4"/>
    <row r="1046423" ht="12.6" customHeight="1" x14ac:dyDescent="0.4"/>
    <row r="1046424" ht="12.6" customHeight="1" x14ac:dyDescent="0.4"/>
    <row r="1046425" ht="12.6" customHeight="1" x14ac:dyDescent="0.4"/>
    <row r="1046426" ht="12.6" customHeight="1" x14ac:dyDescent="0.4"/>
    <row r="1046427" ht="12.6" customHeight="1" x14ac:dyDescent="0.4"/>
    <row r="1046428" ht="12.6" customHeight="1" x14ac:dyDescent="0.4"/>
    <row r="1046429" ht="12.6" customHeight="1" x14ac:dyDescent="0.4"/>
    <row r="1046430" ht="12.6" customHeight="1" x14ac:dyDescent="0.4"/>
    <row r="1046431" ht="12.6" customHeight="1" x14ac:dyDescent="0.4"/>
    <row r="1046432" ht="12.6" customHeight="1" x14ac:dyDescent="0.4"/>
    <row r="1046433" ht="12.6" customHeight="1" x14ac:dyDescent="0.4"/>
    <row r="1046434" ht="12.6" customHeight="1" x14ac:dyDescent="0.4"/>
    <row r="1046435" ht="12.6" customHeight="1" x14ac:dyDescent="0.4"/>
    <row r="1046436" ht="12.6" customHeight="1" x14ac:dyDescent="0.4"/>
    <row r="1046437" ht="12.6" customHeight="1" x14ac:dyDescent="0.4"/>
    <row r="1046438" ht="12.6" customHeight="1" x14ac:dyDescent="0.4"/>
    <row r="1046439" ht="12.6" customHeight="1" x14ac:dyDescent="0.4"/>
    <row r="1046440" ht="12.6" customHeight="1" x14ac:dyDescent="0.4"/>
    <row r="1046441" ht="12.6" customHeight="1" x14ac:dyDescent="0.4"/>
    <row r="1046442" ht="12.6" customHeight="1" x14ac:dyDescent="0.4"/>
    <row r="1046443" ht="12.6" customHeight="1" x14ac:dyDescent="0.4"/>
    <row r="1046444" ht="12.6" customHeight="1" x14ac:dyDescent="0.4"/>
    <row r="1046445" ht="12.6" customHeight="1" x14ac:dyDescent="0.4"/>
    <row r="1046446" ht="12.6" customHeight="1" x14ac:dyDescent="0.4"/>
    <row r="1046447" ht="12.6" customHeight="1" x14ac:dyDescent="0.4"/>
    <row r="1046448" ht="12.6" customHeight="1" x14ac:dyDescent="0.4"/>
    <row r="1046449" ht="12.6" customHeight="1" x14ac:dyDescent="0.4"/>
    <row r="1046450" ht="12.6" customHeight="1" x14ac:dyDescent="0.4"/>
    <row r="1046451" ht="12.6" customHeight="1" x14ac:dyDescent="0.4"/>
    <row r="1046452" ht="12.6" customHeight="1" x14ac:dyDescent="0.4"/>
    <row r="1046453" ht="12.6" customHeight="1" x14ac:dyDescent="0.4"/>
    <row r="1046454" ht="12.6" customHeight="1" x14ac:dyDescent="0.4"/>
    <row r="1046455" ht="12.6" customHeight="1" x14ac:dyDescent="0.4"/>
    <row r="1046456" ht="12.6" customHeight="1" x14ac:dyDescent="0.4"/>
    <row r="1046457" ht="12.6" customHeight="1" x14ac:dyDescent="0.4"/>
    <row r="1046458" ht="12.6" customHeight="1" x14ac:dyDescent="0.4"/>
    <row r="1046459" ht="12.6" customHeight="1" x14ac:dyDescent="0.4"/>
    <row r="1046460" ht="12.6" customHeight="1" x14ac:dyDescent="0.4"/>
    <row r="1046461" ht="12.6" customHeight="1" x14ac:dyDescent="0.4"/>
    <row r="1046462" ht="12.6" customHeight="1" x14ac:dyDescent="0.4"/>
    <row r="1046463" ht="12.6" customHeight="1" x14ac:dyDescent="0.4"/>
    <row r="1046464" ht="12.6" customHeight="1" x14ac:dyDescent="0.4"/>
    <row r="1046465" ht="12.6" customHeight="1" x14ac:dyDescent="0.4"/>
    <row r="1046466" ht="12.6" customHeight="1" x14ac:dyDescent="0.4"/>
    <row r="1046467" ht="12.6" customHeight="1" x14ac:dyDescent="0.4"/>
    <row r="1046468" ht="12.6" customHeight="1" x14ac:dyDescent="0.4"/>
    <row r="1046469" ht="12.6" customHeight="1" x14ac:dyDescent="0.4"/>
    <row r="1046470" ht="12.6" customHeight="1" x14ac:dyDescent="0.4"/>
    <row r="1046471" ht="12.6" customHeight="1" x14ac:dyDescent="0.4"/>
    <row r="1046472" ht="12.6" customHeight="1" x14ac:dyDescent="0.4"/>
    <row r="1046473" ht="12.6" customHeight="1" x14ac:dyDescent="0.4"/>
    <row r="1046474" ht="12.6" customHeight="1" x14ac:dyDescent="0.4"/>
    <row r="1046475" ht="12.6" customHeight="1" x14ac:dyDescent="0.4"/>
    <row r="1046476" ht="12.6" customHeight="1" x14ac:dyDescent="0.4"/>
    <row r="1046477" ht="12.6" customHeight="1" x14ac:dyDescent="0.4"/>
    <row r="1046478" ht="12.6" customHeight="1" x14ac:dyDescent="0.4"/>
    <row r="1046479" ht="12.6" customHeight="1" x14ac:dyDescent="0.4"/>
    <row r="1046480" ht="12.6" customHeight="1" x14ac:dyDescent="0.4"/>
    <row r="1046481" ht="12.6" customHeight="1" x14ac:dyDescent="0.4"/>
    <row r="1046482" ht="12.6" customHeight="1" x14ac:dyDescent="0.4"/>
    <row r="1046483" ht="12.6" customHeight="1" x14ac:dyDescent="0.4"/>
    <row r="1046484" ht="12.6" customHeight="1" x14ac:dyDescent="0.4"/>
    <row r="1046485" ht="12.6" customHeight="1" x14ac:dyDescent="0.4"/>
    <row r="1046486" ht="12.6" customHeight="1" x14ac:dyDescent="0.4"/>
    <row r="1046487" ht="12.6" customHeight="1" x14ac:dyDescent="0.4"/>
    <row r="1046488" ht="12.6" customHeight="1" x14ac:dyDescent="0.4"/>
    <row r="1046489" ht="12.6" customHeight="1" x14ac:dyDescent="0.4"/>
    <row r="1046490" ht="12.6" customHeight="1" x14ac:dyDescent="0.4"/>
    <row r="1046491" ht="12.6" customHeight="1" x14ac:dyDescent="0.4"/>
    <row r="1046492" ht="12.6" customHeight="1" x14ac:dyDescent="0.4"/>
    <row r="1046493" ht="12.6" customHeight="1" x14ac:dyDescent="0.4"/>
    <row r="1046494" ht="12.6" customHeight="1" x14ac:dyDescent="0.4"/>
    <row r="1046495" ht="12.6" customHeight="1" x14ac:dyDescent="0.4"/>
    <row r="1046496" ht="12.6" customHeight="1" x14ac:dyDescent="0.4"/>
    <row r="1046497" ht="12.6" customHeight="1" x14ac:dyDescent="0.4"/>
    <row r="1046498" ht="12.6" customHeight="1" x14ac:dyDescent="0.4"/>
    <row r="1046499" ht="12.6" customHeight="1" x14ac:dyDescent="0.4"/>
    <row r="1046500" ht="12.6" customHeight="1" x14ac:dyDescent="0.4"/>
    <row r="1046501" ht="12.6" customHeight="1" x14ac:dyDescent="0.4"/>
    <row r="1046502" ht="12.6" customHeight="1" x14ac:dyDescent="0.4"/>
    <row r="1046503" ht="12.6" customHeight="1" x14ac:dyDescent="0.4"/>
    <row r="1046504" ht="12.6" customHeight="1" x14ac:dyDescent="0.4"/>
    <row r="1046505" ht="12.6" customHeight="1" x14ac:dyDescent="0.4"/>
    <row r="1046506" ht="12.6" customHeight="1" x14ac:dyDescent="0.4"/>
    <row r="1046507" ht="12.6" customHeight="1" x14ac:dyDescent="0.4"/>
    <row r="1046508" ht="12.6" customHeight="1" x14ac:dyDescent="0.4"/>
    <row r="1046509" ht="12.6" customHeight="1" x14ac:dyDescent="0.4"/>
    <row r="1046510" ht="12.6" customHeight="1" x14ac:dyDescent="0.4"/>
    <row r="1046511" ht="12.6" customHeight="1" x14ac:dyDescent="0.4"/>
    <row r="1046512" ht="12.6" customHeight="1" x14ac:dyDescent="0.4"/>
    <row r="1046513" ht="12.6" customHeight="1" x14ac:dyDescent="0.4"/>
    <row r="1046514" ht="12.6" customHeight="1" x14ac:dyDescent="0.4"/>
    <row r="1046515" ht="12.6" customHeight="1" x14ac:dyDescent="0.4"/>
    <row r="1046516" ht="12.6" customHeight="1" x14ac:dyDescent="0.4"/>
    <row r="1046517" ht="12.6" customHeight="1" x14ac:dyDescent="0.4"/>
    <row r="1046518" ht="12.6" customHeight="1" x14ac:dyDescent="0.4"/>
    <row r="1046519" ht="12.6" customHeight="1" x14ac:dyDescent="0.4"/>
    <row r="1046520" ht="12.6" customHeight="1" x14ac:dyDescent="0.4"/>
    <row r="1046521" ht="12.6" customHeight="1" x14ac:dyDescent="0.4"/>
    <row r="1046522" ht="12.6" customHeight="1" x14ac:dyDescent="0.4"/>
    <row r="1046523" ht="12.6" customHeight="1" x14ac:dyDescent="0.4"/>
    <row r="1046524" ht="12.6" customHeight="1" x14ac:dyDescent="0.4"/>
    <row r="1046525" ht="12.6" customHeight="1" x14ac:dyDescent="0.4"/>
    <row r="1046526" ht="12.6" customHeight="1" x14ac:dyDescent="0.4"/>
    <row r="1046527" ht="12.6" customHeight="1" x14ac:dyDescent="0.4"/>
    <row r="1046528" ht="12.6" customHeight="1" x14ac:dyDescent="0.4"/>
    <row r="1046529" ht="12.6" customHeight="1" x14ac:dyDescent="0.4"/>
    <row r="1046530" ht="12.6" customHeight="1" x14ac:dyDescent="0.4"/>
    <row r="1046531" ht="12.6" customHeight="1" x14ac:dyDescent="0.4"/>
    <row r="1046532" ht="12.6" customHeight="1" x14ac:dyDescent="0.4"/>
    <row r="1046533" ht="12.6" customHeight="1" x14ac:dyDescent="0.4"/>
    <row r="1046534" ht="12.6" customHeight="1" x14ac:dyDescent="0.4"/>
    <row r="1046535" ht="12.6" customHeight="1" x14ac:dyDescent="0.4"/>
    <row r="1046536" ht="12.6" customHeight="1" x14ac:dyDescent="0.4"/>
    <row r="1046537" ht="12.6" customHeight="1" x14ac:dyDescent="0.4"/>
    <row r="1046538" ht="12.6" customHeight="1" x14ac:dyDescent="0.4"/>
    <row r="1046539" ht="12.6" customHeight="1" x14ac:dyDescent="0.4"/>
    <row r="1046540" ht="12.6" customHeight="1" x14ac:dyDescent="0.4"/>
    <row r="1046541" ht="12.6" customHeight="1" x14ac:dyDescent="0.4"/>
    <row r="1046542" ht="12.6" customHeight="1" x14ac:dyDescent="0.4"/>
    <row r="1046543" ht="12.6" customHeight="1" x14ac:dyDescent="0.4"/>
    <row r="1046544" ht="12.6" customHeight="1" x14ac:dyDescent="0.4"/>
    <row r="1046545" ht="12.6" customHeight="1" x14ac:dyDescent="0.4"/>
    <row r="1046546" ht="12.6" customHeight="1" x14ac:dyDescent="0.4"/>
    <row r="1046547" ht="12.6" customHeight="1" x14ac:dyDescent="0.4"/>
    <row r="1046548" ht="12.6" customHeight="1" x14ac:dyDescent="0.4"/>
    <row r="1046549" ht="12.6" customHeight="1" x14ac:dyDescent="0.4"/>
    <row r="1046550" ht="12.6" customHeight="1" x14ac:dyDescent="0.4"/>
    <row r="1046551" ht="12.6" customHeight="1" x14ac:dyDescent="0.4"/>
    <row r="1046552" ht="12.6" customHeight="1" x14ac:dyDescent="0.4"/>
    <row r="1046553" ht="12.6" customHeight="1" x14ac:dyDescent="0.4"/>
    <row r="1046554" ht="12.6" customHeight="1" x14ac:dyDescent="0.4"/>
    <row r="1046555" ht="12.6" customHeight="1" x14ac:dyDescent="0.4"/>
    <row r="1046556" ht="12.6" customHeight="1" x14ac:dyDescent="0.4"/>
    <row r="1046557" ht="12.6" customHeight="1" x14ac:dyDescent="0.4"/>
    <row r="1046558" ht="12.6" customHeight="1" x14ac:dyDescent="0.4"/>
    <row r="1046559" ht="12.6" customHeight="1" x14ac:dyDescent="0.4"/>
    <row r="1046560" ht="12.6" customHeight="1" x14ac:dyDescent="0.4"/>
    <row r="1046561" ht="12.6" customHeight="1" x14ac:dyDescent="0.4"/>
    <row r="1046562" ht="12.6" customHeight="1" x14ac:dyDescent="0.4"/>
    <row r="1046563" ht="12.6" customHeight="1" x14ac:dyDescent="0.4"/>
    <row r="1046564" ht="12.6" customHeight="1" x14ac:dyDescent="0.4"/>
    <row r="1046565" ht="12.6" customHeight="1" x14ac:dyDescent="0.4"/>
    <row r="1046566" ht="12.6" customHeight="1" x14ac:dyDescent="0.4"/>
    <row r="1046567" ht="12.6" customHeight="1" x14ac:dyDescent="0.4"/>
    <row r="1046568" ht="12.6" customHeight="1" x14ac:dyDescent="0.4"/>
    <row r="1046569" ht="12.6" customHeight="1" x14ac:dyDescent="0.4"/>
    <row r="1046570" ht="12.6" customHeight="1" x14ac:dyDescent="0.4"/>
    <row r="1046571" ht="12.6" customHeight="1" x14ac:dyDescent="0.4"/>
    <row r="1046572" ht="12.6" customHeight="1" x14ac:dyDescent="0.4"/>
    <row r="1046573" ht="12.6" customHeight="1" x14ac:dyDescent="0.4"/>
    <row r="1046574" ht="12.6" customHeight="1" x14ac:dyDescent="0.4"/>
    <row r="1046575" ht="12.6" customHeight="1" x14ac:dyDescent="0.4"/>
    <row r="1046576" ht="12.6" customHeight="1" x14ac:dyDescent="0.4"/>
    <row r="1046577" ht="12.6" customHeight="1" x14ac:dyDescent="0.4"/>
    <row r="1046578" ht="12.6" customHeight="1" x14ac:dyDescent="0.4"/>
    <row r="1046579" ht="12.6" customHeight="1" x14ac:dyDescent="0.4"/>
    <row r="1046580" ht="12.6" customHeight="1" x14ac:dyDescent="0.4"/>
    <row r="1046581" ht="12.6" customHeight="1" x14ac:dyDescent="0.4"/>
    <row r="1046582" ht="12.6" customHeight="1" x14ac:dyDescent="0.4"/>
    <row r="1046583" ht="12.6" customHeight="1" x14ac:dyDescent="0.4"/>
    <row r="1046584" ht="12.6" customHeight="1" x14ac:dyDescent="0.4"/>
    <row r="1046585" ht="12.6" customHeight="1" x14ac:dyDescent="0.4"/>
    <row r="1046586" ht="12.6" customHeight="1" x14ac:dyDescent="0.4"/>
    <row r="1046587" ht="12.6" customHeight="1" x14ac:dyDescent="0.4"/>
    <row r="1046588" ht="12.6" customHeight="1" x14ac:dyDescent="0.4"/>
    <row r="1046589" ht="12.6" customHeight="1" x14ac:dyDescent="0.4"/>
    <row r="1046590" ht="12.6" customHeight="1" x14ac:dyDescent="0.4"/>
    <row r="1046591" ht="12.6" customHeight="1" x14ac:dyDescent="0.4"/>
    <row r="1046592" ht="12.6" customHeight="1" x14ac:dyDescent="0.4"/>
    <row r="1046593" ht="12.6" customHeight="1" x14ac:dyDescent="0.4"/>
    <row r="1046594" ht="12.6" customHeight="1" x14ac:dyDescent="0.4"/>
    <row r="1046595" ht="12.6" customHeight="1" x14ac:dyDescent="0.4"/>
    <row r="1046596" ht="12.6" customHeight="1" x14ac:dyDescent="0.4"/>
    <row r="1046597" ht="12.6" customHeight="1" x14ac:dyDescent="0.4"/>
    <row r="1046598" ht="12.6" customHeight="1" x14ac:dyDescent="0.4"/>
    <row r="1046599" ht="12.6" customHeight="1" x14ac:dyDescent="0.4"/>
    <row r="1046600" ht="12.6" customHeight="1" x14ac:dyDescent="0.4"/>
    <row r="1046601" ht="12.6" customHeight="1" x14ac:dyDescent="0.4"/>
    <row r="1046602" ht="12.6" customHeight="1" x14ac:dyDescent="0.4"/>
    <row r="1046603" ht="12.6" customHeight="1" x14ac:dyDescent="0.4"/>
    <row r="1046604" ht="12.6" customHeight="1" x14ac:dyDescent="0.4"/>
    <row r="1046605" ht="12.6" customHeight="1" x14ac:dyDescent="0.4"/>
    <row r="1046606" ht="12.6" customHeight="1" x14ac:dyDescent="0.4"/>
    <row r="1046607" ht="12.6" customHeight="1" x14ac:dyDescent="0.4"/>
    <row r="1046608" ht="12.6" customHeight="1" x14ac:dyDescent="0.4"/>
    <row r="1046609" ht="12.6" customHeight="1" x14ac:dyDescent="0.4"/>
    <row r="1046610" ht="12.6" customHeight="1" x14ac:dyDescent="0.4"/>
    <row r="1046611" ht="12.6" customHeight="1" x14ac:dyDescent="0.4"/>
    <row r="1046612" ht="12.6" customHeight="1" x14ac:dyDescent="0.4"/>
    <row r="1046613" ht="12.6" customHeight="1" x14ac:dyDescent="0.4"/>
    <row r="1046614" ht="12.6" customHeight="1" x14ac:dyDescent="0.4"/>
    <row r="1046615" ht="12.6" customHeight="1" x14ac:dyDescent="0.4"/>
    <row r="1046616" ht="12.6" customHeight="1" x14ac:dyDescent="0.4"/>
    <row r="1046617" ht="12.6" customHeight="1" x14ac:dyDescent="0.4"/>
    <row r="1046618" ht="12.6" customHeight="1" x14ac:dyDescent="0.4"/>
    <row r="1046619" ht="12.6" customHeight="1" x14ac:dyDescent="0.4"/>
    <row r="1046620" ht="12.6" customHeight="1" x14ac:dyDescent="0.4"/>
    <row r="1046621" ht="12.6" customHeight="1" x14ac:dyDescent="0.4"/>
    <row r="1046622" ht="12.6" customHeight="1" x14ac:dyDescent="0.4"/>
    <row r="1046623" ht="12.6" customHeight="1" x14ac:dyDescent="0.4"/>
    <row r="1046624" ht="12.6" customHeight="1" x14ac:dyDescent="0.4"/>
    <row r="1046625" ht="12.6" customHeight="1" x14ac:dyDescent="0.4"/>
    <row r="1046626" ht="12.6" customHeight="1" x14ac:dyDescent="0.4"/>
    <row r="1046627" ht="12.6" customHeight="1" x14ac:dyDescent="0.4"/>
    <row r="1046628" ht="12.6" customHeight="1" x14ac:dyDescent="0.4"/>
    <row r="1046629" ht="12.6" customHeight="1" x14ac:dyDescent="0.4"/>
    <row r="1046630" ht="12.6" customHeight="1" x14ac:dyDescent="0.4"/>
    <row r="1046631" ht="12.6" customHeight="1" x14ac:dyDescent="0.4"/>
    <row r="1046632" ht="12.6" customHeight="1" x14ac:dyDescent="0.4"/>
    <row r="1046633" ht="12.6" customHeight="1" x14ac:dyDescent="0.4"/>
    <row r="1046634" ht="12.6" customHeight="1" x14ac:dyDescent="0.4"/>
    <row r="1046635" ht="12.6" customHeight="1" x14ac:dyDescent="0.4"/>
    <row r="1046636" ht="12.6" customHeight="1" x14ac:dyDescent="0.4"/>
    <row r="1046637" ht="12.6" customHeight="1" x14ac:dyDescent="0.4"/>
    <row r="1046638" ht="12.6" customHeight="1" x14ac:dyDescent="0.4"/>
    <row r="1046639" ht="12.6" customHeight="1" x14ac:dyDescent="0.4"/>
    <row r="1046640" ht="12.6" customHeight="1" x14ac:dyDescent="0.4"/>
    <row r="1046641" ht="12.6" customHeight="1" x14ac:dyDescent="0.4"/>
    <row r="1046642" ht="12.6" customHeight="1" x14ac:dyDescent="0.4"/>
    <row r="1046643" ht="12.6" customHeight="1" x14ac:dyDescent="0.4"/>
    <row r="1046644" ht="12.6" customHeight="1" x14ac:dyDescent="0.4"/>
    <row r="1046645" ht="12.6" customHeight="1" x14ac:dyDescent="0.4"/>
    <row r="1046646" ht="12.6" customHeight="1" x14ac:dyDescent="0.4"/>
    <row r="1046647" ht="12.6" customHeight="1" x14ac:dyDescent="0.4"/>
    <row r="1046648" ht="12.6" customHeight="1" x14ac:dyDescent="0.4"/>
    <row r="1046649" ht="12.6" customHeight="1" x14ac:dyDescent="0.4"/>
    <row r="1046650" ht="12.6" customHeight="1" x14ac:dyDescent="0.4"/>
    <row r="1046651" ht="12.6" customHeight="1" x14ac:dyDescent="0.4"/>
    <row r="1046652" ht="12.6" customHeight="1" x14ac:dyDescent="0.4"/>
    <row r="1046653" ht="12.6" customHeight="1" x14ac:dyDescent="0.4"/>
    <row r="1046654" ht="12.6" customHeight="1" x14ac:dyDescent="0.4"/>
    <row r="1046655" ht="12.6" customHeight="1" x14ac:dyDescent="0.4"/>
    <row r="1046656" ht="12.6" customHeight="1" x14ac:dyDescent="0.4"/>
    <row r="1046657" ht="12.6" customHeight="1" x14ac:dyDescent="0.4"/>
    <row r="1046658" ht="12.6" customHeight="1" x14ac:dyDescent="0.4"/>
    <row r="1046659" ht="12.6" customHeight="1" x14ac:dyDescent="0.4"/>
    <row r="1046660" ht="12.6" customHeight="1" x14ac:dyDescent="0.4"/>
    <row r="1046661" ht="12.6" customHeight="1" x14ac:dyDescent="0.4"/>
    <row r="1046662" ht="12.6" customHeight="1" x14ac:dyDescent="0.4"/>
    <row r="1046663" ht="12.6" customHeight="1" x14ac:dyDescent="0.4"/>
    <row r="1046664" ht="12.6" customHeight="1" x14ac:dyDescent="0.4"/>
    <row r="1046665" ht="12.6" customHeight="1" x14ac:dyDescent="0.4"/>
    <row r="1046666" ht="12.6" customHeight="1" x14ac:dyDescent="0.4"/>
    <row r="1046667" ht="12.6" customHeight="1" x14ac:dyDescent="0.4"/>
    <row r="1046668" ht="12.6" customHeight="1" x14ac:dyDescent="0.4"/>
    <row r="1046669" ht="12.6" customHeight="1" x14ac:dyDescent="0.4"/>
    <row r="1046670" ht="12.6" customHeight="1" x14ac:dyDescent="0.4"/>
    <row r="1046671" ht="12.6" customHeight="1" x14ac:dyDescent="0.4"/>
    <row r="1046672" ht="12.6" customHeight="1" x14ac:dyDescent="0.4"/>
    <row r="1046673" ht="12.6" customHeight="1" x14ac:dyDescent="0.4"/>
    <row r="1046674" ht="12.6" customHeight="1" x14ac:dyDescent="0.4"/>
    <row r="1046675" ht="12.6" customHeight="1" x14ac:dyDescent="0.4"/>
    <row r="1046676" ht="12.6" customHeight="1" x14ac:dyDescent="0.4"/>
    <row r="1046677" ht="12.6" customHeight="1" x14ac:dyDescent="0.4"/>
    <row r="1046678" ht="12.6" customHeight="1" x14ac:dyDescent="0.4"/>
    <row r="1046679" ht="12.6" customHeight="1" x14ac:dyDescent="0.4"/>
    <row r="1046680" ht="12.6" customHeight="1" x14ac:dyDescent="0.4"/>
    <row r="1046681" ht="12.6" customHeight="1" x14ac:dyDescent="0.4"/>
    <row r="1046682" ht="12.6" customHeight="1" x14ac:dyDescent="0.4"/>
    <row r="1046683" ht="12.6" customHeight="1" x14ac:dyDescent="0.4"/>
    <row r="1046684" ht="12.6" customHeight="1" x14ac:dyDescent="0.4"/>
    <row r="1046685" ht="12.6" customHeight="1" x14ac:dyDescent="0.4"/>
    <row r="1046686" ht="12.6" customHeight="1" x14ac:dyDescent="0.4"/>
    <row r="1046687" ht="12.6" customHeight="1" x14ac:dyDescent="0.4"/>
    <row r="1046688" ht="12.6" customHeight="1" x14ac:dyDescent="0.4"/>
    <row r="1046689" ht="12.6" customHeight="1" x14ac:dyDescent="0.4"/>
    <row r="1046690" ht="12.6" customHeight="1" x14ac:dyDescent="0.4"/>
    <row r="1046691" ht="12.6" customHeight="1" x14ac:dyDescent="0.4"/>
    <row r="1046692" ht="12.6" customHeight="1" x14ac:dyDescent="0.4"/>
    <row r="1046693" ht="12.6" customHeight="1" x14ac:dyDescent="0.4"/>
    <row r="1046694" ht="12.6" customHeight="1" x14ac:dyDescent="0.4"/>
    <row r="1046695" ht="12.6" customHeight="1" x14ac:dyDescent="0.4"/>
    <row r="1046696" ht="12.6" customHeight="1" x14ac:dyDescent="0.4"/>
    <row r="1046697" ht="12.6" customHeight="1" x14ac:dyDescent="0.4"/>
    <row r="1046698" ht="12.6" customHeight="1" x14ac:dyDescent="0.4"/>
    <row r="1046699" ht="12.6" customHeight="1" x14ac:dyDescent="0.4"/>
    <row r="1046700" ht="12.6" customHeight="1" x14ac:dyDescent="0.4"/>
    <row r="1046701" ht="12.6" customHeight="1" x14ac:dyDescent="0.4"/>
    <row r="1046702" ht="12.6" customHeight="1" x14ac:dyDescent="0.4"/>
    <row r="1046703" ht="12.6" customHeight="1" x14ac:dyDescent="0.4"/>
    <row r="1046704" ht="12.6" customHeight="1" x14ac:dyDescent="0.4"/>
    <row r="1046705" ht="12.6" customHeight="1" x14ac:dyDescent="0.4"/>
    <row r="1046706" ht="12.6" customHeight="1" x14ac:dyDescent="0.4"/>
    <row r="1046707" ht="12.6" customHeight="1" x14ac:dyDescent="0.4"/>
    <row r="1046708" ht="12.6" customHeight="1" x14ac:dyDescent="0.4"/>
    <row r="1046709" ht="12.6" customHeight="1" x14ac:dyDescent="0.4"/>
    <row r="1046710" ht="12.6" customHeight="1" x14ac:dyDescent="0.4"/>
    <row r="1046711" ht="12.6" customHeight="1" x14ac:dyDescent="0.4"/>
    <row r="1046712" ht="12.6" customHeight="1" x14ac:dyDescent="0.4"/>
    <row r="1046713" ht="12.6" customHeight="1" x14ac:dyDescent="0.4"/>
    <row r="1046714" ht="12.6" customHeight="1" x14ac:dyDescent="0.4"/>
    <row r="1046715" ht="12.6" customHeight="1" x14ac:dyDescent="0.4"/>
    <row r="1046716" ht="12.6" customHeight="1" x14ac:dyDescent="0.4"/>
    <row r="1046717" ht="12.6" customHeight="1" x14ac:dyDescent="0.4"/>
    <row r="1046718" ht="12.6" customHeight="1" x14ac:dyDescent="0.4"/>
    <row r="1046719" ht="12.6" customHeight="1" x14ac:dyDescent="0.4"/>
    <row r="1046720" ht="12.6" customHeight="1" x14ac:dyDescent="0.4"/>
    <row r="1046721" ht="12.6" customHeight="1" x14ac:dyDescent="0.4"/>
    <row r="1046722" ht="12.6" customHeight="1" x14ac:dyDescent="0.4"/>
    <row r="1046723" ht="12.6" customHeight="1" x14ac:dyDescent="0.4"/>
    <row r="1046724" ht="12.6" customHeight="1" x14ac:dyDescent="0.4"/>
    <row r="1046725" ht="12.6" customHeight="1" x14ac:dyDescent="0.4"/>
    <row r="1046726" ht="12.6" customHeight="1" x14ac:dyDescent="0.4"/>
    <row r="1046727" ht="12.6" customHeight="1" x14ac:dyDescent="0.4"/>
    <row r="1046728" ht="12.6" customHeight="1" x14ac:dyDescent="0.4"/>
    <row r="1046729" ht="12.6" customHeight="1" x14ac:dyDescent="0.4"/>
    <row r="1046730" ht="12.6" customHeight="1" x14ac:dyDescent="0.4"/>
    <row r="1046731" ht="12.6" customHeight="1" x14ac:dyDescent="0.4"/>
    <row r="1046732" ht="12.6" customHeight="1" x14ac:dyDescent="0.4"/>
    <row r="1046733" ht="12.6" customHeight="1" x14ac:dyDescent="0.4"/>
    <row r="1046734" ht="12.6" customHeight="1" x14ac:dyDescent="0.4"/>
    <row r="1046735" ht="12.6" customHeight="1" x14ac:dyDescent="0.4"/>
    <row r="1046736" ht="12.6" customHeight="1" x14ac:dyDescent="0.4"/>
    <row r="1046737" ht="12.6" customHeight="1" x14ac:dyDescent="0.4"/>
    <row r="1046738" ht="12.6" customHeight="1" x14ac:dyDescent="0.4"/>
    <row r="1046739" ht="12.6" customHeight="1" x14ac:dyDescent="0.4"/>
    <row r="1046740" ht="12.6" customHeight="1" x14ac:dyDescent="0.4"/>
    <row r="1046741" ht="12.6" customHeight="1" x14ac:dyDescent="0.4"/>
    <row r="1046742" ht="12.6" customHeight="1" x14ac:dyDescent="0.4"/>
    <row r="1046743" ht="12.6" customHeight="1" x14ac:dyDescent="0.4"/>
    <row r="1046744" ht="12.6" customHeight="1" x14ac:dyDescent="0.4"/>
    <row r="1046745" ht="12.6" customHeight="1" x14ac:dyDescent="0.4"/>
    <row r="1046746" ht="12.6" customHeight="1" x14ac:dyDescent="0.4"/>
    <row r="1046747" ht="12.6" customHeight="1" x14ac:dyDescent="0.4"/>
    <row r="1046748" ht="12.6" customHeight="1" x14ac:dyDescent="0.4"/>
    <row r="1046749" ht="12.6" customHeight="1" x14ac:dyDescent="0.4"/>
    <row r="1046750" ht="12.6" customHeight="1" x14ac:dyDescent="0.4"/>
    <row r="1046751" ht="12.6" customHeight="1" x14ac:dyDescent="0.4"/>
    <row r="1046752" ht="12.6" customHeight="1" x14ac:dyDescent="0.4"/>
    <row r="1046753" ht="12.6" customHeight="1" x14ac:dyDescent="0.4"/>
    <row r="1046754" ht="12.6" customHeight="1" x14ac:dyDescent="0.4"/>
    <row r="1046755" ht="12.6" customHeight="1" x14ac:dyDescent="0.4"/>
    <row r="1046756" ht="12.6" customHeight="1" x14ac:dyDescent="0.4"/>
    <row r="1046757" ht="12.6" customHeight="1" x14ac:dyDescent="0.4"/>
    <row r="1046758" ht="12.6" customHeight="1" x14ac:dyDescent="0.4"/>
    <row r="1046759" ht="12.6" customHeight="1" x14ac:dyDescent="0.4"/>
    <row r="1046760" ht="12.6" customHeight="1" x14ac:dyDescent="0.4"/>
    <row r="1046761" ht="12.6" customHeight="1" x14ac:dyDescent="0.4"/>
    <row r="1046762" ht="12.6" customHeight="1" x14ac:dyDescent="0.4"/>
    <row r="1046763" ht="12.6" customHeight="1" x14ac:dyDescent="0.4"/>
    <row r="1046764" ht="12.6" customHeight="1" x14ac:dyDescent="0.4"/>
    <row r="1046765" ht="12.6" customHeight="1" x14ac:dyDescent="0.4"/>
    <row r="1046766" ht="12.6" customHeight="1" x14ac:dyDescent="0.4"/>
    <row r="1046767" ht="12.6" customHeight="1" x14ac:dyDescent="0.4"/>
    <row r="1046768" ht="12.6" customHeight="1" x14ac:dyDescent="0.4"/>
    <row r="1046769" ht="12.6" customHeight="1" x14ac:dyDescent="0.4"/>
    <row r="1046770" ht="12.6" customHeight="1" x14ac:dyDescent="0.4"/>
    <row r="1046771" ht="12.6" customHeight="1" x14ac:dyDescent="0.4"/>
    <row r="1046772" ht="12.6" customHeight="1" x14ac:dyDescent="0.4"/>
    <row r="1046773" ht="12.6" customHeight="1" x14ac:dyDescent="0.4"/>
    <row r="1046774" ht="12.6" customHeight="1" x14ac:dyDescent="0.4"/>
    <row r="1046775" ht="12.6" customHeight="1" x14ac:dyDescent="0.4"/>
    <row r="1046776" ht="12.6" customHeight="1" x14ac:dyDescent="0.4"/>
    <row r="1046777" ht="12.6" customHeight="1" x14ac:dyDescent="0.4"/>
    <row r="1046778" ht="12.6" customHeight="1" x14ac:dyDescent="0.4"/>
    <row r="1046779" ht="12.6" customHeight="1" x14ac:dyDescent="0.4"/>
    <row r="1046780" ht="12.6" customHeight="1" x14ac:dyDescent="0.4"/>
    <row r="1046781" ht="12.6" customHeight="1" x14ac:dyDescent="0.4"/>
    <row r="1046782" ht="12.6" customHeight="1" x14ac:dyDescent="0.4"/>
    <row r="1046783" ht="12.6" customHeight="1" x14ac:dyDescent="0.4"/>
    <row r="1046784" ht="12.6" customHeight="1" x14ac:dyDescent="0.4"/>
    <row r="1046785" ht="12.6" customHeight="1" x14ac:dyDescent="0.4"/>
    <row r="1046786" ht="12.6" customHeight="1" x14ac:dyDescent="0.4"/>
    <row r="1046787" ht="12.6" customHeight="1" x14ac:dyDescent="0.4"/>
    <row r="1046788" ht="12.6" customHeight="1" x14ac:dyDescent="0.4"/>
    <row r="1046789" ht="12.6" customHeight="1" x14ac:dyDescent="0.4"/>
    <row r="1046790" ht="12.6" customHeight="1" x14ac:dyDescent="0.4"/>
    <row r="1046791" ht="12.6" customHeight="1" x14ac:dyDescent="0.4"/>
    <row r="1046792" ht="12.6" customHeight="1" x14ac:dyDescent="0.4"/>
    <row r="1046793" ht="12.6" customHeight="1" x14ac:dyDescent="0.4"/>
    <row r="1046794" ht="12.6" customHeight="1" x14ac:dyDescent="0.4"/>
    <row r="1046795" ht="12.6" customHeight="1" x14ac:dyDescent="0.4"/>
    <row r="1046796" ht="12.6" customHeight="1" x14ac:dyDescent="0.4"/>
    <row r="1046797" ht="12.6" customHeight="1" x14ac:dyDescent="0.4"/>
    <row r="1046798" ht="12.6" customHeight="1" x14ac:dyDescent="0.4"/>
    <row r="1046799" ht="12.6" customHeight="1" x14ac:dyDescent="0.4"/>
    <row r="1046800" ht="12.6" customHeight="1" x14ac:dyDescent="0.4"/>
    <row r="1046801" ht="12.6" customHeight="1" x14ac:dyDescent="0.4"/>
    <row r="1046802" ht="12.6" customHeight="1" x14ac:dyDescent="0.4"/>
    <row r="1046803" ht="12.6" customHeight="1" x14ac:dyDescent="0.4"/>
    <row r="1046804" ht="12.6" customHeight="1" x14ac:dyDescent="0.4"/>
    <row r="1046805" ht="12.6" customHeight="1" x14ac:dyDescent="0.4"/>
    <row r="1046806" ht="12.6" customHeight="1" x14ac:dyDescent="0.4"/>
    <row r="1046807" ht="12.6" customHeight="1" x14ac:dyDescent="0.4"/>
    <row r="1046808" ht="12.6" customHeight="1" x14ac:dyDescent="0.4"/>
    <row r="1046809" ht="12.6" customHeight="1" x14ac:dyDescent="0.4"/>
    <row r="1046810" ht="12.6" customHeight="1" x14ac:dyDescent="0.4"/>
    <row r="1046811" ht="12.6" customHeight="1" x14ac:dyDescent="0.4"/>
    <row r="1046812" ht="12.6" customHeight="1" x14ac:dyDescent="0.4"/>
    <row r="1046813" ht="12.6" customHeight="1" x14ac:dyDescent="0.4"/>
    <row r="1046814" ht="12.6" customHeight="1" x14ac:dyDescent="0.4"/>
    <row r="1046815" ht="12.6" customHeight="1" x14ac:dyDescent="0.4"/>
    <row r="1046816" ht="12.6" customHeight="1" x14ac:dyDescent="0.4"/>
    <row r="1046817" ht="12.6" customHeight="1" x14ac:dyDescent="0.4"/>
    <row r="1046818" ht="12.6" customHeight="1" x14ac:dyDescent="0.4"/>
    <row r="1046819" ht="12.6" customHeight="1" x14ac:dyDescent="0.4"/>
    <row r="1046820" ht="12.6" customHeight="1" x14ac:dyDescent="0.4"/>
    <row r="1046821" ht="12.6" customHeight="1" x14ac:dyDescent="0.4"/>
    <row r="1046822" ht="12.6" customHeight="1" x14ac:dyDescent="0.4"/>
    <row r="1046823" ht="12.6" customHeight="1" x14ac:dyDescent="0.4"/>
    <row r="1046824" ht="12.6" customHeight="1" x14ac:dyDescent="0.4"/>
    <row r="1046825" ht="12.6" customHeight="1" x14ac:dyDescent="0.4"/>
    <row r="1046826" ht="12.6" customHeight="1" x14ac:dyDescent="0.4"/>
    <row r="1046827" ht="12.6" customHeight="1" x14ac:dyDescent="0.4"/>
    <row r="1046828" ht="12.6" customHeight="1" x14ac:dyDescent="0.4"/>
    <row r="1046829" ht="12.6" customHeight="1" x14ac:dyDescent="0.4"/>
    <row r="1046830" ht="12.6" customHeight="1" x14ac:dyDescent="0.4"/>
    <row r="1046831" ht="12.6" customHeight="1" x14ac:dyDescent="0.4"/>
    <row r="1046832" ht="12.6" customHeight="1" x14ac:dyDescent="0.4"/>
    <row r="1046833" ht="12.6" customHeight="1" x14ac:dyDescent="0.4"/>
    <row r="1046834" ht="12.6" customHeight="1" x14ac:dyDescent="0.4"/>
    <row r="1046835" ht="12.6" customHeight="1" x14ac:dyDescent="0.4"/>
    <row r="1046836" ht="12.6" customHeight="1" x14ac:dyDescent="0.4"/>
    <row r="1046837" ht="12.6" customHeight="1" x14ac:dyDescent="0.4"/>
    <row r="1046838" ht="12.6" customHeight="1" x14ac:dyDescent="0.4"/>
    <row r="1046839" ht="12.6" customHeight="1" x14ac:dyDescent="0.4"/>
    <row r="1046840" ht="12.6" customHeight="1" x14ac:dyDescent="0.4"/>
    <row r="1046841" ht="12.6" customHeight="1" x14ac:dyDescent="0.4"/>
    <row r="1046842" ht="12.6" customHeight="1" x14ac:dyDescent="0.4"/>
    <row r="1046843" ht="12.6" customHeight="1" x14ac:dyDescent="0.4"/>
    <row r="1046844" ht="12.6" customHeight="1" x14ac:dyDescent="0.4"/>
    <row r="1046845" ht="12.6" customHeight="1" x14ac:dyDescent="0.4"/>
    <row r="1046846" ht="12.6" customHeight="1" x14ac:dyDescent="0.4"/>
    <row r="1046847" ht="12.6" customHeight="1" x14ac:dyDescent="0.4"/>
    <row r="1046848" ht="12.6" customHeight="1" x14ac:dyDescent="0.4"/>
    <row r="1046849" ht="12.6" customHeight="1" x14ac:dyDescent="0.4"/>
    <row r="1046850" ht="12.6" customHeight="1" x14ac:dyDescent="0.4"/>
    <row r="1046851" ht="12.6" customHeight="1" x14ac:dyDescent="0.4"/>
    <row r="1046852" ht="12.6" customHeight="1" x14ac:dyDescent="0.4"/>
    <row r="1046853" ht="12.6" customHeight="1" x14ac:dyDescent="0.4"/>
    <row r="1046854" ht="12.6" customHeight="1" x14ac:dyDescent="0.4"/>
    <row r="1046855" ht="12.6" customHeight="1" x14ac:dyDescent="0.4"/>
    <row r="1046856" ht="12.6" customHeight="1" x14ac:dyDescent="0.4"/>
    <row r="1046857" ht="12.6" customHeight="1" x14ac:dyDescent="0.4"/>
    <row r="1046858" ht="12.6" customHeight="1" x14ac:dyDescent="0.4"/>
    <row r="1046859" ht="12.6" customHeight="1" x14ac:dyDescent="0.4"/>
    <row r="1046860" ht="12.6" customHeight="1" x14ac:dyDescent="0.4"/>
    <row r="1046861" ht="12.6" customHeight="1" x14ac:dyDescent="0.4"/>
    <row r="1046862" ht="12.6" customHeight="1" x14ac:dyDescent="0.4"/>
    <row r="1046863" ht="12.6" customHeight="1" x14ac:dyDescent="0.4"/>
    <row r="1046864" ht="12.6" customHeight="1" x14ac:dyDescent="0.4"/>
    <row r="1046865" ht="12.6" customHeight="1" x14ac:dyDescent="0.4"/>
    <row r="1046866" ht="12.6" customHeight="1" x14ac:dyDescent="0.4"/>
    <row r="1046867" ht="12.6" customHeight="1" x14ac:dyDescent="0.4"/>
    <row r="1046868" ht="12.6" customHeight="1" x14ac:dyDescent="0.4"/>
    <row r="1046869" ht="12.6" customHeight="1" x14ac:dyDescent="0.4"/>
    <row r="1046870" ht="12.6" customHeight="1" x14ac:dyDescent="0.4"/>
    <row r="1046871" ht="12.6" customHeight="1" x14ac:dyDescent="0.4"/>
    <row r="1046872" ht="12.6" customHeight="1" x14ac:dyDescent="0.4"/>
    <row r="1046873" ht="12.6" customHeight="1" x14ac:dyDescent="0.4"/>
    <row r="1046874" ht="12.6" customHeight="1" x14ac:dyDescent="0.4"/>
    <row r="1046875" ht="12.6" customHeight="1" x14ac:dyDescent="0.4"/>
    <row r="1046876" ht="12.6" customHeight="1" x14ac:dyDescent="0.4"/>
    <row r="1046877" ht="12.6" customHeight="1" x14ac:dyDescent="0.4"/>
    <row r="1046878" ht="12.6" customHeight="1" x14ac:dyDescent="0.4"/>
    <row r="1046879" ht="12.6" customHeight="1" x14ac:dyDescent="0.4"/>
    <row r="1046880" ht="12.6" customHeight="1" x14ac:dyDescent="0.4"/>
    <row r="1046881" ht="12.6" customHeight="1" x14ac:dyDescent="0.4"/>
    <row r="1046882" ht="12.6" customHeight="1" x14ac:dyDescent="0.4"/>
    <row r="1046883" ht="12.6" customHeight="1" x14ac:dyDescent="0.4"/>
    <row r="1046884" ht="12.6" customHeight="1" x14ac:dyDescent="0.4"/>
    <row r="1046885" ht="12.6" customHeight="1" x14ac:dyDescent="0.4"/>
    <row r="1046886" ht="12.6" customHeight="1" x14ac:dyDescent="0.4"/>
    <row r="1046887" ht="12.6" customHeight="1" x14ac:dyDescent="0.4"/>
    <row r="1046888" ht="12.6" customHeight="1" x14ac:dyDescent="0.4"/>
    <row r="1046889" ht="12.6" customHeight="1" x14ac:dyDescent="0.4"/>
    <row r="1046890" ht="12.6" customHeight="1" x14ac:dyDescent="0.4"/>
    <row r="1046891" ht="12.6" customHeight="1" x14ac:dyDescent="0.4"/>
    <row r="1046892" ht="12.6" customHeight="1" x14ac:dyDescent="0.4"/>
    <row r="1046893" ht="12.6" customHeight="1" x14ac:dyDescent="0.4"/>
    <row r="1046894" ht="12.6" customHeight="1" x14ac:dyDescent="0.4"/>
    <row r="1046895" ht="12.6" customHeight="1" x14ac:dyDescent="0.4"/>
    <row r="1046896" ht="12.6" customHeight="1" x14ac:dyDescent="0.4"/>
    <row r="1046897" ht="12.6" customHeight="1" x14ac:dyDescent="0.4"/>
    <row r="1046898" ht="12.6" customHeight="1" x14ac:dyDescent="0.4"/>
    <row r="1046899" ht="12.6" customHeight="1" x14ac:dyDescent="0.4"/>
    <row r="1046900" ht="12.6" customHeight="1" x14ac:dyDescent="0.4"/>
    <row r="1046901" ht="12.6" customHeight="1" x14ac:dyDescent="0.4"/>
    <row r="1046902" ht="12.6" customHeight="1" x14ac:dyDescent="0.4"/>
    <row r="1046903" ht="12.6" customHeight="1" x14ac:dyDescent="0.4"/>
    <row r="1046904" ht="12.6" customHeight="1" x14ac:dyDescent="0.4"/>
    <row r="1046905" ht="12.6" customHeight="1" x14ac:dyDescent="0.4"/>
    <row r="1046906" ht="12.6" customHeight="1" x14ac:dyDescent="0.4"/>
    <row r="1046907" ht="12.6" customHeight="1" x14ac:dyDescent="0.4"/>
    <row r="1046908" ht="12.6" customHeight="1" x14ac:dyDescent="0.4"/>
    <row r="1046909" ht="12.6" customHeight="1" x14ac:dyDescent="0.4"/>
    <row r="1046910" ht="12.6" customHeight="1" x14ac:dyDescent="0.4"/>
    <row r="1046911" ht="12.6" customHeight="1" x14ac:dyDescent="0.4"/>
    <row r="1046912" ht="12.6" customHeight="1" x14ac:dyDescent="0.4"/>
    <row r="1046913" ht="12.6" customHeight="1" x14ac:dyDescent="0.4"/>
    <row r="1046914" ht="12.6" customHeight="1" x14ac:dyDescent="0.4"/>
    <row r="1046915" ht="12.6" customHeight="1" x14ac:dyDescent="0.4"/>
    <row r="1046916" ht="12.6" customHeight="1" x14ac:dyDescent="0.4"/>
    <row r="1046917" ht="12.6" customHeight="1" x14ac:dyDescent="0.4"/>
    <row r="1046918" ht="12.6" customHeight="1" x14ac:dyDescent="0.4"/>
    <row r="1046919" ht="12.6" customHeight="1" x14ac:dyDescent="0.4"/>
    <row r="1046920" ht="12.6" customHeight="1" x14ac:dyDescent="0.4"/>
    <row r="1046921" ht="12.6" customHeight="1" x14ac:dyDescent="0.4"/>
    <row r="1046922" ht="12.6" customHeight="1" x14ac:dyDescent="0.4"/>
    <row r="1046923" ht="12.6" customHeight="1" x14ac:dyDescent="0.4"/>
    <row r="1046924" ht="12.6" customHeight="1" x14ac:dyDescent="0.4"/>
    <row r="1046925" ht="12.6" customHeight="1" x14ac:dyDescent="0.4"/>
    <row r="1046926" ht="12.6" customHeight="1" x14ac:dyDescent="0.4"/>
    <row r="1046927" ht="12.6" customHeight="1" x14ac:dyDescent="0.4"/>
    <row r="1046928" ht="12.6" customHeight="1" x14ac:dyDescent="0.4"/>
    <row r="1046929" ht="12.6" customHeight="1" x14ac:dyDescent="0.4"/>
    <row r="1046930" ht="12.6" customHeight="1" x14ac:dyDescent="0.4"/>
    <row r="1046931" ht="12.6" customHeight="1" x14ac:dyDescent="0.4"/>
    <row r="1046932" ht="12.6" customHeight="1" x14ac:dyDescent="0.4"/>
    <row r="1046933" ht="12.6" customHeight="1" x14ac:dyDescent="0.4"/>
    <row r="1046934" ht="12.6" customHeight="1" x14ac:dyDescent="0.4"/>
    <row r="1046935" ht="12.6" customHeight="1" x14ac:dyDescent="0.4"/>
    <row r="1046936" ht="12.6" customHeight="1" x14ac:dyDescent="0.4"/>
    <row r="1046937" ht="12.6" customHeight="1" x14ac:dyDescent="0.4"/>
    <row r="1046938" ht="12.6" customHeight="1" x14ac:dyDescent="0.4"/>
    <row r="1046939" ht="12.6" customHeight="1" x14ac:dyDescent="0.4"/>
    <row r="1046940" ht="12.6" customHeight="1" x14ac:dyDescent="0.4"/>
    <row r="1046941" ht="12.6" customHeight="1" x14ac:dyDescent="0.4"/>
    <row r="1046942" ht="12.6" customHeight="1" x14ac:dyDescent="0.4"/>
    <row r="1046943" ht="12.6" customHeight="1" x14ac:dyDescent="0.4"/>
    <row r="1046944" ht="12.6" customHeight="1" x14ac:dyDescent="0.4"/>
    <row r="1046945" ht="12.6" customHeight="1" x14ac:dyDescent="0.4"/>
    <row r="1046946" ht="12.6" customHeight="1" x14ac:dyDescent="0.4"/>
    <row r="1046947" ht="12.6" customHeight="1" x14ac:dyDescent="0.4"/>
    <row r="1046948" ht="12.6" customHeight="1" x14ac:dyDescent="0.4"/>
    <row r="1046949" ht="12.6" customHeight="1" x14ac:dyDescent="0.4"/>
    <row r="1046950" ht="12.6" customHeight="1" x14ac:dyDescent="0.4"/>
    <row r="1046951" ht="12.6" customHeight="1" x14ac:dyDescent="0.4"/>
    <row r="1046952" ht="12.6" customHeight="1" x14ac:dyDescent="0.4"/>
    <row r="1046953" ht="12.6" customHeight="1" x14ac:dyDescent="0.4"/>
    <row r="1046954" ht="12.6" customHeight="1" x14ac:dyDescent="0.4"/>
    <row r="1046955" ht="12.6" customHeight="1" x14ac:dyDescent="0.4"/>
    <row r="1046956" ht="12.6" customHeight="1" x14ac:dyDescent="0.4"/>
    <row r="1046957" ht="12.6" customHeight="1" x14ac:dyDescent="0.4"/>
    <row r="1046958" ht="12.6" customHeight="1" x14ac:dyDescent="0.4"/>
    <row r="1046959" ht="12.6" customHeight="1" x14ac:dyDescent="0.4"/>
    <row r="1046960" ht="12.6" customHeight="1" x14ac:dyDescent="0.4"/>
    <row r="1046961" ht="12.6" customHeight="1" x14ac:dyDescent="0.4"/>
    <row r="1046962" ht="12.6" customHeight="1" x14ac:dyDescent="0.4"/>
    <row r="1046963" ht="12.6" customHeight="1" x14ac:dyDescent="0.4"/>
    <row r="1046964" ht="12.6" customHeight="1" x14ac:dyDescent="0.4"/>
    <row r="1046965" ht="12.6" customHeight="1" x14ac:dyDescent="0.4"/>
    <row r="1046966" ht="12.6" customHeight="1" x14ac:dyDescent="0.4"/>
    <row r="1046967" ht="12.6" customHeight="1" x14ac:dyDescent="0.4"/>
    <row r="1046968" ht="12.6" customHeight="1" x14ac:dyDescent="0.4"/>
    <row r="1046969" ht="12.6" customHeight="1" x14ac:dyDescent="0.4"/>
    <row r="1046970" ht="12.6" customHeight="1" x14ac:dyDescent="0.4"/>
    <row r="1046971" ht="12.6" customHeight="1" x14ac:dyDescent="0.4"/>
    <row r="1046972" ht="12.6" customHeight="1" x14ac:dyDescent="0.4"/>
    <row r="1046973" ht="12.6" customHeight="1" x14ac:dyDescent="0.4"/>
    <row r="1046974" ht="12.6" customHeight="1" x14ac:dyDescent="0.4"/>
    <row r="1046975" ht="12.6" customHeight="1" x14ac:dyDescent="0.4"/>
    <row r="1046976" ht="12.6" customHeight="1" x14ac:dyDescent="0.4"/>
    <row r="1046977" ht="12.6" customHeight="1" x14ac:dyDescent="0.4"/>
    <row r="1046978" ht="12.6" customHeight="1" x14ac:dyDescent="0.4"/>
    <row r="1046979" ht="12.6" customHeight="1" x14ac:dyDescent="0.4"/>
    <row r="1046980" ht="12.6" customHeight="1" x14ac:dyDescent="0.4"/>
    <row r="1046981" ht="12.6" customHeight="1" x14ac:dyDescent="0.4"/>
    <row r="1046982" ht="12.6" customHeight="1" x14ac:dyDescent="0.4"/>
    <row r="1046983" ht="12.6" customHeight="1" x14ac:dyDescent="0.4"/>
    <row r="1046984" ht="12.6" customHeight="1" x14ac:dyDescent="0.4"/>
    <row r="1046985" ht="12.6" customHeight="1" x14ac:dyDescent="0.4"/>
    <row r="1046986" ht="12.6" customHeight="1" x14ac:dyDescent="0.4"/>
    <row r="1046987" ht="12.6" customHeight="1" x14ac:dyDescent="0.4"/>
    <row r="1046988" ht="12.6" customHeight="1" x14ac:dyDescent="0.4"/>
    <row r="1046989" ht="12.6" customHeight="1" x14ac:dyDescent="0.4"/>
    <row r="1046990" ht="12.6" customHeight="1" x14ac:dyDescent="0.4"/>
    <row r="1046991" ht="12.6" customHeight="1" x14ac:dyDescent="0.4"/>
    <row r="1046992" ht="12.6" customHeight="1" x14ac:dyDescent="0.4"/>
    <row r="1046993" ht="12.6" customHeight="1" x14ac:dyDescent="0.4"/>
    <row r="1046994" ht="12.6" customHeight="1" x14ac:dyDescent="0.4"/>
    <row r="1046995" ht="12.6" customHeight="1" x14ac:dyDescent="0.4"/>
    <row r="1046996" ht="12.6" customHeight="1" x14ac:dyDescent="0.4"/>
    <row r="1046997" ht="12.6" customHeight="1" x14ac:dyDescent="0.4"/>
    <row r="1046998" ht="12.6" customHeight="1" x14ac:dyDescent="0.4"/>
    <row r="1046999" ht="12.6" customHeight="1" x14ac:dyDescent="0.4"/>
    <row r="1047000" ht="12.6" customHeight="1" x14ac:dyDescent="0.4"/>
    <row r="1047001" ht="12.6" customHeight="1" x14ac:dyDescent="0.4"/>
    <row r="1047002" ht="12.6" customHeight="1" x14ac:dyDescent="0.4"/>
    <row r="1047003" ht="12.6" customHeight="1" x14ac:dyDescent="0.4"/>
    <row r="1047004" ht="12.6" customHeight="1" x14ac:dyDescent="0.4"/>
    <row r="1047005" ht="12.6" customHeight="1" x14ac:dyDescent="0.4"/>
    <row r="1047006" ht="12.6" customHeight="1" x14ac:dyDescent="0.4"/>
    <row r="1047007" ht="12.6" customHeight="1" x14ac:dyDescent="0.4"/>
    <row r="1047008" ht="12.6" customHeight="1" x14ac:dyDescent="0.4"/>
    <row r="1047009" ht="12.6" customHeight="1" x14ac:dyDescent="0.4"/>
    <row r="1047010" ht="12.6" customHeight="1" x14ac:dyDescent="0.4"/>
    <row r="1047011" ht="12.6" customHeight="1" x14ac:dyDescent="0.4"/>
    <row r="1047012" ht="12.6" customHeight="1" x14ac:dyDescent="0.4"/>
    <row r="1047013" ht="12.6" customHeight="1" x14ac:dyDescent="0.4"/>
    <row r="1047014" ht="12.6" customHeight="1" x14ac:dyDescent="0.4"/>
    <row r="1047015" ht="12.6" customHeight="1" x14ac:dyDescent="0.4"/>
    <row r="1047016" ht="12.6" customHeight="1" x14ac:dyDescent="0.4"/>
    <row r="1047017" ht="12.6" customHeight="1" x14ac:dyDescent="0.4"/>
    <row r="1047018" ht="12.6" customHeight="1" x14ac:dyDescent="0.4"/>
    <row r="1047019" ht="12.6" customHeight="1" x14ac:dyDescent="0.4"/>
    <row r="1047020" ht="12.6" customHeight="1" x14ac:dyDescent="0.4"/>
    <row r="1047021" ht="12.6" customHeight="1" x14ac:dyDescent="0.4"/>
    <row r="1047022" ht="12.6" customHeight="1" x14ac:dyDescent="0.4"/>
    <row r="1047023" ht="12.6" customHeight="1" x14ac:dyDescent="0.4"/>
    <row r="1047024" ht="12.6" customHeight="1" x14ac:dyDescent="0.4"/>
    <row r="1047025" ht="12.6" customHeight="1" x14ac:dyDescent="0.4"/>
    <row r="1047026" ht="12.6" customHeight="1" x14ac:dyDescent="0.4"/>
    <row r="1047027" ht="12.6" customHeight="1" x14ac:dyDescent="0.4"/>
    <row r="1047028" ht="12.6" customHeight="1" x14ac:dyDescent="0.4"/>
    <row r="1047029" ht="12.6" customHeight="1" x14ac:dyDescent="0.4"/>
    <row r="1047030" ht="12.6" customHeight="1" x14ac:dyDescent="0.4"/>
    <row r="1047031" ht="12.6" customHeight="1" x14ac:dyDescent="0.4"/>
    <row r="1047032" ht="12.6" customHeight="1" x14ac:dyDescent="0.4"/>
    <row r="1047033" ht="12.6" customHeight="1" x14ac:dyDescent="0.4"/>
    <row r="1047034" ht="12.6" customHeight="1" x14ac:dyDescent="0.4"/>
    <row r="1047035" ht="12.6" customHeight="1" x14ac:dyDescent="0.4"/>
    <row r="1047036" ht="12.6" customHeight="1" x14ac:dyDescent="0.4"/>
    <row r="1047037" ht="12.6" customHeight="1" x14ac:dyDescent="0.4"/>
    <row r="1047038" ht="12.6" customHeight="1" x14ac:dyDescent="0.4"/>
    <row r="1047039" ht="12.6" customHeight="1" x14ac:dyDescent="0.4"/>
    <row r="1047040" ht="12.6" customHeight="1" x14ac:dyDescent="0.4"/>
    <row r="1047041" ht="12.6" customHeight="1" x14ac:dyDescent="0.4"/>
    <row r="1047042" ht="12.6" customHeight="1" x14ac:dyDescent="0.4"/>
    <row r="1047043" ht="12.6" customHeight="1" x14ac:dyDescent="0.4"/>
    <row r="1047044" ht="12.6" customHeight="1" x14ac:dyDescent="0.4"/>
    <row r="1047045" ht="12.6" customHeight="1" x14ac:dyDescent="0.4"/>
    <row r="1047046" ht="12.6" customHeight="1" x14ac:dyDescent="0.4"/>
    <row r="1047047" ht="12.6" customHeight="1" x14ac:dyDescent="0.4"/>
    <row r="1047048" ht="12.6" customHeight="1" x14ac:dyDescent="0.4"/>
    <row r="1047049" ht="12.6" customHeight="1" x14ac:dyDescent="0.4"/>
    <row r="1047050" ht="12.6" customHeight="1" x14ac:dyDescent="0.4"/>
    <row r="1047051" ht="12.6" customHeight="1" x14ac:dyDescent="0.4"/>
    <row r="1047052" ht="12.6" customHeight="1" x14ac:dyDescent="0.4"/>
    <row r="1047053" ht="12.6" customHeight="1" x14ac:dyDescent="0.4"/>
    <row r="1047054" ht="12.6" customHeight="1" x14ac:dyDescent="0.4"/>
    <row r="1047055" ht="12.6" customHeight="1" x14ac:dyDescent="0.4"/>
    <row r="1047056" ht="12.6" customHeight="1" x14ac:dyDescent="0.4"/>
    <row r="1047057" ht="12.6" customHeight="1" x14ac:dyDescent="0.4"/>
    <row r="1047058" ht="12.6" customHeight="1" x14ac:dyDescent="0.4"/>
    <row r="1047059" ht="12.6" customHeight="1" x14ac:dyDescent="0.4"/>
    <row r="1047060" ht="12.6" customHeight="1" x14ac:dyDescent="0.4"/>
    <row r="1047061" ht="12.6" customHeight="1" x14ac:dyDescent="0.4"/>
    <row r="1047062" ht="12.6" customHeight="1" x14ac:dyDescent="0.4"/>
    <row r="1047063" ht="12.6" customHeight="1" x14ac:dyDescent="0.4"/>
    <row r="1047064" ht="12.6" customHeight="1" x14ac:dyDescent="0.4"/>
    <row r="1047065" ht="12.6" customHeight="1" x14ac:dyDescent="0.4"/>
    <row r="1047066" ht="12.6" customHeight="1" x14ac:dyDescent="0.4"/>
    <row r="1047067" ht="12.6" customHeight="1" x14ac:dyDescent="0.4"/>
    <row r="1047068" ht="12.6" customHeight="1" x14ac:dyDescent="0.4"/>
    <row r="1047069" ht="12.6" customHeight="1" x14ac:dyDescent="0.4"/>
    <row r="1047070" ht="12.6" customHeight="1" x14ac:dyDescent="0.4"/>
    <row r="1047071" ht="12.6" customHeight="1" x14ac:dyDescent="0.4"/>
    <row r="1047072" ht="12.6" customHeight="1" x14ac:dyDescent="0.4"/>
    <row r="1047073" ht="12.6" customHeight="1" x14ac:dyDescent="0.4"/>
    <row r="1047074" ht="12.6" customHeight="1" x14ac:dyDescent="0.4"/>
    <row r="1047075" ht="12.6" customHeight="1" x14ac:dyDescent="0.4"/>
    <row r="1047076" ht="12.6" customHeight="1" x14ac:dyDescent="0.4"/>
    <row r="1047077" ht="12.6" customHeight="1" x14ac:dyDescent="0.4"/>
    <row r="1047078" ht="12.6" customHeight="1" x14ac:dyDescent="0.4"/>
    <row r="1047079" ht="12.6" customHeight="1" x14ac:dyDescent="0.4"/>
    <row r="1047080" ht="12.6" customHeight="1" x14ac:dyDescent="0.4"/>
    <row r="1047081" ht="12.6" customHeight="1" x14ac:dyDescent="0.4"/>
    <row r="1047082" ht="12.6" customHeight="1" x14ac:dyDescent="0.4"/>
    <row r="1047083" ht="12.6" customHeight="1" x14ac:dyDescent="0.4"/>
    <row r="1047084" ht="12.6" customHeight="1" x14ac:dyDescent="0.4"/>
    <row r="1047085" ht="12.6" customHeight="1" x14ac:dyDescent="0.4"/>
    <row r="1047086" ht="12.6" customHeight="1" x14ac:dyDescent="0.4"/>
    <row r="1047087" ht="12.6" customHeight="1" x14ac:dyDescent="0.4"/>
    <row r="1047088" ht="12.6" customHeight="1" x14ac:dyDescent="0.4"/>
    <row r="1047089" ht="12.6" customHeight="1" x14ac:dyDescent="0.4"/>
    <row r="1047090" ht="12.6" customHeight="1" x14ac:dyDescent="0.4"/>
    <row r="1047091" ht="12.6" customHeight="1" x14ac:dyDescent="0.4"/>
    <row r="1047092" ht="12.6" customHeight="1" x14ac:dyDescent="0.4"/>
    <row r="1047093" ht="12.6" customHeight="1" x14ac:dyDescent="0.4"/>
    <row r="1047094" ht="12.6" customHeight="1" x14ac:dyDescent="0.4"/>
    <row r="1047095" ht="12.6" customHeight="1" x14ac:dyDescent="0.4"/>
    <row r="1047096" ht="12.6" customHeight="1" x14ac:dyDescent="0.4"/>
    <row r="1047097" ht="12.6" customHeight="1" x14ac:dyDescent="0.4"/>
    <row r="1047098" ht="12.6" customHeight="1" x14ac:dyDescent="0.4"/>
    <row r="1047099" ht="12.6" customHeight="1" x14ac:dyDescent="0.4"/>
    <row r="1047100" ht="12.6" customHeight="1" x14ac:dyDescent="0.4"/>
    <row r="1047101" ht="12.6" customHeight="1" x14ac:dyDescent="0.4"/>
    <row r="1047102" ht="12.6" customHeight="1" x14ac:dyDescent="0.4"/>
    <row r="1047103" ht="12.6" customHeight="1" x14ac:dyDescent="0.4"/>
    <row r="1047104" ht="12.6" customHeight="1" x14ac:dyDescent="0.4"/>
    <row r="1047105" ht="12.6" customHeight="1" x14ac:dyDescent="0.4"/>
    <row r="1047106" ht="12.6" customHeight="1" x14ac:dyDescent="0.4"/>
    <row r="1047107" ht="12.6" customHeight="1" x14ac:dyDescent="0.4"/>
    <row r="1047108" ht="12.6" customHeight="1" x14ac:dyDescent="0.4"/>
    <row r="1047109" ht="12.6" customHeight="1" x14ac:dyDescent="0.4"/>
    <row r="1047110" ht="12.6" customHeight="1" x14ac:dyDescent="0.4"/>
    <row r="1047111" ht="12.6" customHeight="1" x14ac:dyDescent="0.4"/>
    <row r="1047112" ht="12.6" customHeight="1" x14ac:dyDescent="0.4"/>
    <row r="1047113" ht="12.6" customHeight="1" x14ac:dyDescent="0.4"/>
    <row r="1047114" ht="12.6" customHeight="1" x14ac:dyDescent="0.4"/>
    <row r="1047115" ht="12.6" customHeight="1" x14ac:dyDescent="0.4"/>
    <row r="1047116" ht="12.6" customHeight="1" x14ac:dyDescent="0.4"/>
    <row r="1047117" ht="12.6" customHeight="1" x14ac:dyDescent="0.4"/>
    <row r="1047118" ht="12.6" customHeight="1" x14ac:dyDescent="0.4"/>
    <row r="1047119" ht="12.6" customHeight="1" x14ac:dyDescent="0.4"/>
    <row r="1047120" ht="12.6" customHeight="1" x14ac:dyDescent="0.4"/>
    <row r="1047121" ht="12.6" customHeight="1" x14ac:dyDescent="0.4"/>
    <row r="1047122" ht="12.6" customHeight="1" x14ac:dyDescent="0.4"/>
    <row r="1047123" ht="12.6" customHeight="1" x14ac:dyDescent="0.4"/>
    <row r="1047124" ht="12.6" customHeight="1" x14ac:dyDescent="0.4"/>
    <row r="1047125" ht="12.6" customHeight="1" x14ac:dyDescent="0.4"/>
    <row r="1047126" ht="12.6" customHeight="1" x14ac:dyDescent="0.4"/>
    <row r="1047127" ht="12.6" customHeight="1" x14ac:dyDescent="0.4"/>
    <row r="1047128" ht="12.6" customHeight="1" x14ac:dyDescent="0.4"/>
    <row r="1047129" ht="12.6" customHeight="1" x14ac:dyDescent="0.4"/>
    <row r="1047130" ht="12.6" customHeight="1" x14ac:dyDescent="0.4"/>
    <row r="1047131" ht="12.6" customHeight="1" x14ac:dyDescent="0.4"/>
    <row r="1047132" ht="12.6" customHeight="1" x14ac:dyDescent="0.4"/>
    <row r="1047133" ht="12.6" customHeight="1" x14ac:dyDescent="0.4"/>
    <row r="1047134" ht="12.6" customHeight="1" x14ac:dyDescent="0.4"/>
    <row r="1047135" ht="12.6" customHeight="1" x14ac:dyDescent="0.4"/>
    <row r="1047136" ht="12.6" customHeight="1" x14ac:dyDescent="0.4"/>
    <row r="1047137" ht="12.6" customHeight="1" x14ac:dyDescent="0.4"/>
    <row r="1047138" ht="12.6" customHeight="1" x14ac:dyDescent="0.4"/>
    <row r="1047139" ht="12.6" customHeight="1" x14ac:dyDescent="0.4"/>
    <row r="1047140" ht="12.6" customHeight="1" x14ac:dyDescent="0.4"/>
    <row r="1047141" ht="12.6" customHeight="1" x14ac:dyDescent="0.4"/>
    <row r="1047142" ht="12.6" customHeight="1" x14ac:dyDescent="0.4"/>
    <row r="1047143" ht="12.6" customHeight="1" x14ac:dyDescent="0.4"/>
    <row r="1047144" ht="12.6" customHeight="1" x14ac:dyDescent="0.4"/>
    <row r="1047145" ht="12.6" customHeight="1" x14ac:dyDescent="0.4"/>
    <row r="1047146" ht="12.6" customHeight="1" x14ac:dyDescent="0.4"/>
    <row r="1047147" ht="12.6" customHeight="1" x14ac:dyDescent="0.4"/>
    <row r="1047148" ht="12.6" customHeight="1" x14ac:dyDescent="0.4"/>
    <row r="1047149" ht="12.6" customHeight="1" x14ac:dyDescent="0.4"/>
    <row r="1047150" ht="12.6" customHeight="1" x14ac:dyDescent="0.4"/>
    <row r="1047151" ht="12.6" customHeight="1" x14ac:dyDescent="0.4"/>
    <row r="1047152" ht="12.6" customHeight="1" x14ac:dyDescent="0.4"/>
    <row r="1047153" ht="12.6" customHeight="1" x14ac:dyDescent="0.4"/>
    <row r="1047154" ht="12.6" customHeight="1" x14ac:dyDescent="0.4"/>
    <row r="1047155" ht="12.6" customHeight="1" x14ac:dyDescent="0.4"/>
    <row r="1047156" ht="12.6" customHeight="1" x14ac:dyDescent="0.4"/>
    <row r="1047157" ht="12.6" customHeight="1" x14ac:dyDescent="0.4"/>
    <row r="1047158" ht="12.6" customHeight="1" x14ac:dyDescent="0.4"/>
    <row r="1047159" ht="12.6" customHeight="1" x14ac:dyDescent="0.4"/>
    <row r="1047160" ht="12.6" customHeight="1" x14ac:dyDescent="0.4"/>
    <row r="1047161" ht="12.6" customHeight="1" x14ac:dyDescent="0.4"/>
    <row r="1047162" ht="12.6" customHeight="1" x14ac:dyDescent="0.4"/>
    <row r="1047163" ht="12.6" customHeight="1" x14ac:dyDescent="0.4"/>
    <row r="1047164" ht="12.6" customHeight="1" x14ac:dyDescent="0.4"/>
    <row r="1047165" ht="12.6" customHeight="1" x14ac:dyDescent="0.4"/>
    <row r="1047166" ht="12.6" customHeight="1" x14ac:dyDescent="0.4"/>
    <row r="1047167" ht="12.6" customHeight="1" x14ac:dyDescent="0.4"/>
    <row r="1047168" ht="12.6" customHeight="1" x14ac:dyDescent="0.4"/>
    <row r="1047169" ht="12.6" customHeight="1" x14ac:dyDescent="0.4"/>
    <row r="1047170" ht="12.6" customHeight="1" x14ac:dyDescent="0.4"/>
    <row r="1047171" ht="12.6" customHeight="1" x14ac:dyDescent="0.4"/>
    <row r="1047172" ht="12.6" customHeight="1" x14ac:dyDescent="0.4"/>
    <row r="1047173" ht="12.6" customHeight="1" x14ac:dyDescent="0.4"/>
    <row r="1047174" ht="12.6" customHeight="1" x14ac:dyDescent="0.4"/>
    <row r="1047175" ht="12.6" customHeight="1" x14ac:dyDescent="0.4"/>
    <row r="1047176" ht="12.6" customHeight="1" x14ac:dyDescent="0.4"/>
    <row r="1047177" ht="12.6" customHeight="1" x14ac:dyDescent="0.4"/>
    <row r="1047178" ht="12.6" customHeight="1" x14ac:dyDescent="0.4"/>
    <row r="1047179" ht="12.6" customHeight="1" x14ac:dyDescent="0.4"/>
    <row r="1047180" ht="12.6" customHeight="1" x14ac:dyDescent="0.4"/>
    <row r="1047181" ht="12.6" customHeight="1" x14ac:dyDescent="0.4"/>
    <row r="1047182" ht="12.6" customHeight="1" x14ac:dyDescent="0.4"/>
    <row r="1047183" ht="12.6" customHeight="1" x14ac:dyDescent="0.4"/>
    <row r="1047184" ht="12.6" customHeight="1" x14ac:dyDescent="0.4"/>
    <row r="1047185" ht="12.6" customHeight="1" x14ac:dyDescent="0.4"/>
    <row r="1047186" ht="12.6" customHeight="1" x14ac:dyDescent="0.4"/>
    <row r="1047187" ht="12.6" customHeight="1" x14ac:dyDescent="0.4"/>
    <row r="1047188" ht="12.6" customHeight="1" x14ac:dyDescent="0.4"/>
    <row r="1047189" ht="12.6" customHeight="1" x14ac:dyDescent="0.4"/>
    <row r="1047190" ht="12.6" customHeight="1" x14ac:dyDescent="0.4"/>
    <row r="1047191" ht="12.6" customHeight="1" x14ac:dyDescent="0.4"/>
    <row r="1047192" ht="12.6" customHeight="1" x14ac:dyDescent="0.4"/>
    <row r="1047193" ht="12.6" customHeight="1" x14ac:dyDescent="0.4"/>
    <row r="1047194" ht="12.6" customHeight="1" x14ac:dyDescent="0.4"/>
    <row r="1047195" ht="12.6" customHeight="1" x14ac:dyDescent="0.4"/>
    <row r="1047196" ht="12.6" customHeight="1" x14ac:dyDescent="0.4"/>
    <row r="1047197" ht="12.6" customHeight="1" x14ac:dyDescent="0.4"/>
    <row r="1047198" ht="12.6" customHeight="1" x14ac:dyDescent="0.4"/>
    <row r="1047199" ht="12.6" customHeight="1" x14ac:dyDescent="0.4"/>
    <row r="1047200" ht="12.6" customHeight="1" x14ac:dyDescent="0.4"/>
    <row r="1047201" ht="12.6" customHeight="1" x14ac:dyDescent="0.4"/>
    <row r="1047202" ht="12.6" customHeight="1" x14ac:dyDescent="0.4"/>
    <row r="1047203" ht="12.6" customHeight="1" x14ac:dyDescent="0.4"/>
    <row r="1047204" ht="12.6" customHeight="1" x14ac:dyDescent="0.4"/>
    <row r="1047205" ht="12.6" customHeight="1" x14ac:dyDescent="0.4"/>
    <row r="1047206" ht="12.6" customHeight="1" x14ac:dyDescent="0.4"/>
    <row r="1047207" ht="12.6" customHeight="1" x14ac:dyDescent="0.4"/>
    <row r="1047208" ht="12.6" customHeight="1" x14ac:dyDescent="0.4"/>
    <row r="1047209" ht="12.6" customHeight="1" x14ac:dyDescent="0.4"/>
    <row r="1047210" ht="12.6" customHeight="1" x14ac:dyDescent="0.4"/>
    <row r="1047211" ht="12.6" customHeight="1" x14ac:dyDescent="0.4"/>
    <row r="1047212" ht="12.6" customHeight="1" x14ac:dyDescent="0.4"/>
    <row r="1047213" ht="12.6" customHeight="1" x14ac:dyDescent="0.4"/>
    <row r="1047214" ht="12.6" customHeight="1" x14ac:dyDescent="0.4"/>
    <row r="1047215" ht="12.6" customHeight="1" x14ac:dyDescent="0.4"/>
    <row r="1047216" ht="12.6" customHeight="1" x14ac:dyDescent="0.4"/>
    <row r="1047217" ht="12.6" customHeight="1" x14ac:dyDescent="0.4"/>
    <row r="1047218" ht="12.6" customHeight="1" x14ac:dyDescent="0.4"/>
    <row r="1047219" ht="12.6" customHeight="1" x14ac:dyDescent="0.4"/>
    <row r="1047220" ht="12.6" customHeight="1" x14ac:dyDescent="0.4"/>
    <row r="1047221" ht="12.6" customHeight="1" x14ac:dyDescent="0.4"/>
    <row r="1047222" ht="12.6" customHeight="1" x14ac:dyDescent="0.4"/>
    <row r="1047223" ht="12.6" customHeight="1" x14ac:dyDescent="0.4"/>
    <row r="1047224" ht="12.6" customHeight="1" x14ac:dyDescent="0.4"/>
    <row r="1047225" ht="12.6" customHeight="1" x14ac:dyDescent="0.4"/>
    <row r="1047226" ht="12.6" customHeight="1" x14ac:dyDescent="0.4"/>
    <row r="1047227" ht="12.6" customHeight="1" x14ac:dyDescent="0.4"/>
    <row r="1047228" ht="12.6" customHeight="1" x14ac:dyDescent="0.4"/>
    <row r="1047229" ht="12.6" customHeight="1" x14ac:dyDescent="0.4"/>
    <row r="1047230" ht="12.6" customHeight="1" x14ac:dyDescent="0.4"/>
    <row r="1047231" ht="12.6" customHeight="1" x14ac:dyDescent="0.4"/>
    <row r="1047232" ht="12.6" customHeight="1" x14ac:dyDescent="0.4"/>
    <row r="1047233" ht="12.6" customHeight="1" x14ac:dyDescent="0.4"/>
    <row r="1047234" ht="12.6" customHeight="1" x14ac:dyDescent="0.4"/>
    <row r="1047235" ht="12.6" customHeight="1" x14ac:dyDescent="0.4"/>
    <row r="1047236" ht="12.6" customHeight="1" x14ac:dyDescent="0.4"/>
    <row r="1047237" ht="12.6" customHeight="1" x14ac:dyDescent="0.4"/>
    <row r="1047238" ht="12.6" customHeight="1" x14ac:dyDescent="0.4"/>
    <row r="1047239" ht="12.6" customHeight="1" x14ac:dyDescent="0.4"/>
    <row r="1047240" ht="12.6" customHeight="1" x14ac:dyDescent="0.4"/>
    <row r="1047241" ht="12.6" customHeight="1" x14ac:dyDescent="0.4"/>
    <row r="1047242" ht="12.6" customHeight="1" x14ac:dyDescent="0.4"/>
    <row r="1047243" ht="12.6" customHeight="1" x14ac:dyDescent="0.4"/>
    <row r="1047244" ht="12.6" customHeight="1" x14ac:dyDescent="0.4"/>
    <row r="1047245" ht="12.6" customHeight="1" x14ac:dyDescent="0.4"/>
    <row r="1047246" ht="12.6" customHeight="1" x14ac:dyDescent="0.4"/>
    <row r="1047247" ht="12.6" customHeight="1" x14ac:dyDescent="0.4"/>
    <row r="1047248" ht="12.6" customHeight="1" x14ac:dyDescent="0.4"/>
    <row r="1047249" ht="12.6" customHeight="1" x14ac:dyDescent="0.4"/>
    <row r="1047250" ht="12.6" customHeight="1" x14ac:dyDescent="0.4"/>
    <row r="1047251" ht="12.6" customHeight="1" x14ac:dyDescent="0.4"/>
    <row r="1047252" ht="12.6" customHeight="1" x14ac:dyDescent="0.4"/>
    <row r="1047253" ht="12.6" customHeight="1" x14ac:dyDescent="0.4"/>
    <row r="1047254" ht="12.6" customHeight="1" x14ac:dyDescent="0.4"/>
    <row r="1047255" ht="12.6" customHeight="1" x14ac:dyDescent="0.4"/>
    <row r="1047256" ht="12.6" customHeight="1" x14ac:dyDescent="0.4"/>
    <row r="1047257" ht="12.6" customHeight="1" x14ac:dyDescent="0.4"/>
    <row r="1047258" ht="12.6" customHeight="1" x14ac:dyDescent="0.4"/>
    <row r="1047259" ht="12.6" customHeight="1" x14ac:dyDescent="0.4"/>
    <row r="1047260" ht="12.6" customHeight="1" x14ac:dyDescent="0.4"/>
    <row r="1047261" ht="12.6" customHeight="1" x14ac:dyDescent="0.4"/>
    <row r="1047262" ht="12.6" customHeight="1" x14ac:dyDescent="0.4"/>
    <row r="1047263" ht="12.6" customHeight="1" x14ac:dyDescent="0.4"/>
    <row r="1047264" ht="12.6" customHeight="1" x14ac:dyDescent="0.4"/>
    <row r="1047265" ht="12.6" customHeight="1" x14ac:dyDescent="0.4"/>
    <row r="1047266" ht="12.6" customHeight="1" x14ac:dyDescent="0.4"/>
    <row r="1047267" ht="12.6" customHeight="1" x14ac:dyDescent="0.4"/>
    <row r="1047268" ht="12.6" customHeight="1" x14ac:dyDescent="0.4"/>
    <row r="1047269" ht="12.6" customHeight="1" x14ac:dyDescent="0.4"/>
    <row r="1047270" ht="12.6" customHeight="1" x14ac:dyDescent="0.4"/>
    <row r="1047271" ht="12.6" customHeight="1" x14ac:dyDescent="0.4"/>
    <row r="1047272" ht="12.6" customHeight="1" x14ac:dyDescent="0.4"/>
    <row r="1047273" ht="12.6" customHeight="1" x14ac:dyDescent="0.4"/>
    <row r="1047274" ht="12.6" customHeight="1" x14ac:dyDescent="0.4"/>
    <row r="1047275" ht="12.6" customHeight="1" x14ac:dyDescent="0.4"/>
    <row r="1047276" ht="12.6" customHeight="1" x14ac:dyDescent="0.4"/>
    <row r="1047277" ht="12.6" customHeight="1" x14ac:dyDescent="0.4"/>
    <row r="1047278" ht="12.6" customHeight="1" x14ac:dyDescent="0.4"/>
    <row r="1047279" ht="12.6" customHeight="1" x14ac:dyDescent="0.4"/>
    <row r="1047280" ht="12.6" customHeight="1" x14ac:dyDescent="0.4"/>
    <row r="1047281" ht="12.6" customHeight="1" x14ac:dyDescent="0.4"/>
    <row r="1047282" ht="12.6" customHeight="1" x14ac:dyDescent="0.4"/>
    <row r="1047283" ht="12.6" customHeight="1" x14ac:dyDescent="0.4"/>
    <row r="1047284" ht="12.6" customHeight="1" x14ac:dyDescent="0.4"/>
    <row r="1047285" ht="12.6" customHeight="1" x14ac:dyDescent="0.4"/>
    <row r="1047286" ht="12.6" customHeight="1" x14ac:dyDescent="0.4"/>
    <row r="1047287" ht="12.6" customHeight="1" x14ac:dyDescent="0.4"/>
    <row r="1047288" ht="12.6" customHeight="1" x14ac:dyDescent="0.4"/>
    <row r="1047289" ht="12.6" customHeight="1" x14ac:dyDescent="0.4"/>
    <row r="1047290" ht="12.6" customHeight="1" x14ac:dyDescent="0.4"/>
    <row r="1047291" ht="12.6" customHeight="1" x14ac:dyDescent="0.4"/>
    <row r="1047292" ht="12.6" customHeight="1" x14ac:dyDescent="0.4"/>
    <row r="1047293" ht="12.6" customHeight="1" x14ac:dyDescent="0.4"/>
    <row r="1047294" ht="12.6" customHeight="1" x14ac:dyDescent="0.4"/>
    <row r="1047295" ht="12.6" customHeight="1" x14ac:dyDescent="0.4"/>
    <row r="1047296" ht="12.6" customHeight="1" x14ac:dyDescent="0.4"/>
    <row r="1047297" ht="12.6" customHeight="1" x14ac:dyDescent="0.4"/>
    <row r="1047298" ht="12.6" customHeight="1" x14ac:dyDescent="0.4"/>
    <row r="1047299" ht="12.6" customHeight="1" x14ac:dyDescent="0.4"/>
    <row r="1047300" ht="12.6" customHeight="1" x14ac:dyDescent="0.4"/>
    <row r="1047301" ht="12.6" customHeight="1" x14ac:dyDescent="0.4"/>
    <row r="1047302" ht="12.6" customHeight="1" x14ac:dyDescent="0.4"/>
    <row r="1047303" ht="12.6" customHeight="1" x14ac:dyDescent="0.4"/>
    <row r="1047304" ht="12.6" customHeight="1" x14ac:dyDescent="0.4"/>
    <row r="1047305" ht="12.6" customHeight="1" x14ac:dyDescent="0.4"/>
    <row r="1047306" ht="12.6" customHeight="1" x14ac:dyDescent="0.4"/>
    <row r="1047307" ht="12.6" customHeight="1" x14ac:dyDescent="0.4"/>
    <row r="1047308" ht="12.6" customHeight="1" x14ac:dyDescent="0.4"/>
    <row r="1047309" ht="12.6" customHeight="1" x14ac:dyDescent="0.4"/>
    <row r="1047310" ht="12.6" customHeight="1" x14ac:dyDescent="0.4"/>
    <row r="1047311" ht="12.6" customHeight="1" x14ac:dyDescent="0.4"/>
    <row r="1047312" ht="12.6" customHeight="1" x14ac:dyDescent="0.4"/>
    <row r="1047313" ht="12.6" customHeight="1" x14ac:dyDescent="0.4"/>
    <row r="1047314" ht="12.6" customHeight="1" x14ac:dyDescent="0.4"/>
    <row r="1047315" ht="12.6" customHeight="1" x14ac:dyDescent="0.4"/>
    <row r="1047316" ht="12.6" customHeight="1" x14ac:dyDescent="0.4"/>
    <row r="1047317" ht="12.6" customHeight="1" x14ac:dyDescent="0.4"/>
    <row r="1047318" ht="12.6" customHeight="1" x14ac:dyDescent="0.4"/>
    <row r="1047319" ht="12.6" customHeight="1" x14ac:dyDescent="0.4"/>
    <row r="1047320" ht="12.6" customHeight="1" x14ac:dyDescent="0.4"/>
    <row r="1047321" ht="12.6" customHeight="1" x14ac:dyDescent="0.4"/>
    <row r="1047322" ht="12.6" customHeight="1" x14ac:dyDescent="0.4"/>
    <row r="1047323" ht="12.6" customHeight="1" x14ac:dyDescent="0.4"/>
    <row r="1047324" ht="12.6" customHeight="1" x14ac:dyDescent="0.4"/>
    <row r="1047325" ht="12.6" customHeight="1" x14ac:dyDescent="0.4"/>
    <row r="1047326" ht="12.6" customHeight="1" x14ac:dyDescent="0.4"/>
    <row r="1047327" ht="12.6" customHeight="1" x14ac:dyDescent="0.4"/>
    <row r="1047328" ht="12.6" customHeight="1" x14ac:dyDescent="0.4"/>
    <row r="1047329" ht="12.6" customHeight="1" x14ac:dyDescent="0.4"/>
    <row r="1047330" ht="12.6" customHeight="1" x14ac:dyDescent="0.4"/>
    <row r="1047331" ht="12.6" customHeight="1" x14ac:dyDescent="0.4"/>
    <row r="1047332" ht="12.6" customHeight="1" x14ac:dyDescent="0.4"/>
    <row r="1047333" ht="12.6" customHeight="1" x14ac:dyDescent="0.4"/>
    <row r="1047334" ht="12.6" customHeight="1" x14ac:dyDescent="0.4"/>
    <row r="1047335" ht="12.6" customHeight="1" x14ac:dyDescent="0.4"/>
    <row r="1047336" ht="12.6" customHeight="1" x14ac:dyDescent="0.4"/>
    <row r="1047337" ht="12.6" customHeight="1" x14ac:dyDescent="0.4"/>
    <row r="1047338" ht="12.6" customHeight="1" x14ac:dyDescent="0.4"/>
    <row r="1047339" ht="12.6" customHeight="1" x14ac:dyDescent="0.4"/>
    <row r="1047340" ht="12.6" customHeight="1" x14ac:dyDescent="0.4"/>
    <row r="1047341" ht="12.6" customHeight="1" x14ac:dyDescent="0.4"/>
    <row r="1047342" ht="12.6" customHeight="1" x14ac:dyDescent="0.4"/>
    <row r="1047343" ht="12.6" customHeight="1" x14ac:dyDescent="0.4"/>
    <row r="1047344" ht="12.6" customHeight="1" x14ac:dyDescent="0.4"/>
    <row r="1047345" ht="12.6" customHeight="1" x14ac:dyDescent="0.4"/>
    <row r="1047346" ht="12.6" customHeight="1" x14ac:dyDescent="0.4"/>
    <row r="1047347" ht="12.6" customHeight="1" x14ac:dyDescent="0.4"/>
    <row r="1047348" ht="12.6" customHeight="1" x14ac:dyDescent="0.4"/>
    <row r="1047349" ht="12.6" customHeight="1" x14ac:dyDescent="0.4"/>
    <row r="1047350" ht="12.6" customHeight="1" x14ac:dyDescent="0.4"/>
    <row r="1047351" ht="12.6" customHeight="1" x14ac:dyDescent="0.4"/>
    <row r="1047352" ht="12.6" customHeight="1" x14ac:dyDescent="0.4"/>
    <row r="1047353" ht="12.6" customHeight="1" x14ac:dyDescent="0.4"/>
    <row r="1047354" ht="12.6" customHeight="1" x14ac:dyDescent="0.4"/>
    <row r="1047355" ht="12.6" customHeight="1" x14ac:dyDescent="0.4"/>
    <row r="1047356" ht="12.6" customHeight="1" x14ac:dyDescent="0.4"/>
    <row r="1047357" ht="12.6" customHeight="1" x14ac:dyDescent="0.4"/>
    <row r="1047358" ht="12.6" customHeight="1" x14ac:dyDescent="0.4"/>
    <row r="1047359" ht="12.6" customHeight="1" x14ac:dyDescent="0.4"/>
    <row r="1047360" ht="12.6" customHeight="1" x14ac:dyDescent="0.4"/>
    <row r="1047361" ht="12.6" customHeight="1" x14ac:dyDescent="0.4"/>
    <row r="1047362" ht="12.6" customHeight="1" x14ac:dyDescent="0.4"/>
    <row r="1047363" ht="12.6" customHeight="1" x14ac:dyDescent="0.4"/>
    <row r="1047364" ht="12.6" customHeight="1" x14ac:dyDescent="0.4"/>
    <row r="1047365" ht="12.6" customHeight="1" x14ac:dyDescent="0.4"/>
    <row r="1047366" ht="12.6" customHeight="1" x14ac:dyDescent="0.4"/>
    <row r="1047367" ht="12.6" customHeight="1" x14ac:dyDescent="0.4"/>
    <row r="1047368" ht="12.6" customHeight="1" x14ac:dyDescent="0.4"/>
    <row r="1047369" ht="12.6" customHeight="1" x14ac:dyDescent="0.4"/>
    <row r="1047370" ht="12.6" customHeight="1" x14ac:dyDescent="0.4"/>
    <row r="1047371" ht="12.6" customHeight="1" x14ac:dyDescent="0.4"/>
    <row r="1047372" ht="12.6" customHeight="1" x14ac:dyDescent="0.4"/>
    <row r="1047373" ht="12.6" customHeight="1" x14ac:dyDescent="0.4"/>
    <row r="1047374" ht="12.6" customHeight="1" x14ac:dyDescent="0.4"/>
    <row r="1047375" ht="12.6" customHeight="1" x14ac:dyDescent="0.4"/>
    <row r="1047376" ht="12.6" customHeight="1" x14ac:dyDescent="0.4"/>
    <row r="1047377" ht="12.6" customHeight="1" x14ac:dyDescent="0.4"/>
    <row r="1047378" ht="12.6" customHeight="1" x14ac:dyDescent="0.4"/>
    <row r="1047379" ht="12.6" customHeight="1" x14ac:dyDescent="0.4"/>
    <row r="1047380" ht="12.6" customHeight="1" x14ac:dyDescent="0.4"/>
    <row r="1047381" ht="12.6" customHeight="1" x14ac:dyDescent="0.4"/>
    <row r="1047382" ht="12.6" customHeight="1" x14ac:dyDescent="0.4"/>
    <row r="1047383" ht="12.6" customHeight="1" x14ac:dyDescent="0.4"/>
    <row r="1047384" ht="12.6" customHeight="1" x14ac:dyDescent="0.4"/>
    <row r="1047385" ht="12.6" customHeight="1" x14ac:dyDescent="0.4"/>
    <row r="1047386" ht="12.6" customHeight="1" x14ac:dyDescent="0.4"/>
    <row r="1047387" ht="12.6" customHeight="1" x14ac:dyDescent="0.4"/>
    <row r="1047388" ht="12.6" customHeight="1" x14ac:dyDescent="0.4"/>
    <row r="1047389" ht="12.6" customHeight="1" x14ac:dyDescent="0.4"/>
    <row r="1047390" ht="12.6" customHeight="1" x14ac:dyDescent="0.4"/>
    <row r="1047391" ht="12.6" customHeight="1" x14ac:dyDescent="0.4"/>
    <row r="1047392" ht="12.6" customHeight="1" x14ac:dyDescent="0.4"/>
    <row r="1047393" ht="12.6" customHeight="1" x14ac:dyDescent="0.4"/>
    <row r="1047394" ht="12.6" customHeight="1" x14ac:dyDescent="0.4"/>
    <row r="1047395" ht="12.6" customHeight="1" x14ac:dyDescent="0.4"/>
    <row r="1047396" ht="12.6" customHeight="1" x14ac:dyDescent="0.4"/>
    <row r="1047397" ht="12.6" customHeight="1" x14ac:dyDescent="0.4"/>
    <row r="1047398" ht="12.6" customHeight="1" x14ac:dyDescent="0.4"/>
    <row r="1047399" ht="12.6" customHeight="1" x14ac:dyDescent="0.4"/>
    <row r="1047400" ht="12.6" customHeight="1" x14ac:dyDescent="0.4"/>
    <row r="1047401" ht="12.6" customHeight="1" x14ac:dyDescent="0.4"/>
    <row r="1047402" ht="12.6" customHeight="1" x14ac:dyDescent="0.4"/>
    <row r="1047403" ht="12.6" customHeight="1" x14ac:dyDescent="0.4"/>
    <row r="1047404" ht="12.6" customHeight="1" x14ac:dyDescent="0.4"/>
    <row r="1047405" ht="12.6" customHeight="1" x14ac:dyDescent="0.4"/>
    <row r="1047406" ht="12.6" customHeight="1" x14ac:dyDescent="0.4"/>
    <row r="1047407" ht="12.6" customHeight="1" x14ac:dyDescent="0.4"/>
    <row r="1047408" ht="12.6" customHeight="1" x14ac:dyDescent="0.4"/>
    <row r="1047409" ht="12.6" customHeight="1" x14ac:dyDescent="0.4"/>
    <row r="1047410" ht="12.6" customHeight="1" x14ac:dyDescent="0.4"/>
    <row r="1047411" ht="12.6" customHeight="1" x14ac:dyDescent="0.4"/>
    <row r="1047412" ht="12.6" customHeight="1" x14ac:dyDescent="0.4"/>
    <row r="1047413" ht="12.6" customHeight="1" x14ac:dyDescent="0.4"/>
    <row r="1047414" ht="12.6" customHeight="1" x14ac:dyDescent="0.4"/>
    <row r="1047415" ht="12.6" customHeight="1" x14ac:dyDescent="0.4"/>
    <row r="1047416" ht="12.6" customHeight="1" x14ac:dyDescent="0.4"/>
    <row r="1047417" ht="12.6" customHeight="1" x14ac:dyDescent="0.4"/>
    <row r="1047418" ht="12.6" customHeight="1" x14ac:dyDescent="0.4"/>
    <row r="1047419" ht="12.6" customHeight="1" x14ac:dyDescent="0.4"/>
    <row r="1047420" ht="12.6" customHeight="1" x14ac:dyDescent="0.4"/>
    <row r="1047421" ht="12.6" customHeight="1" x14ac:dyDescent="0.4"/>
    <row r="1047422" ht="12.6" customHeight="1" x14ac:dyDescent="0.4"/>
    <row r="1047423" ht="12.6" customHeight="1" x14ac:dyDescent="0.4"/>
    <row r="1047424" ht="12.6" customHeight="1" x14ac:dyDescent="0.4"/>
    <row r="1047425" ht="12.6" customHeight="1" x14ac:dyDescent="0.4"/>
    <row r="1047426" ht="12.6" customHeight="1" x14ac:dyDescent="0.4"/>
    <row r="1047427" ht="12.6" customHeight="1" x14ac:dyDescent="0.4"/>
    <row r="1047428" ht="12.6" customHeight="1" x14ac:dyDescent="0.4"/>
    <row r="1047429" ht="12.6" customHeight="1" x14ac:dyDescent="0.4"/>
    <row r="1047430" ht="12.6" customHeight="1" x14ac:dyDescent="0.4"/>
    <row r="1047431" ht="12.6" customHeight="1" x14ac:dyDescent="0.4"/>
    <row r="1047432" ht="12.6" customHeight="1" x14ac:dyDescent="0.4"/>
    <row r="1047433" ht="12.6" customHeight="1" x14ac:dyDescent="0.4"/>
    <row r="1047434" ht="12.6" customHeight="1" x14ac:dyDescent="0.4"/>
    <row r="1047435" ht="12.6" customHeight="1" x14ac:dyDescent="0.4"/>
    <row r="1047436" ht="12.6" customHeight="1" x14ac:dyDescent="0.4"/>
    <row r="1047437" ht="12.6" customHeight="1" x14ac:dyDescent="0.4"/>
    <row r="1047438" ht="12.6" customHeight="1" x14ac:dyDescent="0.4"/>
    <row r="1047439" ht="12.6" customHeight="1" x14ac:dyDescent="0.4"/>
    <row r="1047440" ht="12.6" customHeight="1" x14ac:dyDescent="0.4"/>
    <row r="1047441" ht="12.6" customHeight="1" x14ac:dyDescent="0.4"/>
    <row r="1047442" ht="12.6" customHeight="1" x14ac:dyDescent="0.4"/>
    <row r="1047443" ht="12.6" customHeight="1" x14ac:dyDescent="0.4"/>
    <row r="1047444" ht="12.6" customHeight="1" x14ac:dyDescent="0.4"/>
    <row r="1047445" ht="12.6" customHeight="1" x14ac:dyDescent="0.4"/>
    <row r="1047446" ht="12.6" customHeight="1" x14ac:dyDescent="0.4"/>
    <row r="1047447" ht="12.6" customHeight="1" x14ac:dyDescent="0.4"/>
    <row r="1047448" ht="12.6" customHeight="1" x14ac:dyDescent="0.4"/>
    <row r="1047449" ht="12.6" customHeight="1" x14ac:dyDescent="0.4"/>
    <row r="1047450" ht="12.6" customHeight="1" x14ac:dyDescent="0.4"/>
    <row r="1047451" ht="12.6" customHeight="1" x14ac:dyDescent="0.4"/>
    <row r="1047452" ht="12.6" customHeight="1" x14ac:dyDescent="0.4"/>
    <row r="1047453" ht="12.6" customHeight="1" x14ac:dyDescent="0.4"/>
    <row r="1047454" ht="12.6" customHeight="1" x14ac:dyDescent="0.4"/>
    <row r="1047455" ht="12.6" customHeight="1" x14ac:dyDescent="0.4"/>
    <row r="1047456" ht="12.6" customHeight="1" x14ac:dyDescent="0.4"/>
    <row r="1047457" ht="12.6" customHeight="1" x14ac:dyDescent="0.4"/>
    <row r="1047458" ht="12.6" customHeight="1" x14ac:dyDescent="0.4"/>
    <row r="1047459" ht="12.6" customHeight="1" x14ac:dyDescent="0.4"/>
    <row r="1047460" ht="12.6" customHeight="1" x14ac:dyDescent="0.4"/>
    <row r="1047461" ht="12.6" customHeight="1" x14ac:dyDescent="0.4"/>
    <row r="1047462" ht="12.6" customHeight="1" x14ac:dyDescent="0.4"/>
    <row r="1047463" ht="12.6" customHeight="1" x14ac:dyDescent="0.4"/>
    <row r="1047464" ht="12.6" customHeight="1" x14ac:dyDescent="0.4"/>
    <row r="1047465" ht="12.6" customHeight="1" x14ac:dyDescent="0.4"/>
    <row r="1047466" ht="12.6" customHeight="1" x14ac:dyDescent="0.4"/>
    <row r="1047467" ht="12.6" customHeight="1" x14ac:dyDescent="0.4"/>
    <row r="1047468" ht="12.6" customHeight="1" x14ac:dyDescent="0.4"/>
    <row r="1047469" ht="12.6" customHeight="1" x14ac:dyDescent="0.4"/>
    <row r="1047470" ht="12.6" customHeight="1" x14ac:dyDescent="0.4"/>
    <row r="1047471" ht="12.6" customHeight="1" x14ac:dyDescent="0.4"/>
    <row r="1047472" ht="12.6" customHeight="1" x14ac:dyDescent="0.4"/>
    <row r="1047473" ht="12.6" customHeight="1" x14ac:dyDescent="0.4"/>
    <row r="1047474" ht="12.6" customHeight="1" x14ac:dyDescent="0.4"/>
    <row r="1047475" ht="12.6" customHeight="1" x14ac:dyDescent="0.4"/>
    <row r="1047476" ht="12.6" customHeight="1" x14ac:dyDescent="0.4"/>
    <row r="1047477" ht="12.6" customHeight="1" x14ac:dyDescent="0.4"/>
    <row r="1047478" ht="12.6" customHeight="1" x14ac:dyDescent="0.4"/>
    <row r="1047479" ht="12.6" customHeight="1" x14ac:dyDescent="0.4"/>
    <row r="1047480" ht="12.6" customHeight="1" x14ac:dyDescent="0.4"/>
    <row r="1047481" ht="12.6" customHeight="1" x14ac:dyDescent="0.4"/>
    <row r="1047482" ht="12.6" customHeight="1" x14ac:dyDescent="0.4"/>
    <row r="1047483" ht="12.6" customHeight="1" x14ac:dyDescent="0.4"/>
    <row r="1047484" ht="12.6" customHeight="1" x14ac:dyDescent="0.4"/>
    <row r="1047485" ht="12.6" customHeight="1" x14ac:dyDescent="0.4"/>
    <row r="1047486" ht="12.6" customHeight="1" x14ac:dyDescent="0.4"/>
    <row r="1047487" ht="12.6" customHeight="1" x14ac:dyDescent="0.4"/>
    <row r="1047488" ht="12.6" customHeight="1" x14ac:dyDescent="0.4"/>
    <row r="1047489" ht="12.6" customHeight="1" x14ac:dyDescent="0.4"/>
    <row r="1047490" ht="12.6" customHeight="1" x14ac:dyDescent="0.4"/>
    <row r="1047491" ht="12.6" customHeight="1" x14ac:dyDescent="0.4"/>
    <row r="1047492" ht="12.6" customHeight="1" x14ac:dyDescent="0.4"/>
    <row r="1047493" ht="12.6" customHeight="1" x14ac:dyDescent="0.4"/>
    <row r="1047494" ht="12.6" customHeight="1" x14ac:dyDescent="0.4"/>
    <row r="1047495" ht="12.6" customHeight="1" x14ac:dyDescent="0.4"/>
    <row r="1047496" ht="12.6" customHeight="1" x14ac:dyDescent="0.4"/>
    <row r="1047497" ht="12.6" customHeight="1" x14ac:dyDescent="0.4"/>
    <row r="1047498" ht="12.6" customHeight="1" x14ac:dyDescent="0.4"/>
    <row r="1047499" ht="12.6" customHeight="1" x14ac:dyDescent="0.4"/>
    <row r="1047500" ht="12.6" customHeight="1" x14ac:dyDescent="0.4"/>
    <row r="1047501" ht="12.6" customHeight="1" x14ac:dyDescent="0.4"/>
    <row r="1047502" ht="12.6" customHeight="1" x14ac:dyDescent="0.4"/>
    <row r="1047503" ht="12.6" customHeight="1" x14ac:dyDescent="0.4"/>
    <row r="1047504" ht="12.6" customHeight="1" x14ac:dyDescent="0.4"/>
    <row r="1047505" ht="12.6" customHeight="1" x14ac:dyDescent="0.4"/>
    <row r="1047506" ht="12.6" customHeight="1" x14ac:dyDescent="0.4"/>
    <row r="1047507" ht="12.6" customHeight="1" x14ac:dyDescent="0.4"/>
    <row r="1047508" ht="12.6" customHeight="1" x14ac:dyDescent="0.4"/>
    <row r="1047509" ht="12.6" customHeight="1" x14ac:dyDescent="0.4"/>
    <row r="1047510" ht="12.6" customHeight="1" x14ac:dyDescent="0.4"/>
    <row r="1047511" ht="12.6" customHeight="1" x14ac:dyDescent="0.4"/>
    <row r="1047512" ht="12.6" customHeight="1" x14ac:dyDescent="0.4"/>
    <row r="1047513" ht="12.6" customHeight="1" x14ac:dyDescent="0.4"/>
    <row r="1047514" ht="12.6" customHeight="1" x14ac:dyDescent="0.4"/>
    <row r="1047515" ht="12.6" customHeight="1" x14ac:dyDescent="0.4"/>
    <row r="1047516" ht="12.6" customHeight="1" x14ac:dyDescent="0.4"/>
    <row r="1047517" ht="12.6" customHeight="1" x14ac:dyDescent="0.4"/>
    <row r="1047518" ht="12.6" customHeight="1" x14ac:dyDescent="0.4"/>
    <row r="1047519" ht="12.6" customHeight="1" x14ac:dyDescent="0.4"/>
    <row r="1047520" ht="12.6" customHeight="1" x14ac:dyDescent="0.4"/>
    <row r="1047521" ht="12.6" customHeight="1" x14ac:dyDescent="0.4"/>
    <row r="1047522" ht="12.6" customHeight="1" x14ac:dyDescent="0.4"/>
    <row r="1047523" ht="12.6" customHeight="1" x14ac:dyDescent="0.4"/>
    <row r="1047524" ht="12.6" customHeight="1" x14ac:dyDescent="0.4"/>
    <row r="1047525" ht="12.6" customHeight="1" x14ac:dyDescent="0.4"/>
    <row r="1047526" ht="12.6" customHeight="1" x14ac:dyDescent="0.4"/>
    <row r="1047527" ht="12.6" customHeight="1" x14ac:dyDescent="0.4"/>
    <row r="1047528" ht="12.6" customHeight="1" x14ac:dyDescent="0.4"/>
    <row r="1047529" ht="12.6" customHeight="1" x14ac:dyDescent="0.4"/>
    <row r="1047530" ht="12.6" customHeight="1" x14ac:dyDescent="0.4"/>
    <row r="1047531" ht="12.6" customHeight="1" x14ac:dyDescent="0.4"/>
    <row r="1047532" ht="12.6" customHeight="1" x14ac:dyDescent="0.4"/>
    <row r="1047533" ht="12.6" customHeight="1" x14ac:dyDescent="0.4"/>
    <row r="1047534" ht="12.6" customHeight="1" x14ac:dyDescent="0.4"/>
    <row r="1047535" ht="12.6" customHeight="1" x14ac:dyDescent="0.4"/>
    <row r="1047536" ht="12.6" customHeight="1" x14ac:dyDescent="0.4"/>
    <row r="1047537" ht="12.6" customHeight="1" x14ac:dyDescent="0.4"/>
    <row r="1047538" ht="12.6" customHeight="1" x14ac:dyDescent="0.4"/>
    <row r="1047539" ht="12.6" customHeight="1" x14ac:dyDescent="0.4"/>
    <row r="1047540" ht="12.6" customHeight="1" x14ac:dyDescent="0.4"/>
    <row r="1047541" ht="12.6" customHeight="1" x14ac:dyDescent="0.4"/>
    <row r="1047542" ht="12.6" customHeight="1" x14ac:dyDescent="0.4"/>
    <row r="1047543" ht="12.6" customHeight="1" x14ac:dyDescent="0.4"/>
    <row r="1047544" ht="12.6" customHeight="1" x14ac:dyDescent="0.4"/>
    <row r="1047545" ht="12.6" customHeight="1" x14ac:dyDescent="0.4"/>
    <row r="1047546" ht="12.6" customHeight="1" x14ac:dyDescent="0.4"/>
    <row r="1047547" ht="12.6" customHeight="1" x14ac:dyDescent="0.4"/>
    <row r="1047548" ht="12.6" customHeight="1" x14ac:dyDescent="0.4"/>
    <row r="1047549" ht="12.6" customHeight="1" x14ac:dyDescent="0.4"/>
    <row r="1047550" ht="12.6" customHeight="1" x14ac:dyDescent="0.4"/>
    <row r="1047551" ht="12.6" customHeight="1" x14ac:dyDescent="0.4"/>
    <row r="1047552" ht="12.6" customHeight="1" x14ac:dyDescent="0.4"/>
    <row r="1047553" ht="12.6" customHeight="1" x14ac:dyDescent="0.4"/>
    <row r="1047554" ht="12.6" customHeight="1" x14ac:dyDescent="0.4"/>
    <row r="1047555" ht="12.6" customHeight="1" x14ac:dyDescent="0.4"/>
    <row r="1047556" ht="12.6" customHeight="1" x14ac:dyDescent="0.4"/>
    <row r="1047557" ht="12.6" customHeight="1" x14ac:dyDescent="0.4"/>
    <row r="1047558" ht="12.6" customHeight="1" x14ac:dyDescent="0.4"/>
    <row r="1047559" ht="12.6" customHeight="1" x14ac:dyDescent="0.4"/>
    <row r="1047560" ht="12.6" customHeight="1" x14ac:dyDescent="0.4"/>
    <row r="1047561" ht="12.6" customHeight="1" x14ac:dyDescent="0.4"/>
    <row r="1047562" ht="12.6" customHeight="1" x14ac:dyDescent="0.4"/>
    <row r="1047563" ht="12.6" customHeight="1" x14ac:dyDescent="0.4"/>
    <row r="1047564" ht="12.6" customHeight="1" x14ac:dyDescent="0.4"/>
    <row r="1047565" ht="12.6" customHeight="1" x14ac:dyDescent="0.4"/>
    <row r="1047566" ht="12.6" customHeight="1" x14ac:dyDescent="0.4"/>
    <row r="1047567" ht="12.6" customHeight="1" x14ac:dyDescent="0.4"/>
    <row r="1047568" ht="12.6" customHeight="1" x14ac:dyDescent="0.4"/>
    <row r="1047569" ht="12.6" customHeight="1" x14ac:dyDescent="0.4"/>
    <row r="1047570" ht="12.6" customHeight="1" x14ac:dyDescent="0.4"/>
    <row r="1047571" ht="12.6" customHeight="1" x14ac:dyDescent="0.4"/>
    <row r="1047572" ht="12.6" customHeight="1" x14ac:dyDescent="0.4"/>
    <row r="1047573" ht="12.6" customHeight="1" x14ac:dyDescent="0.4"/>
    <row r="1047574" ht="12.6" customHeight="1" x14ac:dyDescent="0.4"/>
    <row r="1047575" ht="12.6" customHeight="1" x14ac:dyDescent="0.4"/>
    <row r="1047576" ht="12.6" customHeight="1" x14ac:dyDescent="0.4"/>
    <row r="1047577" ht="12.6" customHeight="1" x14ac:dyDescent="0.4"/>
    <row r="1047578" ht="12.6" customHeight="1" x14ac:dyDescent="0.4"/>
    <row r="1047579" ht="12.6" customHeight="1" x14ac:dyDescent="0.4"/>
    <row r="1047580" ht="12.6" customHeight="1" x14ac:dyDescent="0.4"/>
    <row r="1047581" ht="12.6" customHeight="1" x14ac:dyDescent="0.4"/>
    <row r="1047582" ht="12.6" customHeight="1" x14ac:dyDescent="0.4"/>
    <row r="1047583" ht="12.6" customHeight="1" x14ac:dyDescent="0.4"/>
    <row r="1047584" ht="12.6" customHeight="1" x14ac:dyDescent="0.4"/>
    <row r="1047585" ht="12.6" customHeight="1" x14ac:dyDescent="0.4"/>
    <row r="1047586" ht="12.6" customHeight="1" x14ac:dyDescent="0.4"/>
    <row r="1047587" ht="12.6" customHeight="1" x14ac:dyDescent="0.4"/>
    <row r="1047588" ht="12.6" customHeight="1" x14ac:dyDescent="0.4"/>
    <row r="1047589" ht="12.6" customHeight="1" x14ac:dyDescent="0.4"/>
    <row r="1047590" ht="12.6" customHeight="1" x14ac:dyDescent="0.4"/>
    <row r="1047591" ht="12.6" customHeight="1" x14ac:dyDescent="0.4"/>
    <row r="1047592" ht="12.6" customHeight="1" x14ac:dyDescent="0.4"/>
    <row r="1047593" ht="12.6" customHeight="1" x14ac:dyDescent="0.4"/>
    <row r="1047594" ht="12.6" customHeight="1" x14ac:dyDescent="0.4"/>
    <row r="1047595" ht="12.6" customHeight="1" x14ac:dyDescent="0.4"/>
    <row r="1047596" ht="12.6" customHeight="1" x14ac:dyDescent="0.4"/>
    <row r="1047597" ht="12.6" customHeight="1" x14ac:dyDescent="0.4"/>
    <row r="1047598" ht="12.6" customHeight="1" x14ac:dyDescent="0.4"/>
    <row r="1047599" ht="12.6" customHeight="1" x14ac:dyDescent="0.4"/>
    <row r="1047600" ht="12.6" customHeight="1" x14ac:dyDescent="0.4"/>
    <row r="1047601" ht="12.6" customHeight="1" x14ac:dyDescent="0.4"/>
    <row r="1047602" ht="12.6" customHeight="1" x14ac:dyDescent="0.4"/>
    <row r="1047603" ht="12.6" customHeight="1" x14ac:dyDescent="0.4"/>
    <row r="1047604" ht="12.6" customHeight="1" x14ac:dyDescent="0.4"/>
    <row r="1047605" ht="12.6" customHeight="1" x14ac:dyDescent="0.4"/>
    <row r="1047606" ht="12.6" customHeight="1" x14ac:dyDescent="0.4"/>
    <row r="1047607" ht="12.6" customHeight="1" x14ac:dyDescent="0.4"/>
    <row r="1047608" ht="12.6" customHeight="1" x14ac:dyDescent="0.4"/>
    <row r="1047609" ht="12.6" customHeight="1" x14ac:dyDescent="0.4"/>
    <row r="1047610" ht="12.6" customHeight="1" x14ac:dyDescent="0.4"/>
    <row r="1047611" ht="12.6" customHeight="1" x14ac:dyDescent="0.4"/>
    <row r="1047612" ht="12.6" customHeight="1" x14ac:dyDescent="0.4"/>
    <row r="1047613" ht="12.6" customHeight="1" x14ac:dyDescent="0.4"/>
    <row r="1047614" ht="12.6" customHeight="1" x14ac:dyDescent="0.4"/>
    <row r="1047615" ht="12.6" customHeight="1" x14ac:dyDescent="0.4"/>
    <row r="1047616" ht="12.6" customHeight="1" x14ac:dyDescent="0.4"/>
    <row r="1047617" ht="12.6" customHeight="1" x14ac:dyDescent="0.4"/>
    <row r="1047618" ht="12.6" customHeight="1" x14ac:dyDescent="0.4"/>
    <row r="1047619" ht="12.6" customHeight="1" x14ac:dyDescent="0.4"/>
    <row r="1047620" ht="12.6" customHeight="1" x14ac:dyDescent="0.4"/>
    <row r="1047621" ht="12.6" customHeight="1" x14ac:dyDescent="0.4"/>
    <row r="1047622" ht="12.6" customHeight="1" x14ac:dyDescent="0.4"/>
    <row r="1047623" ht="12.6" customHeight="1" x14ac:dyDescent="0.4"/>
    <row r="1047624" ht="12.6" customHeight="1" x14ac:dyDescent="0.4"/>
    <row r="1047625" ht="12.6" customHeight="1" x14ac:dyDescent="0.4"/>
    <row r="1047626" ht="12.6" customHeight="1" x14ac:dyDescent="0.4"/>
    <row r="1047627" ht="12.6" customHeight="1" x14ac:dyDescent="0.4"/>
    <row r="1047628" ht="12.6" customHeight="1" x14ac:dyDescent="0.4"/>
    <row r="1047629" ht="12.6" customHeight="1" x14ac:dyDescent="0.4"/>
    <row r="1047630" ht="12.6" customHeight="1" x14ac:dyDescent="0.4"/>
    <row r="1047631" ht="12.6" customHeight="1" x14ac:dyDescent="0.4"/>
    <row r="1047632" ht="12.6" customHeight="1" x14ac:dyDescent="0.4"/>
    <row r="1047633" ht="12.6" customHeight="1" x14ac:dyDescent="0.4"/>
    <row r="1047634" ht="12.6" customHeight="1" x14ac:dyDescent="0.4"/>
    <row r="1047635" ht="12.6" customHeight="1" x14ac:dyDescent="0.4"/>
    <row r="1047636" ht="12.6" customHeight="1" x14ac:dyDescent="0.4"/>
    <row r="1047637" ht="12.6" customHeight="1" x14ac:dyDescent="0.4"/>
    <row r="1047638" ht="12.6" customHeight="1" x14ac:dyDescent="0.4"/>
    <row r="1047639" ht="12.6" customHeight="1" x14ac:dyDescent="0.4"/>
    <row r="1047640" ht="12.6" customHeight="1" x14ac:dyDescent="0.4"/>
    <row r="1047641" ht="12.6" customHeight="1" x14ac:dyDescent="0.4"/>
    <row r="1047642" ht="12.6" customHeight="1" x14ac:dyDescent="0.4"/>
    <row r="1047643" ht="12.6" customHeight="1" x14ac:dyDescent="0.4"/>
    <row r="1047644" ht="12.6" customHeight="1" x14ac:dyDescent="0.4"/>
    <row r="1047645" ht="12.6" customHeight="1" x14ac:dyDescent="0.4"/>
    <row r="1047646" ht="12.6" customHeight="1" x14ac:dyDescent="0.4"/>
    <row r="1047647" ht="12.6" customHeight="1" x14ac:dyDescent="0.4"/>
    <row r="1047648" ht="12.6" customHeight="1" x14ac:dyDescent="0.4"/>
    <row r="1047649" ht="12.6" customHeight="1" x14ac:dyDescent="0.4"/>
    <row r="1047650" ht="12.6" customHeight="1" x14ac:dyDescent="0.4"/>
    <row r="1047651" ht="12.6" customHeight="1" x14ac:dyDescent="0.4"/>
    <row r="1047652" ht="12.6" customHeight="1" x14ac:dyDescent="0.4"/>
    <row r="1047653" ht="12.6" customHeight="1" x14ac:dyDescent="0.4"/>
    <row r="1047654" ht="12.6" customHeight="1" x14ac:dyDescent="0.4"/>
    <row r="1047655" ht="12.6" customHeight="1" x14ac:dyDescent="0.4"/>
    <row r="1047656" ht="12.6" customHeight="1" x14ac:dyDescent="0.4"/>
    <row r="1047657" ht="12.6" customHeight="1" x14ac:dyDescent="0.4"/>
    <row r="1047658" ht="12.6" customHeight="1" x14ac:dyDescent="0.4"/>
    <row r="1047659" ht="12.6" customHeight="1" x14ac:dyDescent="0.4"/>
    <row r="1047660" ht="12.6" customHeight="1" x14ac:dyDescent="0.4"/>
    <row r="1047661" ht="12.6" customHeight="1" x14ac:dyDescent="0.4"/>
    <row r="1047662" ht="12.6" customHeight="1" x14ac:dyDescent="0.4"/>
    <row r="1047663" ht="12.6" customHeight="1" x14ac:dyDescent="0.4"/>
    <row r="1047664" ht="12.6" customHeight="1" x14ac:dyDescent="0.4"/>
    <row r="1047665" ht="12.6" customHeight="1" x14ac:dyDescent="0.4"/>
    <row r="1047666" ht="12.6" customHeight="1" x14ac:dyDescent="0.4"/>
    <row r="1047667" ht="12.6" customHeight="1" x14ac:dyDescent="0.4"/>
    <row r="1047668" ht="12.6" customHeight="1" x14ac:dyDescent="0.4"/>
    <row r="1047669" ht="12.6" customHeight="1" x14ac:dyDescent="0.4"/>
    <row r="1047670" ht="12.6" customHeight="1" x14ac:dyDescent="0.4"/>
    <row r="1047671" ht="12.6" customHeight="1" x14ac:dyDescent="0.4"/>
    <row r="1047672" ht="12.6" customHeight="1" x14ac:dyDescent="0.4"/>
    <row r="1047673" ht="12.6" customHeight="1" x14ac:dyDescent="0.4"/>
    <row r="1047674" ht="12.6" customHeight="1" x14ac:dyDescent="0.4"/>
    <row r="1047675" ht="12.6" customHeight="1" x14ac:dyDescent="0.4"/>
    <row r="1047676" ht="12.6" customHeight="1" x14ac:dyDescent="0.4"/>
    <row r="1047677" ht="12.6" customHeight="1" x14ac:dyDescent="0.4"/>
    <row r="1047678" ht="12.6" customHeight="1" x14ac:dyDescent="0.4"/>
    <row r="1047679" ht="12.6" customHeight="1" x14ac:dyDescent="0.4"/>
    <row r="1047680" ht="12.6" customHeight="1" x14ac:dyDescent="0.4"/>
    <row r="1047681" ht="12.6" customHeight="1" x14ac:dyDescent="0.4"/>
    <row r="1047682" ht="12.6" customHeight="1" x14ac:dyDescent="0.4"/>
    <row r="1047683" ht="12.6" customHeight="1" x14ac:dyDescent="0.4"/>
    <row r="1047684" ht="12.6" customHeight="1" x14ac:dyDescent="0.4"/>
    <row r="1047685" ht="12.6" customHeight="1" x14ac:dyDescent="0.4"/>
    <row r="1047686" ht="12.6" customHeight="1" x14ac:dyDescent="0.4"/>
    <row r="1047687" ht="12.6" customHeight="1" x14ac:dyDescent="0.4"/>
    <row r="1047688" ht="12.6" customHeight="1" x14ac:dyDescent="0.4"/>
    <row r="1047689" ht="12.6" customHeight="1" x14ac:dyDescent="0.4"/>
    <row r="1047690" ht="12.6" customHeight="1" x14ac:dyDescent="0.4"/>
    <row r="1047691" ht="12.6" customHeight="1" x14ac:dyDescent="0.4"/>
    <row r="1047692" ht="12.6" customHeight="1" x14ac:dyDescent="0.4"/>
    <row r="1047693" ht="12.6" customHeight="1" x14ac:dyDescent="0.4"/>
    <row r="1047694" ht="12.6" customHeight="1" x14ac:dyDescent="0.4"/>
    <row r="1047695" ht="12.6" customHeight="1" x14ac:dyDescent="0.4"/>
    <row r="1047696" ht="12.6" customHeight="1" x14ac:dyDescent="0.4"/>
    <row r="1047697" ht="12.6" customHeight="1" x14ac:dyDescent="0.4"/>
    <row r="1047698" ht="12.6" customHeight="1" x14ac:dyDescent="0.4"/>
    <row r="1047699" ht="12.6" customHeight="1" x14ac:dyDescent="0.4"/>
    <row r="1047700" ht="12.6" customHeight="1" x14ac:dyDescent="0.4"/>
    <row r="1047701" ht="12.6" customHeight="1" x14ac:dyDescent="0.4"/>
    <row r="1047702" ht="12.6" customHeight="1" x14ac:dyDescent="0.4"/>
    <row r="1047703" ht="12.6" customHeight="1" x14ac:dyDescent="0.4"/>
    <row r="1047704" ht="12.6" customHeight="1" x14ac:dyDescent="0.4"/>
    <row r="1047705" ht="12.6" customHeight="1" x14ac:dyDescent="0.4"/>
    <row r="1047706" ht="12.6" customHeight="1" x14ac:dyDescent="0.4"/>
    <row r="1047707" ht="12.6" customHeight="1" x14ac:dyDescent="0.4"/>
    <row r="1047708" ht="12.6" customHeight="1" x14ac:dyDescent="0.4"/>
    <row r="1047709" ht="12.6" customHeight="1" x14ac:dyDescent="0.4"/>
    <row r="1047710" ht="12.6" customHeight="1" x14ac:dyDescent="0.4"/>
    <row r="1047711" ht="12.6" customHeight="1" x14ac:dyDescent="0.4"/>
    <row r="1047712" ht="12.6" customHeight="1" x14ac:dyDescent="0.4"/>
    <row r="1047713" ht="12.6" customHeight="1" x14ac:dyDescent="0.4"/>
    <row r="1047714" ht="12.6" customHeight="1" x14ac:dyDescent="0.4"/>
    <row r="1047715" ht="12.6" customHeight="1" x14ac:dyDescent="0.4"/>
    <row r="1047716" ht="12.6" customHeight="1" x14ac:dyDescent="0.4"/>
    <row r="1047717" ht="12.6" customHeight="1" x14ac:dyDescent="0.4"/>
    <row r="1047718" ht="12.6" customHeight="1" x14ac:dyDescent="0.4"/>
    <row r="1047719" ht="12.6" customHeight="1" x14ac:dyDescent="0.4"/>
    <row r="1047720" ht="12.6" customHeight="1" x14ac:dyDescent="0.4"/>
    <row r="1047721" ht="12.6" customHeight="1" x14ac:dyDescent="0.4"/>
    <row r="1047722" ht="12.6" customHeight="1" x14ac:dyDescent="0.4"/>
    <row r="1047723" ht="12.6" customHeight="1" x14ac:dyDescent="0.4"/>
    <row r="1047724" ht="12.6" customHeight="1" x14ac:dyDescent="0.4"/>
    <row r="1047725" ht="12.6" customHeight="1" x14ac:dyDescent="0.4"/>
    <row r="1047726" ht="12.6" customHeight="1" x14ac:dyDescent="0.4"/>
    <row r="1047727" ht="12.6" customHeight="1" x14ac:dyDescent="0.4"/>
    <row r="1047728" ht="12.6" customHeight="1" x14ac:dyDescent="0.4"/>
    <row r="1047729" ht="12.6" customHeight="1" x14ac:dyDescent="0.4"/>
    <row r="1047730" ht="12.6" customHeight="1" x14ac:dyDescent="0.4"/>
    <row r="1047731" ht="12.6" customHeight="1" x14ac:dyDescent="0.4"/>
    <row r="1047732" ht="12.6" customHeight="1" x14ac:dyDescent="0.4"/>
    <row r="1047733" ht="12.6" customHeight="1" x14ac:dyDescent="0.4"/>
    <row r="1047734" ht="12.6" customHeight="1" x14ac:dyDescent="0.4"/>
    <row r="1047735" ht="12.6" customHeight="1" x14ac:dyDescent="0.4"/>
    <row r="1047736" ht="12.6" customHeight="1" x14ac:dyDescent="0.4"/>
    <row r="1047737" ht="12.6" customHeight="1" x14ac:dyDescent="0.4"/>
    <row r="1047738" ht="12.6" customHeight="1" x14ac:dyDescent="0.4"/>
    <row r="1047739" ht="12.6" customHeight="1" x14ac:dyDescent="0.4"/>
    <row r="1047740" ht="12.6" customHeight="1" x14ac:dyDescent="0.4"/>
    <row r="1047741" ht="12.6" customHeight="1" x14ac:dyDescent="0.4"/>
    <row r="1047742" ht="12.6" customHeight="1" x14ac:dyDescent="0.4"/>
    <row r="1047743" ht="12.6" customHeight="1" x14ac:dyDescent="0.4"/>
    <row r="1047744" ht="12.6" customHeight="1" x14ac:dyDescent="0.4"/>
    <row r="1047745" ht="12.6" customHeight="1" x14ac:dyDescent="0.4"/>
    <row r="1047746" ht="12.6" customHeight="1" x14ac:dyDescent="0.4"/>
    <row r="1047747" ht="12.6" customHeight="1" x14ac:dyDescent="0.4"/>
    <row r="1047748" ht="12.6" customHeight="1" x14ac:dyDescent="0.4"/>
    <row r="1047749" ht="12.6" customHeight="1" x14ac:dyDescent="0.4"/>
    <row r="1047750" ht="12.6" customHeight="1" x14ac:dyDescent="0.4"/>
    <row r="1047751" ht="12.6" customHeight="1" x14ac:dyDescent="0.4"/>
    <row r="1047752" ht="12.6" customHeight="1" x14ac:dyDescent="0.4"/>
    <row r="1047753" ht="12.6" customHeight="1" x14ac:dyDescent="0.4"/>
    <row r="1047754" ht="12.6" customHeight="1" x14ac:dyDescent="0.4"/>
    <row r="1047755" ht="12.6" customHeight="1" x14ac:dyDescent="0.4"/>
    <row r="1047756" ht="12.6" customHeight="1" x14ac:dyDescent="0.4"/>
    <row r="1047757" ht="12.6" customHeight="1" x14ac:dyDescent="0.4"/>
    <row r="1047758" ht="12.6" customHeight="1" x14ac:dyDescent="0.4"/>
    <row r="1047759" ht="12.6" customHeight="1" x14ac:dyDescent="0.4"/>
    <row r="1047760" ht="12.6" customHeight="1" x14ac:dyDescent="0.4"/>
    <row r="1047761" ht="12.6" customHeight="1" x14ac:dyDescent="0.4"/>
    <row r="1047762" ht="12.6" customHeight="1" x14ac:dyDescent="0.4"/>
    <row r="1047763" ht="12.6" customHeight="1" x14ac:dyDescent="0.4"/>
    <row r="1047764" ht="12.6" customHeight="1" x14ac:dyDescent="0.4"/>
    <row r="1047765" ht="12.6" customHeight="1" x14ac:dyDescent="0.4"/>
    <row r="1047766" ht="12.6" customHeight="1" x14ac:dyDescent="0.4"/>
    <row r="1047767" ht="12.6" customHeight="1" x14ac:dyDescent="0.4"/>
    <row r="1047768" ht="12.6" customHeight="1" x14ac:dyDescent="0.4"/>
    <row r="1047769" ht="12.6" customHeight="1" x14ac:dyDescent="0.4"/>
    <row r="1047770" ht="12.6" customHeight="1" x14ac:dyDescent="0.4"/>
    <row r="1047771" ht="12.6" customHeight="1" x14ac:dyDescent="0.4"/>
    <row r="1047772" ht="12.6" customHeight="1" x14ac:dyDescent="0.4"/>
    <row r="1047773" ht="12.6" customHeight="1" x14ac:dyDescent="0.4"/>
    <row r="1047774" ht="12.6" customHeight="1" x14ac:dyDescent="0.4"/>
    <row r="1047775" ht="12.6" customHeight="1" x14ac:dyDescent="0.4"/>
    <row r="1047776" ht="12.6" customHeight="1" x14ac:dyDescent="0.4"/>
    <row r="1047777" ht="12.6" customHeight="1" x14ac:dyDescent="0.4"/>
    <row r="1047778" ht="12.6" customHeight="1" x14ac:dyDescent="0.4"/>
    <row r="1047779" ht="12.6" customHeight="1" x14ac:dyDescent="0.4"/>
    <row r="1047780" ht="12.6" customHeight="1" x14ac:dyDescent="0.4"/>
    <row r="1047781" ht="12.6" customHeight="1" x14ac:dyDescent="0.4"/>
    <row r="1047782" ht="12.6" customHeight="1" x14ac:dyDescent="0.4"/>
    <row r="1047783" ht="12.6" customHeight="1" x14ac:dyDescent="0.4"/>
    <row r="1047784" ht="12.6" customHeight="1" x14ac:dyDescent="0.4"/>
    <row r="1047785" ht="12.6" customHeight="1" x14ac:dyDescent="0.4"/>
    <row r="1047786" ht="12.6" customHeight="1" x14ac:dyDescent="0.4"/>
    <row r="1047787" ht="12.6" customHeight="1" x14ac:dyDescent="0.4"/>
    <row r="1047788" ht="12.6" customHeight="1" x14ac:dyDescent="0.4"/>
    <row r="1047789" ht="12.6" customHeight="1" x14ac:dyDescent="0.4"/>
    <row r="1047790" ht="12.6" customHeight="1" x14ac:dyDescent="0.4"/>
    <row r="1047791" ht="12.6" customHeight="1" x14ac:dyDescent="0.4"/>
    <row r="1047792" ht="12.6" customHeight="1" x14ac:dyDescent="0.4"/>
    <row r="1047793" ht="12.6" customHeight="1" x14ac:dyDescent="0.4"/>
    <row r="1047794" ht="12.6" customHeight="1" x14ac:dyDescent="0.4"/>
    <row r="1047795" ht="12.6" customHeight="1" x14ac:dyDescent="0.4"/>
    <row r="1047796" ht="12.6" customHeight="1" x14ac:dyDescent="0.4"/>
    <row r="1047797" ht="12.6" customHeight="1" x14ac:dyDescent="0.4"/>
    <row r="1047798" ht="12.6" customHeight="1" x14ac:dyDescent="0.4"/>
    <row r="1047799" ht="12.6" customHeight="1" x14ac:dyDescent="0.4"/>
    <row r="1047800" ht="12.6" customHeight="1" x14ac:dyDescent="0.4"/>
    <row r="1047801" ht="12.6" customHeight="1" x14ac:dyDescent="0.4"/>
    <row r="1047802" ht="12.6" customHeight="1" x14ac:dyDescent="0.4"/>
    <row r="1047803" ht="12.6" customHeight="1" x14ac:dyDescent="0.4"/>
    <row r="1047804" ht="12.6" customHeight="1" x14ac:dyDescent="0.4"/>
    <row r="1047805" ht="12.6" customHeight="1" x14ac:dyDescent="0.4"/>
    <row r="1047806" ht="12.6" customHeight="1" x14ac:dyDescent="0.4"/>
    <row r="1047807" ht="12.6" customHeight="1" x14ac:dyDescent="0.4"/>
    <row r="1047808" ht="12.6" customHeight="1" x14ac:dyDescent="0.4"/>
    <row r="1047809" ht="12.6" customHeight="1" x14ac:dyDescent="0.4"/>
    <row r="1047810" ht="12.6" customHeight="1" x14ac:dyDescent="0.4"/>
    <row r="1047811" ht="12.6" customHeight="1" x14ac:dyDescent="0.4"/>
    <row r="1047812" ht="12.6" customHeight="1" x14ac:dyDescent="0.4"/>
    <row r="1047813" ht="12.6" customHeight="1" x14ac:dyDescent="0.4"/>
    <row r="1047814" ht="12.6" customHeight="1" x14ac:dyDescent="0.4"/>
    <row r="1047815" ht="12.6" customHeight="1" x14ac:dyDescent="0.4"/>
    <row r="1047816" ht="12.6" customHeight="1" x14ac:dyDescent="0.4"/>
    <row r="1047817" ht="12.6" customHeight="1" x14ac:dyDescent="0.4"/>
    <row r="1047818" ht="12.6" customHeight="1" x14ac:dyDescent="0.4"/>
    <row r="1047819" ht="12.6" customHeight="1" x14ac:dyDescent="0.4"/>
    <row r="1047820" ht="12.6" customHeight="1" x14ac:dyDescent="0.4"/>
    <row r="1047821" ht="12.6" customHeight="1" x14ac:dyDescent="0.4"/>
    <row r="1047822" ht="12.6" customHeight="1" x14ac:dyDescent="0.4"/>
    <row r="1047823" ht="12.6" customHeight="1" x14ac:dyDescent="0.4"/>
    <row r="1047824" ht="12.6" customHeight="1" x14ac:dyDescent="0.4"/>
    <row r="1047825" ht="12.6" customHeight="1" x14ac:dyDescent="0.4"/>
    <row r="1047826" ht="12.6" customHeight="1" x14ac:dyDescent="0.4"/>
    <row r="1047827" ht="12.6" customHeight="1" x14ac:dyDescent="0.4"/>
    <row r="1047828" ht="12.6" customHeight="1" x14ac:dyDescent="0.4"/>
    <row r="1047829" ht="12.6" customHeight="1" x14ac:dyDescent="0.4"/>
    <row r="1047830" ht="12.6" customHeight="1" x14ac:dyDescent="0.4"/>
    <row r="1047831" ht="12.6" customHeight="1" x14ac:dyDescent="0.4"/>
    <row r="1047832" ht="12.6" customHeight="1" x14ac:dyDescent="0.4"/>
    <row r="1047833" ht="12.6" customHeight="1" x14ac:dyDescent="0.4"/>
    <row r="1047834" ht="12.6" customHeight="1" x14ac:dyDescent="0.4"/>
    <row r="1047835" ht="12.6" customHeight="1" x14ac:dyDescent="0.4"/>
    <row r="1047836" ht="12.6" customHeight="1" x14ac:dyDescent="0.4"/>
    <row r="1047837" ht="12.6" customHeight="1" x14ac:dyDescent="0.4"/>
    <row r="1047838" ht="12.6" customHeight="1" x14ac:dyDescent="0.4"/>
    <row r="1047839" ht="12.6" customHeight="1" x14ac:dyDescent="0.4"/>
    <row r="1047840" ht="12.6" customHeight="1" x14ac:dyDescent="0.4"/>
    <row r="1047841" ht="12.6" customHeight="1" x14ac:dyDescent="0.4"/>
    <row r="1047842" ht="12.6" customHeight="1" x14ac:dyDescent="0.4"/>
    <row r="1047843" ht="12.6" customHeight="1" x14ac:dyDescent="0.4"/>
    <row r="1047844" ht="12.6" customHeight="1" x14ac:dyDescent="0.4"/>
    <row r="1047845" ht="12.6" customHeight="1" x14ac:dyDescent="0.4"/>
    <row r="1047846" ht="12.6" customHeight="1" x14ac:dyDescent="0.4"/>
    <row r="1047847" ht="12.6" customHeight="1" x14ac:dyDescent="0.4"/>
    <row r="1047848" ht="12.6" customHeight="1" x14ac:dyDescent="0.4"/>
    <row r="1047849" ht="12.6" customHeight="1" x14ac:dyDescent="0.4"/>
    <row r="1047850" ht="12.6" customHeight="1" x14ac:dyDescent="0.4"/>
    <row r="1047851" ht="12.6" customHeight="1" x14ac:dyDescent="0.4"/>
    <row r="1047852" ht="12.6" customHeight="1" x14ac:dyDescent="0.4"/>
    <row r="1047853" ht="12.6" customHeight="1" x14ac:dyDescent="0.4"/>
    <row r="1047854" ht="12.6" customHeight="1" x14ac:dyDescent="0.4"/>
    <row r="1047855" ht="12.6" customHeight="1" x14ac:dyDescent="0.4"/>
    <row r="1047856" ht="12.6" customHeight="1" x14ac:dyDescent="0.4"/>
    <row r="1047857" ht="12.6" customHeight="1" x14ac:dyDescent="0.4"/>
    <row r="1047858" ht="12.6" customHeight="1" x14ac:dyDescent="0.4"/>
    <row r="1047859" ht="12.6" customHeight="1" x14ac:dyDescent="0.4"/>
    <row r="1047860" ht="12.6" customHeight="1" x14ac:dyDescent="0.4"/>
    <row r="1047861" ht="12.6" customHeight="1" x14ac:dyDescent="0.4"/>
    <row r="1047862" ht="12.6" customHeight="1" x14ac:dyDescent="0.4"/>
    <row r="1047863" ht="12.6" customHeight="1" x14ac:dyDescent="0.4"/>
    <row r="1047864" ht="12.6" customHeight="1" x14ac:dyDescent="0.4"/>
    <row r="1047865" ht="12.6" customHeight="1" x14ac:dyDescent="0.4"/>
    <row r="1047866" ht="12.6" customHeight="1" x14ac:dyDescent="0.4"/>
    <row r="1047867" ht="12.6" customHeight="1" x14ac:dyDescent="0.4"/>
    <row r="1047868" ht="12.6" customHeight="1" x14ac:dyDescent="0.4"/>
    <row r="1047869" ht="12.6" customHeight="1" x14ac:dyDescent="0.4"/>
    <row r="1047870" ht="12.6" customHeight="1" x14ac:dyDescent="0.4"/>
    <row r="1047871" ht="12.6" customHeight="1" x14ac:dyDescent="0.4"/>
    <row r="1047872" ht="12.6" customHeight="1" x14ac:dyDescent="0.4"/>
    <row r="1047873" ht="12.6" customHeight="1" x14ac:dyDescent="0.4"/>
    <row r="1047874" ht="12.6" customHeight="1" x14ac:dyDescent="0.4"/>
    <row r="1047875" ht="12.6" customHeight="1" x14ac:dyDescent="0.4"/>
    <row r="1047876" ht="12.6" customHeight="1" x14ac:dyDescent="0.4"/>
    <row r="1047877" ht="12.6" customHeight="1" x14ac:dyDescent="0.4"/>
    <row r="1047878" ht="12.6" customHeight="1" x14ac:dyDescent="0.4"/>
    <row r="1047879" ht="12.6" customHeight="1" x14ac:dyDescent="0.4"/>
    <row r="1047880" ht="12.6" customHeight="1" x14ac:dyDescent="0.4"/>
    <row r="1047881" ht="12.6" customHeight="1" x14ac:dyDescent="0.4"/>
    <row r="1047882" ht="12.6" customHeight="1" x14ac:dyDescent="0.4"/>
    <row r="1047883" ht="12.6" customHeight="1" x14ac:dyDescent="0.4"/>
    <row r="1047884" ht="12.6" customHeight="1" x14ac:dyDescent="0.4"/>
    <row r="1047885" ht="12.6" customHeight="1" x14ac:dyDescent="0.4"/>
    <row r="1047886" ht="12.6" customHeight="1" x14ac:dyDescent="0.4"/>
    <row r="1047887" ht="12.6" customHeight="1" x14ac:dyDescent="0.4"/>
    <row r="1047888" ht="12.6" customHeight="1" x14ac:dyDescent="0.4"/>
    <row r="1047889" ht="12.6" customHeight="1" x14ac:dyDescent="0.4"/>
    <row r="1047890" ht="12.6" customHeight="1" x14ac:dyDescent="0.4"/>
    <row r="1047891" ht="12.6" customHeight="1" x14ac:dyDescent="0.4"/>
    <row r="1047892" ht="12.6" customHeight="1" x14ac:dyDescent="0.4"/>
    <row r="1047893" ht="12.6" customHeight="1" x14ac:dyDescent="0.4"/>
    <row r="1047894" ht="12.6" customHeight="1" x14ac:dyDescent="0.4"/>
    <row r="1047895" ht="12.6" customHeight="1" x14ac:dyDescent="0.4"/>
    <row r="1047896" ht="12.6" customHeight="1" x14ac:dyDescent="0.4"/>
    <row r="1047897" ht="12.6" customHeight="1" x14ac:dyDescent="0.4"/>
    <row r="1047898" ht="12.6" customHeight="1" x14ac:dyDescent="0.4"/>
    <row r="1047899" ht="12.6" customHeight="1" x14ac:dyDescent="0.4"/>
    <row r="1047900" ht="12.6" customHeight="1" x14ac:dyDescent="0.4"/>
    <row r="1047901" ht="12.6" customHeight="1" x14ac:dyDescent="0.4"/>
    <row r="1047902" ht="12.6" customHeight="1" x14ac:dyDescent="0.4"/>
    <row r="1047903" ht="12.6" customHeight="1" x14ac:dyDescent="0.4"/>
    <row r="1047904" ht="12.6" customHeight="1" x14ac:dyDescent="0.4"/>
    <row r="1047905" ht="12.6" customHeight="1" x14ac:dyDescent="0.4"/>
    <row r="1047906" ht="12.6" customHeight="1" x14ac:dyDescent="0.4"/>
    <row r="1047907" ht="12.6" customHeight="1" x14ac:dyDescent="0.4"/>
    <row r="1047908" ht="12.6" customHeight="1" x14ac:dyDescent="0.4"/>
    <row r="1047909" ht="12.6" customHeight="1" x14ac:dyDescent="0.4"/>
    <row r="1047910" ht="12.6" customHeight="1" x14ac:dyDescent="0.4"/>
    <row r="1047911" ht="12.6" customHeight="1" x14ac:dyDescent="0.4"/>
    <row r="1047912" ht="12.6" customHeight="1" x14ac:dyDescent="0.4"/>
    <row r="1047913" ht="12.6" customHeight="1" x14ac:dyDescent="0.4"/>
    <row r="1047914" ht="12.6" customHeight="1" x14ac:dyDescent="0.4"/>
    <row r="1047915" ht="12.6" customHeight="1" x14ac:dyDescent="0.4"/>
    <row r="1047916" ht="12.6" customHeight="1" x14ac:dyDescent="0.4"/>
    <row r="1047917" ht="12.6" customHeight="1" x14ac:dyDescent="0.4"/>
    <row r="1047918" ht="12.6" customHeight="1" x14ac:dyDescent="0.4"/>
    <row r="1047919" ht="12.6" customHeight="1" x14ac:dyDescent="0.4"/>
    <row r="1047920" ht="12.6" customHeight="1" x14ac:dyDescent="0.4"/>
    <row r="1047921" ht="12.6" customHeight="1" x14ac:dyDescent="0.4"/>
    <row r="1047922" ht="12.6" customHeight="1" x14ac:dyDescent="0.4"/>
    <row r="1047923" ht="12.6" customHeight="1" x14ac:dyDescent="0.4"/>
    <row r="1047924" ht="12.6" customHeight="1" x14ac:dyDescent="0.4"/>
    <row r="1047925" ht="12.6" customHeight="1" x14ac:dyDescent="0.4"/>
    <row r="1047926" ht="12.6" customHeight="1" x14ac:dyDescent="0.4"/>
    <row r="1047927" ht="12.6" customHeight="1" x14ac:dyDescent="0.4"/>
    <row r="1047928" ht="12.6" customHeight="1" x14ac:dyDescent="0.4"/>
    <row r="1047929" ht="12.6" customHeight="1" x14ac:dyDescent="0.4"/>
    <row r="1047930" ht="12.6" customHeight="1" x14ac:dyDescent="0.4"/>
    <row r="1047931" ht="12.6" customHeight="1" x14ac:dyDescent="0.4"/>
    <row r="1047932" ht="12.6" customHeight="1" x14ac:dyDescent="0.4"/>
    <row r="1047933" ht="12.6" customHeight="1" x14ac:dyDescent="0.4"/>
    <row r="1047934" ht="12.6" customHeight="1" x14ac:dyDescent="0.4"/>
    <row r="1047935" ht="12.6" customHeight="1" x14ac:dyDescent="0.4"/>
    <row r="1047936" ht="12.6" customHeight="1" x14ac:dyDescent="0.4"/>
    <row r="1047937" ht="12.6" customHeight="1" x14ac:dyDescent="0.4"/>
    <row r="1047938" ht="12.6" customHeight="1" x14ac:dyDescent="0.4"/>
    <row r="1047939" ht="12.6" customHeight="1" x14ac:dyDescent="0.4"/>
    <row r="1047940" ht="12.6" customHeight="1" x14ac:dyDescent="0.4"/>
    <row r="1047941" ht="12.6" customHeight="1" x14ac:dyDescent="0.4"/>
    <row r="1047942" ht="12.6" customHeight="1" x14ac:dyDescent="0.4"/>
    <row r="1047943" ht="12.6" customHeight="1" x14ac:dyDescent="0.4"/>
    <row r="1047944" ht="12.6" customHeight="1" x14ac:dyDescent="0.4"/>
    <row r="1047945" ht="12.6" customHeight="1" x14ac:dyDescent="0.4"/>
    <row r="1047946" ht="12.6" customHeight="1" x14ac:dyDescent="0.4"/>
    <row r="1047947" ht="12.6" customHeight="1" x14ac:dyDescent="0.4"/>
    <row r="1047948" ht="12.6" customHeight="1" x14ac:dyDescent="0.4"/>
    <row r="1047949" ht="12.6" customHeight="1" x14ac:dyDescent="0.4"/>
    <row r="1047950" ht="12.6" customHeight="1" x14ac:dyDescent="0.4"/>
    <row r="1047951" ht="12.6" customHeight="1" x14ac:dyDescent="0.4"/>
    <row r="1047952" ht="12.6" customHeight="1" x14ac:dyDescent="0.4"/>
    <row r="1047953" ht="12.6" customHeight="1" x14ac:dyDescent="0.4"/>
    <row r="1047954" ht="12.6" customHeight="1" x14ac:dyDescent="0.4"/>
    <row r="1047955" ht="12.6" customHeight="1" x14ac:dyDescent="0.4"/>
    <row r="1047956" ht="12.6" customHeight="1" x14ac:dyDescent="0.4"/>
    <row r="1047957" ht="12.6" customHeight="1" x14ac:dyDescent="0.4"/>
    <row r="1047958" ht="12.6" customHeight="1" x14ac:dyDescent="0.4"/>
    <row r="1047959" ht="12.6" customHeight="1" x14ac:dyDescent="0.4"/>
    <row r="1047960" ht="12.6" customHeight="1" x14ac:dyDescent="0.4"/>
    <row r="1047961" ht="12.6" customHeight="1" x14ac:dyDescent="0.4"/>
    <row r="1047962" ht="12.6" customHeight="1" x14ac:dyDescent="0.4"/>
    <row r="1047963" ht="12.6" customHeight="1" x14ac:dyDescent="0.4"/>
    <row r="1047964" ht="12.6" customHeight="1" x14ac:dyDescent="0.4"/>
    <row r="1047965" ht="12.6" customHeight="1" x14ac:dyDescent="0.4"/>
    <row r="1047966" ht="12.6" customHeight="1" x14ac:dyDescent="0.4"/>
    <row r="1047967" ht="12.6" customHeight="1" x14ac:dyDescent="0.4"/>
    <row r="1047968" ht="12.6" customHeight="1" x14ac:dyDescent="0.4"/>
    <row r="1047969" ht="12.6" customHeight="1" x14ac:dyDescent="0.4"/>
    <row r="1047970" ht="12.6" customHeight="1" x14ac:dyDescent="0.4"/>
    <row r="1047971" ht="12.6" customHeight="1" x14ac:dyDescent="0.4"/>
    <row r="1047972" ht="12.6" customHeight="1" x14ac:dyDescent="0.4"/>
    <row r="1047973" ht="12.6" customHeight="1" x14ac:dyDescent="0.4"/>
    <row r="1047974" ht="12.6" customHeight="1" x14ac:dyDescent="0.4"/>
    <row r="1047975" ht="12.6" customHeight="1" x14ac:dyDescent="0.4"/>
    <row r="1047976" ht="12.6" customHeight="1" x14ac:dyDescent="0.4"/>
    <row r="1047977" ht="12.6" customHeight="1" x14ac:dyDescent="0.4"/>
    <row r="1047978" ht="12.6" customHeight="1" x14ac:dyDescent="0.4"/>
    <row r="1047979" ht="12.6" customHeight="1" x14ac:dyDescent="0.4"/>
    <row r="1047980" ht="12.6" customHeight="1" x14ac:dyDescent="0.4"/>
    <row r="1047981" ht="12.6" customHeight="1" x14ac:dyDescent="0.4"/>
    <row r="1047982" ht="12.6" customHeight="1" x14ac:dyDescent="0.4"/>
    <row r="1047983" ht="12.6" customHeight="1" x14ac:dyDescent="0.4"/>
    <row r="1047984" ht="12.6" customHeight="1" x14ac:dyDescent="0.4"/>
    <row r="1047985" ht="12.6" customHeight="1" x14ac:dyDescent="0.4"/>
    <row r="1047986" ht="12.6" customHeight="1" x14ac:dyDescent="0.4"/>
    <row r="1047987" ht="12.6" customHeight="1" x14ac:dyDescent="0.4"/>
    <row r="1047988" ht="12.6" customHeight="1" x14ac:dyDescent="0.4"/>
    <row r="1047989" ht="12.6" customHeight="1" x14ac:dyDescent="0.4"/>
    <row r="1047990" ht="12.6" customHeight="1" x14ac:dyDescent="0.4"/>
    <row r="1047991" ht="12.6" customHeight="1" x14ac:dyDescent="0.4"/>
    <row r="1047992" ht="12.6" customHeight="1" x14ac:dyDescent="0.4"/>
    <row r="1047993" ht="12.6" customHeight="1" x14ac:dyDescent="0.4"/>
    <row r="1047994" ht="12.6" customHeight="1" x14ac:dyDescent="0.4"/>
    <row r="1047995" ht="12.6" customHeight="1" x14ac:dyDescent="0.4"/>
    <row r="1047996" ht="12.6" customHeight="1" x14ac:dyDescent="0.4"/>
    <row r="1047997" ht="12.6" customHeight="1" x14ac:dyDescent="0.4"/>
    <row r="1047998" ht="12.6" customHeight="1" x14ac:dyDescent="0.4"/>
    <row r="1047999" ht="12.6" customHeight="1" x14ac:dyDescent="0.4"/>
    <row r="1048000" ht="12.6" customHeight="1" x14ac:dyDescent="0.4"/>
    <row r="1048001" ht="12.6" customHeight="1" x14ac:dyDescent="0.4"/>
    <row r="1048002" ht="12.6" customHeight="1" x14ac:dyDescent="0.4"/>
    <row r="1048003" ht="12.6" customHeight="1" x14ac:dyDescent="0.4"/>
    <row r="1048004" ht="12.6" customHeight="1" x14ac:dyDescent="0.4"/>
    <row r="1048005" ht="12.6" customHeight="1" x14ac:dyDescent="0.4"/>
    <row r="1048006" ht="12.6" customHeight="1" x14ac:dyDescent="0.4"/>
    <row r="1048007" ht="12.6" customHeight="1" x14ac:dyDescent="0.4"/>
    <row r="1048008" ht="12.6" customHeight="1" x14ac:dyDescent="0.4"/>
    <row r="1048009" ht="12.6" customHeight="1" x14ac:dyDescent="0.4"/>
    <row r="1048010" ht="12.6" customHeight="1" x14ac:dyDescent="0.4"/>
    <row r="1048011" ht="12.6" customHeight="1" x14ac:dyDescent="0.4"/>
    <row r="1048012" ht="12.6" customHeight="1" x14ac:dyDescent="0.4"/>
    <row r="1048013" ht="12.6" customHeight="1" x14ac:dyDescent="0.4"/>
    <row r="1048014" ht="12.6" customHeight="1" x14ac:dyDescent="0.4"/>
    <row r="1048015" ht="12.6" customHeight="1" x14ac:dyDescent="0.4"/>
    <row r="1048016" ht="12.6" customHeight="1" x14ac:dyDescent="0.4"/>
    <row r="1048017" ht="12.6" customHeight="1" x14ac:dyDescent="0.4"/>
    <row r="1048018" ht="12.6" customHeight="1" x14ac:dyDescent="0.4"/>
    <row r="1048019" ht="12.6" customHeight="1" x14ac:dyDescent="0.4"/>
    <row r="1048020" ht="12.6" customHeight="1" x14ac:dyDescent="0.4"/>
    <row r="1048021" ht="12.6" customHeight="1" x14ac:dyDescent="0.4"/>
    <row r="1048022" ht="12.6" customHeight="1" x14ac:dyDescent="0.4"/>
    <row r="1048023" ht="12.6" customHeight="1" x14ac:dyDescent="0.4"/>
    <row r="1048024" ht="12.6" customHeight="1" x14ac:dyDescent="0.4"/>
    <row r="1048025" ht="12.6" customHeight="1" x14ac:dyDescent="0.4"/>
    <row r="1048026" ht="12.6" customHeight="1" x14ac:dyDescent="0.4"/>
    <row r="1048027" ht="12.6" customHeight="1" x14ac:dyDescent="0.4"/>
    <row r="1048028" ht="12.6" customHeight="1" x14ac:dyDescent="0.4"/>
    <row r="1048029" ht="12.6" customHeight="1" x14ac:dyDescent="0.4"/>
    <row r="1048030" ht="12.6" customHeight="1" x14ac:dyDescent="0.4"/>
    <row r="1048031" ht="12.6" customHeight="1" x14ac:dyDescent="0.4"/>
    <row r="1048032" ht="12.6" customHeight="1" x14ac:dyDescent="0.4"/>
    <row r="1048033" ht="12.6" customHeight="1" x14ac:dyDescent="0.4"/>
    <row r="1048034" ht="12.6" customHeight="1" x14ac:dyDescent="0.4"/>
    <row r="1048035" ht="12.6" customHeight="1" x14ac:dyDescent="0.4"/>
    <row r="1048036" ht="12.6" customHeight="1" x14ac:dyDescent="0.4"/>
    <row r="1048037" ht="12.6" customHeight="1" x14ac:dyDescent="0.4"/>
    <row r="1048038" ht="12.6" customHeight="1" x14ac:dyDescent="0.4"/>
    <row r="1048039" ht="12.6" customHeight="1" x14ac:dyDescent="0.4"/>
    <row r="1048040" ht="12.6" customHeight="1" x14ac:dyDescent="0.4"/>
    <row r="1048041" ht="12.6" customHeight="1" x14ac:dyDescent="0.4"/>
    <row r="1048042" ht="12.6" customHeight="1" x14ac:dyDescent="0.4"/>
    <row r="1048043" ht="12.6" customHeight="1" x14ac:dyDescent="0.4"/>
    <row r="1048044" ht="12.6" customHeight="1" x14ac:dyDescent="0.4"/>
    <row r="1048045" ht="12.6" customHeight="1" x14ac:dyDescent="0.4"/>
    <row r="1048046" ht="12.6" customHeight="1" x14ac:dyDescent="0.4"/>
    <row r="1048047" ht="12.6" customHeight="1" x14ac:dyDescent="0.4"/>
    <row r="1048048" ht="12.6" customHeight="1" x14ac:dyDescent="0.4"/>
    <row r="1048049" ht="12.6" customHeight="1" x14ac:dyDescent="0.4"/>
    <row r="1048050" ht="12.6" customHeight="1" x14ac:dyDescent="0.4"/>
    <row r="1048051" ht="12.6" customHeight="1" x14ac:dyDescent="0.4"/>
    <row r="1048052" ht="12.6" customHeight="1" x14ac:dyDescent="0.4"/>
    <row r="1048053" ht="12.6" customHeight="1" x14ac:dyDescent="0.4"/>
    <row r="1048054" ht="12.6" customHeight="1" x14ac:dyDescent="0.4"/>
    <row r="1048055" ht="12.6" customHeight="1" x14ac:dyDescent="0.4"/>
    <row r="1048056" ht="12.6" customHeight="1" x14ac:dyDescent="0.4"/>
    <row r="1048057" ht="12.6" customHeight="1" x14ac:dyDescent="0.4"/>
    <row r="1048058" ht="12.6" customHeight="1" x14ac:dyDescent="0.4"/>
    <row r="1048059" ht="12.6" customHeight="1" x14ac:dyDescent="0.4"/>
    <row r="1048060" ht="12.6" customHeight="1" x14ac:dyDescent="0.4"/>
    <row r="1048061" ht="12.6" customHeight="1" x14ac:dyDescent="0.4"/>
    <row r="1048062" ht="12.6" customHeight="1" x14ac:dyDescent="0.4"/>
    <row r="1048063" ht="12.6" customHeight="1" x14ac:dyDescent="0.4"/>
    <row r="1048064" ht="12.6" customHeight="1" x14ac:dyDescent="0.4"/>
    <row r="1048065" ht="12.6" customHeight="1" x14ac:dyDescent="0.4"/>
    <row r="1048066" ht="12.6" customHeight="1" x14ac:dyDescent="0.4"/>
    <row r="1048067" ht="12.6" customHeight="1" x14ac:dyDescent="0.4"/>
    <row r="1048068" ht="12.6" customHeight="1" x14ac:dyDescent="0.4"/>
    <row r="1048069" ht="12.6" customHeight="1" x14ac:dyDescent="0.4"/>
    <row r="1048070" ht="12.6" customHeight="1" x14ac:dyDescent="0.4"/>
    <row r="1048071" ht="12.6" customHeight="1" x14ac:dyDescent="0.4"/>
    <row r="1048072" ht="12.6" customHeight="1" x14ac:dyDescent="0.4"/>
    <row r="1048073" ht="12.6" customHeight="1" x14ac:dyDescent="0.4"/>
    <row r="1048074" ht="12.6" customHeight="1" x14ac:dyDescent="0.4"/>
    <row r="1048075" ht="12.6" customHeight="1" x14ac:dyDescent="0.4"/>
    <row r="1048076" ht="12.6" customHeight="1" x14ac:dyDescent="0.4"/>
    <row r="1048077" ht="12.6" customHeight="1" x14ac:dyDescent="0.4"/>
    <row r="1048078" ht="12.6" customHeight="1" x14ac:dyDescent="0.4"/>
    <row r="1048079" ht="12.6" customHeight="1" x14ac:dyDescent="0.4"/>
    <row r="1048080" ht="12.6" customHeight="1" x14ac:dyDescent="0.4"/>
    <row r="1048081" ht="12.6" customHeight="1" x14ac:dyDescent="0.4"/>
    <row r="1048082" ht="12.6" customHeight="1" x14ac:dyDescent="0.4"/>
    <row r="1048083" ht="12.6" customHeight="1" x14ac:dyDescent="0.4"/>
    <row r="1048084" ht="12.6" customHeight="1" x14ac:dyDescent="0.4"/>
    <row r="1048085" ht="12.6" customHeight="1" x14ac:dyDescent="0.4"/>
    <row r="1048086" ht="12.6" customHeight="1" x14ac:dyDescent="0.4"/>
    <row r="1048087" ht="12.6" customHeight="1" x14ac:dyDescent="0.4"/>
    <row r="1048088" ht="12.6" customHeight="1" x14ac:dyDescent="0.4"/>
    <row r="1048089" ht="12.6" customHeight="1" x14ac:dyDescent="0.4"/>
    <row r="1048090" ht="12.6" customHeight="1" x14ac:dyDescent="0.4"/>
    <row r="1048091" ht="12.6" customHeight="1" x14ac:dyDescent="0.4"/>
    <row r="1048092" ht="12.6" customHeight="1" x14ac:dyDescent="0.4"/>
    <row r="1048093" ht="12.6" customHeight="1" x14ac:dyDescent="0.4"/>
    <row r="1048094" ht="12.6" customHeight="1" x14ac:dyDescent="0.4"/>
    <row r="1048095" ht="12.6" customHeight="1" x14ac:dyDescent="0.4"/>
    <row r="1048096" ht="12.6" customHeight="1" x14ac:dyDescent="0.4"/>
    <row r="1048097" ht="12.6" customHeight="1" x14ac:dyDescent="0.4"/>
    <row r="1048098" ht="12.6" customHeight="1" x14ac:dyDescent="0.4"/>
    <row r="1048099" ht="12.6" customHeight="1" x14ac:dyDescent="0.4"/>
    <row r="1048100" ht="12.6" customHeight="1" x14ac:dyDescent="0.4"/>
    <row r="1048101" ht="12.6" customHeight="1" x14ac:dyDescent="0.4"/>
    <row r="1048102" ht="12.6" customHeight="1" x14ac:dyDescent="0.4"/>
    <row r="1048103" ht="12.6" customHeight="1" x14ac:dyDescent="0.4"/>
    <row r="1048104" ht="12.6" customHeight="1" x14ac:dyDescent="0.4"/>
    <row r="1048105" ht="12.6" customHeight="1" x14ac:dyDescent="0.4"/>
    <row r="1048106" ht="12.6" customHeight="1" x14ac:dyDescent="0.4"/>
    <row r="1048107" ht="12.6" customHeight="1" x14ac:dyDescent="0.4"/>
    <row r="1048108" ht="12.6" customHeight="1" x14ac:dyDescent="0.4"/>
    <row r="1048109" ht="12.6" customHeight="1" x14ac:dyDescent="0.4"/>
    <row r="1048110" ht="12.6" customHeight="1" x14ac:dyDescent="0.4"/>
    <row r="1048111" ht="12.6" customHeight="1" x14ac:dyDescent="0.4"/>
    <row r="1048112" ht="12.6" customHeight="1" x14ac:dyDescent="0.4"/>
    <row r="1048113" ht="12.6" customHeight="1" x14ac:dyDescent="0.4"/>
    <row r="1048114" ht="12.6" customHeight="1" x14ac:dyDescent="0.4"/>
    <row r="1048115" ht="12.6" customHeight="1" x14ac:dyDescent="0.4"/>
    <row r="1048116" ht="12.6" customHeight="1" x14ac:dyDescent="0.4"/>
    <row r="1048117" ht="12.6" customHeight="1" x14ac:dyDescent="0.4"/>
    <row r="1048118" ht="12.6" customHeight="1" x14ac:dyDescent="0.4"/>
    <row r="1048119" ht="12.6" customHeight="1" x14ac:dyDescent="0.4"/>
    <row r="1048120" ht="12.6" customHeight="1" x14ac:dyDescent="0.4"/>
    <row r="1048121" ht="12.6" customHeight="1" x14ac:dyDescent="0.4"/>
    <row r="1048122" ht="12.6" customHeight="1" x14ac:dyDescent="0.4"/>
    <row r="1048123" ht="12.6" customHeight="1" x14ac:dyDescent="0.4"/>
    <row r="1048124" ht="12.6" customHeight="1" x14ac:dyDescent="0.4"/>
    <row r="1048125" ht="12.6" customHeight="1" x14ac:dyDescent="0.4"/>
    <row r="1048126" ht="12.6" customHeight="1" x14ac:dyDescent="0.4"/>
    <row r="1048127" ht="12.6" customHeight="1" x14ac:dyDescent="0.4"/>
    <row r="1048128" ht="12.6" customHeight="1" x14ac:dyDescent="0.4"/>
    <row r="1048129" ht="12.6" customHeight="1" x14ac:dyDescent="0.4"/>
    <row r="1048130" ht="12.6" customHeight="1" x14ac:dyDescent="0.4"/>
    <row r="1048131" ht="12.6" customHeight="1" x14ac:dyDescent="0.4"/>
    <row r="1048132" ht="12.6" customHeight="1" x14ac:dyDescent="0.4"/>
    <row r="1048133" ht="12.6" customHeight="1" x14ac:dyDescent="0.4"/>
    <row r="1048134" ht="12.6" customHeight="1" x14ac:dyDescent="0.4"/>
    <row r="1048135" ht="12.6" customHeight="1" x14ac:dyDescent="0.4"/>
    <row r="1048136" ht="12.6" customHeight="1" x14ac:dyDescent="0.4"/>
    <row r="1048137" ht="12.6" customHeight="1" x14ac:dyDescent="0.4"/>
    <row r="1048138" ht="12.6" customHeight="1" x14ac:dyDescent="0.4"/>
    <row r="1048139" ht="12.6" customHeight="1" x14ac:dyDescent="0.4"/>
    <row r="1048140" ht="12.6" customHeight="1" x14ac:dyDescent="0.4"/>
    <row r="1048141" ht="12.6" customHeight="1" x14ac:dyDescent="0.4"/>
    <row r="1048142" ht="12.6" customHeight="1" x14ac:dyDescent="0.4"/>
    <row r="1048143" ht="12.6" customHeight="1" x14ac:dyDescent="0.4"/>
    <row r="1048144" ht="12.6" customHeight="1" x14ac:dyDescent="0.4"/>
    <row r="1048145" ht="12.6" customHeight="1" x14ac:dyDescent="0.4"/>
    <row r="1048146" ht="12.6" customHeight="1" x14ac:dyDescent="0.4"/>
    <row r="1048147" ht="12.6" customHeight="1" x14ac:dyDescent="0.4"/>
    <row r="1048148" ht="12.6" customHeight="1" x14ac:dyDescent="0.4"/>
    <row r="1048149" ht="12.6" customHeight="1" x14ac:dyDescent="0.4"/>
    <row r="1048150" ht="12.6" customHeight="1" x14ac:dyDescent="0.4"/>
    <row r="1048151" ht="12.6" customHeight="1" x14ac:dyDescent="0.4"/>
    <row r="1048152" ht="12.6" customHeight="1" x14ac:dyDescent="0.4"/>
    <row r="1048153" ht="12.6" customHeight="1" x14ac:dyDescent="0.4"/>
    <row r="1048154" ht="12.6" customHeight="1" x14ac:dyDescent="0.4"/>
    <row r="1048155" ht="12.6" customHeight="1" x14ac:dyDescent="0.4"/>
    <row r="1048156" ht="12.6" customHeight="1" x14ac:dyDescent="0.4"/>
    <row r="1048157" ht="12.6" customHeight="1" x14ac:dyDescent="0.4"/>
    <row r="1048158" ht="12.6" customHeight="1" x14ac:dyDescent="0.4"/>
    <row r="1048159" ht="12.6" customHeight="1" x14ac:dyDescent="0.4"/>
    <row r="1048160" ht="12.6" customHeight="1" x14ac:dyDescent="0.4"/>
    <row r="1048161" ht="12.6" customHeight="1" x14ac:dyDescent="0.4"/>
    <row r="1048162" ht="12.6" customHeight="1" x14ac:dyDescent="0.4"/>
    <row r="1048163" ht="12.6" customHeight="1" x14ac:dyDescent="0.4"/>
    <row r="1048164" ht="12.6" customHeight="1" x14ac:dyDescent="0.4"/>
    <row r="1048165" ht="12.6" customHeight="1" x14ac:dyDescent="0.4"/>
    <row r="1048166" ht="12.6" customHeight="1" x14ac:dyDescent="0.4"/>
    <row r="1048167" ht="12.6" customHeight="1" x14ac:dyDescent="0.4"/>
    <row r="1048168" ht="12.6" customHeight="1" x14ac:dyDescent="0.4"/>
    <row r="1048169" ht="12.6" customHeight="1" x14ac:dyDescent="0.4"/>
    <row r="1048170" ht="12.6" customHeight="1" x14ac:dyDescent="0.4"/>
    <row r="1048171" ht="12.6" customHeight="1" x14ac:dyDescent="0.4"/>
    <row r="1048172" ht="12.6" customHeight="1" x14ac:dyDescent="0.4"/>
    <row r="1048173" ht="12.6" customHeight="1" x14ac:dyDescent="0.4"/>
    <row r="1048174" ht="12.6" customHeight="1" x14ac:dyDescent="0.4"/>
    <row r="1048175" ht="12.6" customHeight="1" x14ac:dyDescent="0.4"/>
    <row r="1048176" ht="12.6" customHeight="1" x14ac:dyDescent="0.4"/>
    <row r="1048177" ht="12.6" customHeight="1" x14ac:dyDescent="0.4"/>
    <row r="1048178" ht="12.6" customHeight="1" x14ac:dyDescent="0.4"/>
    <row r="1048179" ht="12.6" customHeight="1" x14ac:dyDescent="0.4"/>
    <row r="1048180" ht="12.6" customHeight="1" x14ac:dyDescent="0.4"/>
    <row r="1048181" ht="12.6" customHeight="1" x14ac:dyDescent="0.4"/>
    <row r="1048182" ht="12.6" customHeight="1" x14ac:dyDescent="0.4"/>
    <row r="1048183" ht="12.6" customHeight="1" x14ac:dyDescent="0.4"/>
    <row r="1048184" ht="12.6" customHeight="1" x14ac:dyDescent="0.4"/>
    <row r="1048185" ht="12.6" customHeight="1" x14ac:dyDescent="0.4"/>
    <row r="1048186" ht="12.6" customHeight="1" x14ac:dyDescent="0.4"/>
    <row r="1048187" ht="12.6" customHeight="1" x14ac:dyDescent="0.4"/>
    <row r="1048188" ht="12.6" customHeight="1" x14ac:dyDescent="0.4"/>
    <row r="1048189" ht="12.6" customHeight="1" x14ac:dyDescent="0.4"/>
    <row r="1048190" ht="12.6" customHeight="1" x14ac:dyDescent="0.4"/>
    <row r="1048191" ht="12.6" customHeight="1" x14ac:dyDescent="0.4"/>
    <row r="1048192" ht="12.6" customHeight="1" x14ac:dyDescent="0.4"/>
    <row r="1048193" ht="12.6" customHeight="1" x14ac:dyDescent="0.4"/>
    <row r="1048194" ht="12.6" customHeight="1" x14ac:dyDescent="0.4"/>
    <row r="1048195" ht="12.6" customHeight="1" x14ac:dyDescent="0.4"/>
    <row r="1048196" ht="12.6" customHeight="1" x14ac:dyDescent="0.4"/>
    <row r="1048197" ht="12.6" customHeight="1" x14ac:dyDescent="0.4"/>
    <row r="1048198" ht="12.6" customHeight="1" x14ac:dyDescent="0.4"/>
    <row r="1048199" ht="12.6" customHeight="1" x14ac:dyDescent="0.4"/>
    <row r="1048200" ht="12.6" customHeight="1" x14ac:dyDescent="0.4"/>
    <row r="1048201" ht="12.6" customHeight="1" x14ac:dyDescent="0.4"/>
    <row r="1048202" ht="12.6" customHeight="1" x14ac:dyDescent="0.4"/>
    <row r="1048203" ht="12.6" customHeight="1" x14ac:dyDescent="0.4"/>
    <row r="1048204" ht="12.6" customHeight="1" x14ac:dyDescent="0.4"/>
    <row r="1048205" ht="12.6" customHeight="1" x14ac:dyDescent="0.4"/>
    <row r="1048206" ht="12.6" customHeight="1" x14ac:dyDescent="0.4"/>
    <row r="1048207" ht="12.6" customHeight="1" x14ac:dyDescent="0.4"/>
    <row r="1048208" ht="12.6" customHeight="1" x14ac:dyDescent="0.4"/>
    <row r="1048209" ht="12.6" customHeight="1" x14ac:dyDescent="0.4"/>
    <row r="1048210" ht="12.6" customHeight="1" x14ac:dyDescent="0.4"/>
    <row r="1048211" ht="12.6" customHeight="1" x14ac:dyDescent="0.4"/>
    <row r="1048212" ht="12.6" customHeight="1" x14ac:dyDescent="0.4"/>
    <row r="1048213" ht="12.6" customHeight="1" x14ac:dyDescent="0.4"/>
    <row r="1048214" ht="12.6" customHeight="1" x14ac:dyDescent="0.4"/>
    <row r="1048215" ht="12.6" customHeight="1" x14ac:dyDescent="0.4"/>
    <row r="1048216" ht="12.6" customHeight="1" x14ac:dyDescent="0.4"/>
    <row r="1048217" ht="12.6" customHeight="1" x14ac:dyDescent="0.4"/>
    <row r="1048218" ht="12.6" customHeight="1" x14ac:dyDescent="0.4"/>
    <row r="1048219" ht="12.6" customHeight="1" x14ac:dyDescent="0.4"/>
    <row r="1048220" ht="12.6" customHeight="1" x14ac:dyDescent="0.4"/>
    <row r="1048221" ht="12.6" customHeight="1" x14ac:dyDescent="0.4"/>
    <row r="1048222" ht="12.6" customHeight="1" x14ac:dyDescent="0.4"/>
    <row r="1048223" ht="12.6" customHeight="1" x14ac:dyDescent="0.4"/>
    <row r="1048224" ht="12.6" customHeight="1" x14ac:dyDescent="0.4"/>
    <row r="1048225" ht="12.6" customHeight="1" x14ac:dyDescent="0.4"/>
    <row r="1048226" ht="12.6" customHeight="1" x14ac:dyDescent="0.4"/>
    <row r="1048227" ht="12.6" customHeight="1" x14ac:dyDescent="0.4"/>
    <row r="1048228" ht="12.6" customHeight="1" x14ac:dyDescent="0.4"/>
    <row r="1048229" ht="12.6" customHeight="1" x14ac:dyDescent="0.4"/>
    <row r="1048230" ht="12.6" customHeight="1" x14ac:dyDescent="0.4"/>
    <row r="1048231" ht="12.6" customHeight="1" x14ac:dyDescent="0.4"/>
    <row r="1048232" ht="12.6" customHeight="1" x14ac:dyDescent="0.4"/>
    <row r="1048233" ht="12.6" customHeight="1" x14ac:dyDescent="0.4"/>
    <row r="1048234" ht="12.6" customHeight="1" x14ac:dyDescent="0.4"/>
    <row r="1048235" ht="12.6" customHeight="1" x14ac:dyDescent="0.4"/>
    <row r="1048236" ht="12.6" customHeight="1" x14ac:dyDescent="0.4"/>
    <row r="1048237" ht="12.6" customHeight="1" x14ac:dyDescent="0.4"/>
    <row r="1048238" ht="12.6" customHeight="1" x14ac:dyDescent="0.4"/>
    <row r="1048239" ht="12.6" customHeight="1" x14ac:dyDescent="0.4"/>
    <row r="1048240" ht="12.6" customHeight="1" x14ac:dyDescent="0.4"/>
    <row r="1048241" ht="12.6" customHeight="1" x14ac:dyDescent="0.4"/>
    <row r="1048242" ht="12.6" customHeight="1" x14ac:dyDescent="0.4"/>
    <row r="1048243" ht="12.6" customHeight="1" x14ac:dyDescent="0.4"/>
    <row r="1048244" ht="12.6" customHeight="1" x14ac:dyDescent="0.4"/>
    <row r="1048245" ht="12.6" customHeight="1" x14ac:dyDescent="0.4"/>
    <row r="1048246" ht="12.6" customHeight="1" x14ac:dyDescent="0.4"/>
    <row r="1048247" ht="12.6" customHeight="1" x14ac:dyDescent="0.4"/>
    <row r="1048248" ht="12.6" customHeight="1" x14ac:dyDescent="0.4"/>
    <row r="1048249" ht="12.6" customHeight="1" x14ac:dyDescent="0.4"/>
    <row r="1048250" ht="12.6" customHeight="1" x14ac:dyDescent="0.4"/>
    <row r="1048251" ht="12.6" customHeight="1" x14ac:dyDescent="0.4"/>
    <row r="1048252" ht="12.6" customHeight="1" x14ac:dyDescent="0.4"/>
    <row r="1048253" ht="12.6" customHeight="1" x14ac:dyDescent="0.4"/>
    <row r="1048254" ht="12.6" customHeight="1" x14ac:dyDescent="0.4"/>
    <row r="1048255" ht="12.6" customHeight="1" x14ac:dyDescent="0.4"/>
    <row r="1048256" ht="12.6" customHeight="1" x14ac:dyDescent="0.4"/>
    <row r="1048257" ht="12.6" customHeight="1" x14ac:dyDescent="0.4"/>
    <row r="1048258" ht="12.6" customHeight="1" x14ac:dyDescent="0.4"/>
    <row r="1048259" ht="12.6" customHeight="1" x14ac:dyDescent="0.4"/>
    <row r="1048260" ht="12.6" customHeight="1" x14ac:dyDescent="0.4"/>
    <row r="1048261" ht="12.6" customHeight="1" x14ac:dyDescent="0.4"/>
    <row r="1048262" ht="12.6" customHeight="1" x14ac:dyDescent="0.4"/>
    <row r="1048263" ht="12.6" customHeight="1" x14ac:dyDescent="0.4"/>
    <row r="1048264" ht="12.6" customHeight="1" x14ac:dyDescent="0.4"/>
    <row r="1048265" ht="12.6" customHeight="1" x14ac:dyDescent="0.4"/>
    <row r="1048266" ht="12.6" customHeight="1" x14ac:dyDescent="0.4"/>
    <row r="1048267" ht="12.6" customHeight="1" x14ac:dyDescent="0.4"/>
    <row r="1048268" ht="12.6" customHeight="1" x14ac:dyDescent="0.4"/>
    <row r="1048269" ht="12.6" customHeight="1" x14ac:dyDescent="0.4"/>
    <row r="1048270" ht="12.6" customHeight="1" x14ac:dyDescent="0.4"/>
    <row r="1048271" ht="12.6" customHeight="1" x14ac:dyDescent="0.4"/>
    <row r="1048272" ht="12.6" customHeight="1" x14ac:dyDescent="0.4"/>
    <row r="1048273" ht="12.6" customHeight="1" x14ac:dyDescent="0.4"/>
    <row r="1048274" ht="12.6" customHeight="1" x14ac:dyDescent="0.4"/>
    <row r="1048275" ht="12.6" customHeight="1" x14ac:dyDescent="0.4"/>
    <row r="1048276" ht="12.6" customHeight="1" x14ac:dyDescent="0.4"/>
    <row r="1048277" ht="12.6" customHeight="1" x14ac:dyDescent="0.4"/>
    <row r="1048278" ht="12.6" customHeight="1" x14ac:dyDescent="0.4"/>
    <row r="1048279" ht="12.6" customHeight="1" x14ac:dyDescent="0.4"/>
    <row r="1048280" ht="12.6" customHeight="1" x14ac:dyDescent="0.4"/>
    <row r="1048281" ht="12.6" customHeight="1" x14ac:dyDescent="0.4"/>
    <row r="1048282" ht="12.6" customHeight="1" x14ac:dyDescent="0.4"/>
    <row r="1048283" ht="12.6" customHeight="1" x14ac:dyDescent="0.4"/>
    <row r="1048284" ht="12.6" customHeight="1" x14ac:dyDescent="0.4"/>
    <row r="1048285" ht="12.6" customHeight="1" x14ac:dyDescent="0.4"/>
    <row r="1048286" ht="12.6" customHeight="1" x14ac:dyDescent="0.4"/>
    <row r="1048287" ht="12.6" customHeight="1" x14ac:dyDescent="0.4"/>
    <row r="1048288" ht="12.6" customHeight="1" x14ac:dyDescent="0.4"/>
    <row r="1048289" ht="12.6" customHeight="1" x14ac:dyDescent="0.4"/>
    <row r="1048290" ht="12.6" customHeight="1" x14ac:dyDescent="0.4"/>
    <row r="1048291" ht="12.6" customHeight="1" x14ac:dyDescent="0.4"/>
    <row r="1048292" ht="12.6" customHeight="1" x14ac:dyDescent="0.4"/>
    <row r="1048293" ht="12.6" customHeight="1" x14ac:dyDescent="0.4"/>
    <row r="1048294" ht="12.6" customHeight="1" x14ac:dyDescent="0.4"/>
    <row r="1048295" ht="12.6" customHeight="1" x14ac:dyDescent="0.4"/>
    <row r="1048296" ht="12.6" customHeight="1" x14ac:dyDescent="0.4"/>
    <row r="1048297" ht="12.6" customHeight="1" x14ac:dyDescent="0.4"/>
    <row r="1048298" ht="12.6" customHeight="1" x14ac:dyDescent="0.4"/>
    <row r="1048299" ht="12.6" customHeight="1" x14ac:dyDescent="0.4"/>
    <row r="1048300" ht="12.6" customHeight="1" x14ac:dyDescent="0.4"/>
    <row r="1048301" ht="12.6" customHeight="1" x14ac:dyDescent="0.4"/>
    <row r="1048302" ht="12.6" customHeight="1" x14ac:dyDescent="0.4"/>
    <row r="1048303" ht="12.6" customHeight="1" x14ac:dyDescent="0.4"/>
    <row r="1048304" ht="12.6" customHeight="1" x14ac:dyDescent="0.4"/>
    <row r="1048305" ht="12.6" customHeight="1" x14ac:dyDescent="0.4"/>
    <row r="1048306" ht="12.6" customHeight="1" x14ac:dyDescent="0.4"/>
    <row r="1048307" ht="12.6" customHeight="1" x14ac:dyDescent="0.4"/>
    <row r="1048308" ht="12.6" customHeight="1" x14ac:dyDescent="0.4"/>
    <row r="1048309" ht="12.6" customHeight="1" x14ac:dyDescent="0.4"/>
    <row r="1048310" ht="12.6" customHeight="1" x14ac:dyDescent="0.4"/>
    <row r="1048311" ht="12.6" customHeight="1" x14ac:dyDescent="0.4"/>
    <row r="1048312" ht="12.6" customHeight="1" x14ac:dyDescent="0.4"/>
    <row r="1048313" ht="12.6" customHeight="1" x14ac:dyDescent="0.4"/>
    <row r="1048314" ht="12.6" customHeight="1" x14ac:dyDescent="0.4"/>
    <row r="1048315" ht="12.6" customHeight="1" x14ac:dyDescent="0.4"/>
    <row r="1048316" ht="12.6" customHeight="1" x14ac:dyDescent="0.4"/>
    <row r="1048317" ht="12.6" customHeight="1" x14ac:dyDescent="0.4"/>
    <row r="1048318" ht="12.6" customHeight="1" x14ac:dyDescent="0.4"/>
    <row r="1048319" ht="12.6" customHeight="1" x14ac:dyDescent="0.4"/>
    <row r="1048320" ht="12.6" customHeight="1" x14ac:dyDescent="0.4"/>
    <row r="1048321" ht="12.6" customHeight="1" x14ac:dyDescent="0.4"/>
    <row r="1048322" ht="12.6" customHeight="1" x14ac:dyDescent="0.4"/>
    <row r="1048323" ht="12.6" customHeight="1" x14ac:dyDescent="0.4"/>
    <row r="1048324" ht="12.6" customHeight="1" x14ac:dyDescent="0.4"/>
    <row r="1048325" ht="12.6" customHeight="1" x14ac:dyDescent="0.4"/>
    <row r="1048326" ht="12.6" customHeight="1" x14ac:dyDescent="0.4"/>
    <row r="1048327" ht="12.6" customHeight="1" x14ac:dyDescent="0.4"/>
    <row r="1048328" ht="12.6" customHeight="1" x14ac:dyDescent="0.4"/>
    <row r="1048329" ht="12.6" customHeight="1" x14ac:dyDescent="0.4"/>
    <row r="1048330" ht="12.6" customHeight="1" x14ac:dyDescent="0.4"/>
    <row r="1048331" ht="12.6" customHeight="1" x14ac:dyDescent="0.4"/>
    <row r="1048332" ht="12.6" customHeight="1" x14ac:dyDescent="0.4"/>
    <row r="1048333" ht="12.6" customHeight="1" x14ac:dyDescent="0.4"/>
    <row r="1048334" ht="12.6" customHeight="1" x14ac:dyDescent="0.4"/>
    <row r="1048335" ht="12.6" customHeight="1" x14ac:dyDescent="0.4"/>
    <row r="1048336" ht="12.6" customHeight="1" x14ac:dyDescent="0.4"/>
    <row r="1048337" ht="12.6" customHeight="1" x14ac:dyDescent="0.4"/>
    <row r="1048338" ht="12.6" customHeight="1" x14ac:dyDescent="0.4"/>
    <row r="1048339" ht="12.6" customHeight="1" x14ac:dyDescent="0.4"/>
    <row r="1048340" ht="12.6" customHeight="1" x14ac:dyDescent="0.4"/>
    <row r="1048341" ht="12.6" customHeight="1" x14ac:dyDescent="0.4"/>
    <row r="1048342" ht="12.6" customHeight="1" x14ac:dyDescent="0.4"/>
    <row r="1048343" ht="12.6" customHeight="1" x14ac:dyDescent="0.4"/>
    <row r="1048344" ht="12.6" customHeight="1" x14ac:dyDescent="0.4"/>
    <row r="1048345" ht="12.6" customHeight="1" x14ac:dyDescent="0.4"/>
    <row r="1048346" ht="12.6" customHeight="1" x14ac:dyDescent="0.4"/>
    <row r="1048347" ht="12.6" customHeight="1" x14ac:dyDescent="0.4"/>
    <row r="1048348" ht="12.6" customHeight="1" x14ac:dyDescent="0.4"/>
    <row r="1048349" ht="12.6" customHeight="1" x14ac:dyDescent="0.4"/>
    <row r="1048350" ht="12.6" customHeight="1" x14ac:dyDescent="0.4"/>
    <row r="1048351" ht="12.6" customHeight="1" x14ac:dyDescent="0.4"/>
    <row r="1048352" ht="12.6" customHeight="1" x14ac:dyDescent="0.4"/>
    <row r="1048353" ht="12.6" customHeight="1" x14ac:dyDescent="0.4"/>
    <row r="1048354" ht="12.6" customHeight="1" x14ac:dyDescent="0.4"/>
    <row r="1048355" ht="12.6" customHeight="1" x14ac:dyDescent="0.4"/>
    <row r="1048356" ht="12.6" customHeight="1" x14ac:dyDescent="0.4"/>
    <row r="1048357" ht="12.6" customHeight="1" x14ac:dyDescent="0.4"/>
    <row r="1048358" ht="12.6" customHeight="1" x14ac:dyDescent="0.4"/>
    <row r="1048359" ht="12.6" customHeight="1" x14ac:dyDescent="0.4"/>
    <row r="1048360" ht="12.6" customHeight="1" x14ac:dyDescent="0.4"/>
    <row r="1048361" ht="12.6" customHeight="1" x14ac:dyDescent="0.4"/>
    <row r="1048362" ht="12.6" customHeight="1" x14ac:dyDescent="0.4"/>
    <row r="1048363" ht="12.6" customHeight="1" x14ac:dyDescent="0.4"/>
    <row r="1048364" ht="12.6" customHeight="1" x14ac:dyDescent="0.4"/>
    <row r="1048365" ht="12.6" customHeight="1" x14ac:dyDescent="0.4"/>
    <row r="1048366" ht="12.6" customHeight="1" x14ac:dyDescent="0.4"/>
    <row r="1048367" ht="12.6" customHeight="1" x14ac:dyDescent="0.4"/>
    <row r="1048368" ht="12.6" customHeight="1" x14ac:dyDescent="0.4"/>
    <row r="1048369" ht="12.6" customHeight="1" x14ac:dyDescent="0.4"/>
    <row r="1048370" ht="12.6" customHeight="1" x14ac:dyDescent="0.4"/>
    <row r="1048371" ht="12.6" customHeight="1" x14ac:dyDescent="0.4"/>
    <row r="1048372" ht="12.6" customHeight="1" x14ac:dyDescent="0.4"/>
    <row r="1048373" ht="12.6" customHeight="1" x14ac:dyDescent="0.4"/>
    <row r="1048374" ht="12.6" customHeight="1" x14ac:dyDescent="0.4"/>
    <row r="1048375" ht="12.6" customHeight="1" x14ac:dyDescent="0.4"/>
    <row r="1048376" ht="12.6" customHeight="1" x14ac:dyDescent="0.4"/>
    <row r="1048377" ht="12.6" customHeight="1" x14ac:dyDescent="0.4"/>
    <row r="1048378" ht="12.6" customHeight="1" x14ac:dyDescent="0.4"/>
    <row r="1048379" ht="12.6" customHeight="1" x14ac:dyDescent="0.4"/>
    <row r="1048380" ht="12.6" customHeight="1" x14ac:dyDescent="0.4"/>
    <row r="1048381" ht="12.6" customHeight="1" x14ac:dyDescent="0.4"/>
    <row r="1048382" ht="12.6" customHeight="1" x14ac:dyDescent="0.4"/>
    <row r="1048383" ht="12.6" customHeight="1" x14ac:dyDescent="0.4"/>
    <row r="1048384" ht="12.6" customHeight="1" x14ac:dyDescent="0.4"/>
    <row r="1048385" ht="12.6" customHeight="1" x14ac:dyDescent="0.4"/>
    <row r="1048386" ht="12.6" customHeight="1" x14ac:dyDescent="0.4"/>
    <row r="1048387" ht="12.6" customHeight="1" x14ac:dyDescent="0.4"/>
    <row r="1048388" ht="12.6" customHeight="1" x14ac:dyDescent="0.4"/>
    <row r="1048389" ht="12.6" customHeight="1" x14ac:dyDescent="0.4"/>
    <row r="1048390" ht="12.6" customHeight="1" x14ac:dyDescent="0.4"/>
    <row r="1048391" ht="12.6" customHeight="1" x14ac:dyDescent="0.4"/>
    <row r="1048392" ht="12.6" customHeight="1" x14ac:dyDescent="0.4"/>
    <row r="1048393" ht="12.6" customHeight="1" x14ac:dyDescent="0.4"/>
    <row r="1048394" ht="12.6" customHeight="1" x14ac:dyDescent="0.4"/>
    <row r="1048395" ht="12.6" customHeight="1" x14ac:dyDescent="0.4"/>
    <row r="1048396" ht="12.6" customHeight="1" x14ac:dyDescent="0.4"/>
    <row r="1048397" ht="12.6" customHeight="1" x14ac:dyDescent="0.4"/>
    <row r="1048398" ht="12.6" customHeight="1" x14ac:dyDescent="0.4"/>
    <row r="1048399" ht="12.6" customHeight="1" x14ac:dyDescent="0.4"/>
    <row r="1048400" ht="12.6" customHeight="1" x14ac:dyDescent="0.4"/>
    <row r="1048401" ht="12.6" customHeight="1" x14ac:dyDescent="0.4"/>
    <row r="1048402" ht="12.6" customHeight="1" x14ac:dyDescent="0.4"/>
    <row r="1048403" ht="12.6" customHeight="1" x14ac:dyDescent="0.4"/>
    <row r="1048404" ht="12.6" customHeight="1" x14ac:dyDescent="0.4"/>
    <row r="1048405" ht="12.6" customHeight="1" x14ac:dyDescent="0.4"/>
    <row r="1048406" ht="12.6" customHeight="1" x14ac:dyDescent="0.4"/>
    <row r="1048407" ht="12.6" customHeight="1" x14ac:dyDescent="0.4"/>
    <row r="1048408" ht="12.6" customHeight="1" x14ac:dyDescent="0.4"/>
    <row r="1048409" ht="12.6" customHeight="1" x14ac:dyDescent="0.4"/>
    <row r="1048410" ht="12.6" customHeight="1" x14ac:dyDescent="0.4"/>
    <row r="1048411" ht="12.6" customHeight="1" x14ac:dyDescent="0.4"/>
    <row r="1048412" ht="12.6" customHeight="1" x14ac:dyDescent="0.4"/>
    <row r="1048413" ht="12.6" customHeight="1" x14ac:dyDescent="0.4"/>
    <row r="1048414" ht="12.6" customHeight="1" x14ac:dyDescent="0.4"/>
    <row r="1048415" ht="12.6" customHeight="1" x14ac:dyDescent="0.4"/>
    <row r="1048416" ht="12.6" customHeight="1" x14ac:dyDescent="0.4"/>
    <row r="1048417" ht="12.6" customHeight="1" x14ac:dyDescent="0.4"/>
    <row r="1048418" ht="12.6" customHeight="1" x14ac:dyDescent="0.4"/>
    <row r="1048419" ht="12.6" customHeight="1" x14ac:dyDescent="0.4"/>
    <row r="1048420" ht="12.6" customHeight="1" x14ac:dyDescent="0.4"/>
    <row r="1048421" ht="12.6" customHeight="1" x14ac:dyDescent="0.4"/>
    <row r="1048422" ht="12.6" customHeight="1" x14ac:dyDescent="0.4"/>
    <row r="1048423" ht="12.6" customHeight="1" x14ac:dyDescent="0.4"/>
    <row r="1048424" ht="12.6" customHeight="1" x14ac:dyDescent="0.4"/>
    <row r="1048425" ht="12.6" customHeight="1" x14ac:dyDescent="0.4"/>
    <row r="1048426" ht="12.6" customHeight="1" x14ac:dyDescent="0.4"/>
    <row r="1048427" ht="12.6" customHeight="1" x14ac:dyDescent="0.4"/>
    <row r="1048428" ht="12.6" customHeight="1" x14ac:dyDescent="0.4"/>
    <row r="1048429" ht="12.6" customHeight="1" x14ac:dyDescent="0.4"/>
    <row r="1048430" ht="12.6" customHeight="1" x14ac:dyDescent="0.4"/>
    <row r="1048431" ht="12.6" customHeight="1" x14ac:dyDescent="0.4"/>
    <row r="1048432" ht="12.6" customHeight="1" x14ac:dyDescent="0.4"/>
    <row r="1048433" ht="12.6" customHeight="1" x14ac:dyDescent="0.4"/>
    <row r="1048434" ht="12.6" customHeight="1" x14ac:dyDescent="0.4"/>
    <row r="1048435" ht="12.6" customHeight="1" x14ac:dyDescent="0.4"/>
    <row r="1048436" ht="12.6" customHeight="1" x14ac:dyDescent="0.4"/>
    <row r="1048437" ht="12.6" customHeight="1" x14ac:dyDescent="0.4"/>
    <row r="1048438" ht="12.6" customHeight="1" x14ac:dyDescent="0.4"/>
    <row r="1048439" ht="12.6" customHeight="1" x14ac:dyDescent="0.4"/>
    <row r="1048440" ht="12.6" customHeight="1" x14ac:dyDescent="0.4"/>
    <row r="1048441" ht="12.6" customHeight="1" x14ac:dyDescent="0.4"/>
    <row r="1048442" ht="12.6" customHeight="1" x14ac:dyDescent="0.4"/>
    <row r="1048443" ht="12.6" customHeight="1" x14ac:dyDescent="0.4"/>
    <row r="1048444" ht="12.6" customHeight="1" x14ac:dyDescent="0.4"/>
    <row r="1048445" ht="12.6" customHeight="1" x14ac:dyDescent="0.4"/>
    <row r="1048446" ht="12.6" customHeight="1" x14ac:dyDescent="0.4"/>
    <row r="1048447" ht="12.6" customHeight="1" x14ac:dyDescent="0.4"/>
    <row r="1048448" ht="12.6" customHeight="1" x14ac:dyDescent="0.4"/>
    <row r="1048449" ht="12.6" customHeight="1" x14ac:dyDescent="0.4"/>
    <row r="1048450" ht="12.6" customHeight="1" x14ac:dyDescent="0.4"/>
    <row r="1048451" ht="12.6" customHeight="1" x14ac:dyDescent="0.4"/>
    <row r="1048452" ht="12.6" customHeight="1" x14ac:dyDescent="0.4"/>
    <row r="1048453" ht="12.6" customHeight="1" x14ac:dyDescent="0.4"/>
    <row r="1048454" ht="12.6" customHeight="1" x14ac:dyDescent="0.4"/>
    <row r="1048455" ht="12.6" customHeight="1" x14ac:dyDescent="0.4"/>
    <row r="1048456" ht="12.6" customHeight="1" x14ac:dyDescent="0.4"/>
    <row r="1048457" ht="12.6" customHeight="1" x14ac:dyDescent="0.4"/>
    <row r="1048458" ht="12.6" customHeight="1" x14ac:dyDescent="0.4"/>
    <row r="1048459" ht="12.6" customHeight="1" x14ac:dyDescent="0.4"/>
    <row r="1048460" ht="12.6" customHeight="1" x14ac:dyDescent="0.4"/>
    <row r="1048461" ht="12.6" customHeight="1" x14ac:dyDescent="0.4"/>
    <row r="1048462" ht="12.6" customHeight="1" x14ac:dyDescent="0.4"/>
    <row r="1048463" ht="12.6" customHeight="1" x14ac:dyDescent="0.4"/>
    <row r="1048464" ht="12.6" customHeight="1" x14ac:dyDescent="0.4"/>
    <row r="1048465" ht="12.6" customHeight="1" x14ac:dyDescent="0.4"/>
    <row r="1048466" ht="12.6" customHeight="1" x14ac:dyDescent="0.4"/>
    <row r="1048467" ht="12.6" customHeight="1" x14ac:dyDescent="0.4"/>
    <row r="1048468" ht="12.6" customHeight="1" x14ac:dyDescent="0.4"/>
    <row r="1048469" ht="12.6" customHeight="1" x14ac:dyDescent="0.4"/>
    <row r="1048470" ht="12.6" customHeight="1" x14ac:dyDescent="0.4"/>
    <row r="1048471" ht="12.6" customHeight="1" x14ac:dyDescent="0.4"/>
    <row r="1048472" ht="12.6" customHeight="1" x14ac:dyDescent="0.4"/>
    <row r="1048473" ht="12.6" customHeight="1" x14ac:dyDescent="0.4"/>
    <row r="1048474" ht="12.6" customHeight="1" x14ac:dyDescent="0.4"/>
    <row r="1048475" ht="12.6" customHeight="1" x14ac:dyDescent="0.4"/>
    <row r="1048476" ht="12.6" customHeight="1" x14ac:dyDescent="0.4"/>
    <row r="1048477" ht="12.6" customHeight="1" x14ac:dyDescent="0.4"/>
    <row r="1048478" ht="12.6" customHeight="1" x14ac:dyDescent="0.4"/>
    <row r="1048479" ht="12.6" customHeight="1" x14ac:dyDescent="0.4"/>
    <row r="1048480" ht="12.6" customHeight="1" x14ac:dyDescent="0.4"/>
    <row r="1048481" ht="12.6" customHeight="1" x14ac:dyDescent="0.4"/>
    <row r="1048482" ht="12.6" customHeight="1" x14ac:dyDescent="0.4"/>
    <row r="1048483" ht="12.6" customHeight="1" x14ac:dyDescent="0.4"/>
    <row r="1048484" ht="12.6" customHeight="1" x14ac:dyDescent="0.4"/>
    <row r="1048485" ht="12.6" customHeight="1" x14ac:dyDescent="0.4"/>
    <row r="1048486" ht="12.6" customHeight="1" x14ac:dyDescent="0.4"/>
    <row r="1048487" ht="12.6" customHeight="1" x14ac:dyDescent="0.4"/>
    <row r="1048488" ht="12.6" customHeight="1" x14ac:dyDescent="0.4"/>
    <row r="1048489" ht="12.6" customHeight="1" x14ac:dyDescent="0.4"/>
    <row r="1048490" ht="12.6" customHeight="1" x14ac:dyDescent="0.4"/>
    <row r="1048491" ht="12.6" customHeight="1" x14ac:dyDescent="0.4"/>
    <row r="1048492" ht="12.6" customHeight="1" x14ac:dyDescent="0.4"/>
    <row r="1048493" ht="12.6" customHeight="1" x14ac:dyDescent="0.4"/>
    <row r="1048494" ht="12.6" customHeight="1" x14ac:dyDescent="0.4"/>
    <row r="1048495" ht="12.6" customHeight="1" x14ac:dyDescent="0.4"/>
    <row r="1048496" ht="12.6" customHeight="1" x14ac:dyDescent="0.4"/>
    <row r="1048497" ht="12.6" customHeight="1" x14ac:dyDescent="0.4"/>
    <row r="1048498" ht="12.6" customHeight="1" x14ac:dyDescent="0.4"/>
    <row r="1048499" ht="12.6" customHeight="1" x14ac:dyDescent="0.4"/>
    <row r="1048500" ht="12.6" customHeight="1" x14ac:dyDescent="0.4"/>
    <row r="1048501" ht="12.6" customHeight="1" x14ac:dyDescent="0.4"/>
    <row r="1048502" ht="12.6" customHeight="1" x14ac:dyDescent="0.4"/>
    <row r="1048503" ht="12.6" customHeight="1" x14ac:dyDescent="0.4"/>
    <row r="1048504" ht="12.6" customHeight="1" x14ac:dyDescent="0.4"/>
    <row r="1048505" ht="12.6" customHeight="1" x14ac:dyDescent="0.4"/>
    <row r="1048506" ht="12.6" customHeight="1" x14ac:dyDescent="0.4"/>
    <row r="1048507" ht="12.6" customHeight="1" x14ac:dyDescent="0.4"/>
    <row r="1048508" ht="12.6" customHeight="1" x14ac:dyDescent="0.4"/>
    <row r="1048509" ht="12.6" customHeight="1" x14ac:dyDescent="0.4"/>
    <row r="1048510" ht="12.6" customHeight="1" x14ac:dyDescent="0.4"/>
    <row r="1048511" ht="12.6" customHeight="1" x14ac:dyDescent="0.4"/>
    <row r="1048512" ht="12.6" customHeight="1" x14ac:dyDescent="0.4"/>
    <row r="1048513" ht="12.6" customHeight="1" x14ac:dyDescent="0.4"/>
    <row r="1048514" ht="12.6" customHeight="1" x14ac:dyDescent="0.4"/>
    <row r="1048515" ht="12.6" customHeight="1" x14ac:dyDescent="0.4"/>
    <row r="1048516" ht="12.6" customHeight="1" x14ac:dyDescent="0.4"/>
    <row r="1048517" ht="12.6" customHeight="1" x14ac:dyDescent="0.4"/>
    <row r="1048518" ht="12.6" customHeight="1" x14ac:dyDescent="0.4"/>
    <row r="1048519" ht="12.6" customHeight="1" x14ac:dyDescent="0.4"/>
    <row r="1048520" ht="12.6" customHeight="1" x14ac:dyDescent="0.4"/>
    <row r="1048521" ht="12.6" customHeight="1" x14ac:dyDescent="0.4"/>
    <row r="1048522" ht="12.6" customHeight="1" x14ac:dyDescent="0.4"/>
    <row r="1048523" ht="12.6" customHeight="1" x14ac:dyDescent="0.4"/>
    <row r="1048524" ht="12.6" customHeight="1" x14ac:dyDescent="0.4"/>
    <row r="1048525" ht="12.6" customHeight="1" x14ac:dyDescent="0.4"/>
    <row r="1048526" ht="12.6" customHeight="1" x14ac:dyDescent="0.4"/>
    <row r="1048527" ht="12.6" customHeight="1" x14ac:dyDescent="0.4"/>
    <row r="1048528" ht="12.6" customHeight="1" x14ac:dyDescent="0.4"/>
    <row r="1048529" ht="12.6" customHeight="1" x14ac:dyDescent="0.4"/>
    <row r="1048530" ht="12.6" customHeight="1" x14ac:dyDescent="0.4"/>
    <row r="1048531" ht="12.6" customHeight="1" x14ac:dyDescent="0.4"/>
    <row r="1048532" ht="12.6" customHeight="1" x14ac:dyDescent="0.4"/>
    <row r="1048533" ht="12.6" customHeight="1" x14ac:dyDescent="0.4"/>
    <row r="1048534" ht="12.6" customHeight="1" x14ac:dyDescent="0.4"/>
    <row r="1048535" ht="12.6" customHeight="1" x14ac:dyDescent="0.4"/>
    <row r="1048536" ht="12.6" customHeight="1" x14ac:dyDescent="0.4"/>
    <row r="1048537" ht="12.6" customHeight="1" x14ac:dyDescent="0.4"/>
    <row r="1048538" ht="12.6" customHeight="1" x14ac:dyDescent="0.4"/>
    <row r="1048539" ht="12.6" customHeight="1" x14ac:dyDescent="0.4"/>
    <row r="1048540" ht="12.6" customHeight="1" x14ac:dyDescent="0.4"/>
    <row r="1048541" ht="12.6" customHeight="1" x14ac:dyDescent="0.4"/>
    <row r="1048542" ht="12.6" customHeight="1" x14ac:dyDescent="0.4"/>
    <row r="1048543" ht="12.6" customHeight="1" x14ac:dyDescent="0.4"/>
    <row r="1048544" ht="12.6" customHeight="1" x14ac:dyDescent="0.4"/>
    <row r="1048545" ht="12.6" customHeight="1" x14ac:dyDescent="0.4"/>
    <row r="1048546" ht="12.6" customHeight="1" x14ac:dyDescent="0.4"/>
    <row r="1048547" ht="12.6" customHeight="1" x14ac:dyDescent="0.4"/>
    <row r="1048548" ht="12.6" customHeight="1" x14ac:dyDescent="0.4"/>
    <row r="1048549" ht="12.6" customHeight="1" x14ac:dyDescent="0.4"/>
    <row r="1048550" ht="12.6" customHeight="1" x14ac:dyDescent="0.4"/>
    <row r="1048551" ht="12.6" customHeight="1" x14ac:dyDescent="0.4"/>
    <row r="1048552" ht="12.6" customHeight="1" x14ac:dyDescent="0.4"/>
    <row r="1048553" ht="12.6" customHeight="1" x14ac:dyDescent="0.4"/>
    <row r="1048554" ht="12.6" customHeight="1" x14ac:dyDescent="0.4"/>
    <row r="1048555" ht="12.6" customHeight="1" x14ac:dyDescent="0.4"/>
    <row r="1048556" ht="12.6" customHeight="1" x14ac:dyDescent="0.4"/>
    <row r="1048557" ht="12.6" customHeight="1" x14ac:dyDescent="0.4"/>
    <row r="1048558" ht="12.6" customHeight="1" x14ac:dyDescent="0.4"/>
    <row r="1048559" ht="12.6" customHeight="1" x14ac:dyDescent="0.4"/>
    <row r="1048560" ht="12.6" customHeight="1" x14ac:dyDescent="0.4"/>
    <row r="1048561" ht="12.6" customHeight="1" x14ac:dyDescent="0.4"/>
    <row r="1048562" ht="12.6" customHeight="1" x14ac:dyDescent="0.4"/>
    <row r="1048563" ht="12.6" customHeight="1" x14ac:dyDescent="0.4"/>
    <row r="1048564" ht="12.6" customHeight="1" x14ac:dyDescent="0.4"/>
    <row r="1048565" ht="12.6" customHeight="1" x14ac:dyDescent="0.4"/>
    <row r="1048566" ht="12.6" customHeight="1" x14ac:dyDescent="0.4"/>
    <row r="1048567" ht="12.6" customHeight="1" x14ac:dyDescent="0.4"/>
    <row r="1048568" ht="12.6" customHeight="1" x14ac:dyDescent="0.4"/>
    <row r="1048569" ht="12.6" customHeight="1" x14ac:dyDescent="0.4"/>
    <row r="1048570" ht="12.6" customHeight="1" x14ac:dyDescent="0.4"/>
    <row r="1048571" ht="12.6" customHeight="1" x14ac:dyDescent="0.4"/>
    <row r="1048572" ht="12.6" customHeight="1" x14ac:dyDescent="0.4"/>
    <row r="1048573" ht="12.6" customHeight="1" x14ac:dyDescent="0.4"/>
    <row r="1048574" ht="12.6" customHeight="1" x14ac:dyDescent="0.4"/>
    <row r="1048575" ht="12.6" customHeight="1" x14ac:dyDescent="0.4"/>
    <row r="1048576" ht="12.6" customHeight="1" x14ac:dyDescent="0.4"/>
  </sheetData>
  <mergeCells count="3">
    <mergeCell ref="B1:E1"/>
    <mergeCell ref="F1:J1"/>
    <mergeCell ref="L1:P1"/>
  </mergeCells>
  <printOptions gridLines="1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048576"/>
  <sheetViews>
    <sheetView showRowColHeaders="0" zoomScale="120" workbookViewId="0">
      <pane xSplit="1" ySplit="2" topLeftCell="B3" activePane="bottomRight" state="frozen"/>
      <selection pane="topRight"/>
      <selection pane="bottomLeft"/>
      <selection pane="bottomRight" activeCell="B4" sqref="B4"/>
    </sheetView>
  </sheetViews>
  <sheetFormatPr defaultColWidth="9.27734375" defaultRowHeight="12.3" x14ac:dyDescent="0.4"/>
  <cols>
    <col min="1" max="2" width="12" customWidth="1"/>
    <col min="3" max="3" width="13.1640625" customWidth="1"/>
    <col min="4" max="4" width="13.5546875" customWidth="1"/>
    <col min="5" max="5" width="10.5546875" customWidth="1"/>
    <col min="6" max="6" width="12.71875" customWidth="1"/>
    <col min="7" max="7" width="10.71875" customWidth="1"/>
    <col min="8" max="8" width="11.27734375" customWidth="1"/>
    <col min="9" max="9" width="13.71875" customWidth="1"/>
    <col min="10" max="10" width="12" customWidth="1"/>
    <col min="11" max="11" width="13.5546875" customWidth="1"/>
    <col min="12" max="12" width="9.83203125" customWidth="1"/>
    <col min="13" max="14" width="11.27734375" customWidth="1"/>
    <col min="15" max="15" width="12.1640625" customWidth="1"/>
    <col min="16" max="252" width="9.1640625" bestFit="1"/>
  </cols>
  <sheetData>
    <row r="1" spans="1:252" ht="15" customHeight="1" x14ac:dyDescent="0.55000000000000004">
      <c r="A1" s="46" t="s">
        <v>0</v>
      </c>
      <c r="B1" s="47" t="s">
        <v>20</v>
      </c>
      <c r="C1" s="90" t="s">
        <v>20</v>
      </c>
      <c r="D1" s="90"/>
      <c r="E1" s="50"/>
      <c r="F1" s="54" t="s">
        <v>20</v>
      </c>
      <c r="G1" s="54"/>
      <c r="H1" s="57"/>
      <c r="I1" s="91" t="s">
        <v>20</v>
      </c>
      <c r="J1" s="91"/>
      <c r="K1" s="91"/>
      <c r="L1" s="91"/>
      <c r="M1" s="91"/>
      <c r="N1" s="61"/>
      <c r="O1" s="64" t="s">
        <v>20</v>
      </c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</row>
    <row r="2" spans="1:252" ht="17.25" customHeight="1" x14ac:dyDescent="0.55000000000000004">
      <c r="A2" s="46"/>
      <c r="B2" s="48" t="s">
        <v>21</v>
      </c>
      <c r="C2" s="51" t="s">
        <v>22</v>
      </c>
      <c r="D2" s="51" t="s">
        <v>23</v>
      </c>
      <c r="E2" s="51" t="s">
        <v>24</v>
      </c>
      <c r="F2" s="55" t="s">
        <v>12</v>
      </c>
      <c r="G2" s="55" t="s">
        <v>25</v>
      </c>
      <c r="H2" s="58" t="s">
        <v>26</v>
      </c>
      <c r="I2" s="62" t="s">
        <v>27</v>
      </c>
      <c r="J2" s="62" t="s">
        <v>13</v>
      </c>
      <c r="K2" s="62" t="s">
        <v>28</v>
      </c>
      <c r="L2" s="62" t="s">
        <v>29</v>
      </c>
      <c r="M2" s="62" t="s">
        <v>30</v>
      </c>
      <c r="N2" s="62" t="s">
        <v>31</v>
      </c>
      <c r="O2" s="65" t="s">
        <v>14</v>
      </c>
    </row>
    <row r="3" spans="1:252" ht="12.6" customHeight="1" x14ac:dyDescent="0.55000000000000004">
      <c r="A3" s="46">
        <v>1</v>
      </c>
      <c r="B3" s="49">
        <f>'Population Totals'!B3</f>
        <v>216662</v>
      </c>
      <c r="C3" s="49">
        <v>133127</v>
      </c>
      <c r="D3" s="49">
        <v>18270</v>
      </c>
      <c r="E3" s="52">
        <f t="shared" ref="E3:E42" si="0">IF(ISERROR(D3/B3),"",D3/B3)</f>
        <v>8.4324893151544802E-2</v>
      </c>
      <c r="F3" s="49">
        <v>32668</v>
      </c>
      <c r="G3" s="56">
        <f t="shared" ref="G3:G42" si="1">IF(ISERROR(F3/B3),"",F3/B3)</f>
        <v>0.15077863215515411</v>
      </c>
      <c r="H3" s="59">
        <f t="shared" ref="H3:H42" si="2">IF(ISERROR(O3/B3),"",O3/B3)</f>
        <v>0.38555445809602051</v>
      </c>
      <c r="I3" s="63">
        <v>1369</v>
      </c>
      <c r="J3" s="63">
        <v>25424</v>
      </c>
      <c r="K3" s="63">
        <v>183934</v>
      </c>
      <c r="L3" s="63">
        <v>193440</v>
      </c>
      <c r="M3" s="63">
        <f t="shared" ref="M3:M42" si="3">B3-C3</f>
        <v>83535</v>
      </c>
      <c r="N3" s="63">
        <v>126</v>
      </c>
      <c r="O3" s="66">
        <f t="shared" ref="O3:O42" si="4">B3-C3</f>
        <v>83535</v>
      </c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</row>
    <row r="4" spans="1:252" ht="14.4" x14ac:dyDescent="0.55000000000000004">
      <c r="A4" s="46">
        <v>2</v>
      </c>
      <c r="B4" s="12">
        <f>'Population Totals'!B4</f>
        <v>214955</v>
      </c>
      <c r="C4" s="12">
        <v>106449</v>
      </c>
      <c r="D4" s="12">
        <v>41300</v>
      </c>
      <c r="E4" s="53">
        <f t="shared" si="0"/>
        <v>0.19213323718917913</v>
      </c>
      <c r="F4" s="12">
        <v>42366</v>
      </c>
      <c r="G4" s="53">
        <f t="shared" si="1"/>
        <v>0.19709241469144706</v>
      </c>
      <c r="H4" s="60">
        <f t="shared" si="2"/>
        <v>0.50478472238375471</v>
      </c>
      <c r="I4" s="12">
        <v>1482</v>
      </c>
      <c r="J4" s="12">
        <v>18759</v>
      </c>
      <c r="K4" s="12">
        <v>172437</v>
      </c>
      <c r="L4" s="12">
        <v>191160</v>
      </c>
      <c r="M4" s="12">
        <f t="shared" si="3"/>
        <v>108506</v>
      </c>
      <c r="N4" s="12">
        <v>120</v>
      </c>
      <c r="O4" s="12">
        <f t="shared" si="4"/>
        <v>108506</v>
      </c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</row>
    <row r="5" spans="1:252" ht="14.4" x14ac:dyDescent="0.55000000000000004">
      <c r="A5" s="46">
        <v>3</v>
      </c>
      <c r="B5" s="49">
        <f>'Population Totals'!B5</f>
        <v>216263</v>
      </c>
      <c r="C5" s="49">
        <v>99071</v>
      </c>
      <c r="D5" s="49">
        <v>12890</v>
      </c>
      <c r="E5" s="52">
        <f t="shared" si="0"/>
        <v>5.960335332442443E-2</v>
      </c>
      <c r="F5" s="49">
        <v>53106</v>
      </c>
      <c r="G5" s="56">
        <f t="shared" si="1"/>
        <v>0.24556211649704296</v>
      </c>
      <c r="H5" s="59">
        <f t="shared" si="2"/>
        <v>0.54189574730767631</v>
      </c>
      <c r="I5" s="63">
        <v>2277</v>
      </c>
      <c r="J5" s="63">
        <v>45983</v>
      </c>
      <c r="K5" s="63">
        <v>162977</v>
      </c>
      <c r="L5" s="63">
        <v>188937</v>
      </c>
      <c r="M5" s="63">
        <f t="shared" si="3"/>
        <v>117192</v>
      </c>
      <c r="N5" s="63">
        <v>126</v>
      </c>
      <c r="O5" s="66">
        <f t="shared" si="4"/>
        <v>117192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</row>
    <row r="6" spans="1:252" ht="14.4" x14ac:dyDescent="0.55000000000000004">
      <c r="A6" s="46">
        <v>4</v>
      </c>
      <c r="B6" s="12">
        <f>'Population Totals'!B6</f>
        <v>211704</v>
      </c>
      <c r="C6" s="12">
        <v>97583</v>
      </c>
      <c r="D6" s="12">
        <v>39965</v>
      </c>
      <c r="E6" s="53">
        <f t="shared" si="0"/>
        <v>0.18877772739296375</v>
      </c>
      <c r="F6" s="12">
        <v>45831</v>
      </c>
      <c r="G6" s="53">
        <f t="shared" si="1"/>
        <v>0.21648622605146808</v>
      </c>
      <c r="H6" s="60">
        <f t="shared" si="2"/>
        <v>0.53905925254128406</v>
      </c>
      <c r="I6" s="12">
        <v>1410</v>
      </c>
      <c r="J6" s="12">
        <v>22962</v>
      </c>
      <c r="K6" s="12">
        <v>165619</v>
      </c>
      <c r="L6" s="12">
        <v>186126</v>
      </c>
      <c r="M6" s="12">
        <f t="shared" si="3"/>
        <v>114121</v>
      </c>
      <c r="N6" s="12">
        <v>297</v>
      </c>
      <c r="O6" s="12">
        <f t="shared" si="4"/>
        <v>114121</v>
      </c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</row>
    <row r="7" spans="1:252" ht="14.4" x14ac:dyDescent="0.55000000000000004">
      <c r="A7" s="46">
        <v>5</v>
      </c>
      <c r="B7" s="49">
        <f>'Population Totals'!B7</f>
        <v>206783</v>
      </c>
      <c r="C7" s="49">
        <v>111219</v>
      </c>
      <c r="D7" s="49">
        <v>17570</v>
      </c>
      <c r="E7" s="52">
        <f t="shared" si="0"/>
        <v>8.4968300102039332E-2</v>
      </c>
      <c r="F7" s="49">
        <v>29361</v>
      </c>
      <c r="G7" s="56">
        <f t="shared" si="1"/>
        <v>0.14198942853135896</v>
      </c>
      <c r="H7" s="59">
        <f t="shared" si="2"/>
        <v>0.462146307965355</v>
      </c>
      <c r="I7" s="63">
        <v>729</v>
      </c>
      <c r="J7" s="63">
        <v>40238</v>
      </c>
      <c r="K7" s="63">
        <v>177274</v>
      </c>
      <c r="L7" s="63">
        <v>181842</v>
      </c>
      <c r="M7" s="63">
        <f t="shared" si="3"/>
        <v>95564</v>
      </c>
      <c r="N7" s="63">
        <v>190</v>
      </c>
      <c r="O7" s="66">
        <f t="shared" si="4"/>
        <v>95564</v>
      </c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</row>
    <row r="8" spans="1:252" ht="14.4" x14ac:dyDescent="0.55000000000000004">
      <c r="A8" s="46">
        <v>6</v>
      </c>
      <c r="B8" s="12">
        <f>'Population Totals'!B8</f>
        <v>214299</v>
      </c>
      <c r="C8" s="12">
        <v>124083</v>
      </c>
      <c r="D8" s="12">
        <v>12493</v>
      </c>
      <c r="E8" s="53">
        <f t="shared" si="0"/>
        <v>5.8297052249427203E-2</v>
      </c>
      <c r="F8" s="12">
        <v>29373</v>
      </c>
      <c r="G8" s="53">
        <f t="shared" si="1"/>
        <v>0.13706550193887979</v>
      </c>
      <c r="H8" s="60">
        <f t="shared" si="2"/>
        <v>0.42098189912225442</v>
      </c>
      <c r="I8" s="12">
        <v>796</v>
      </c>
      <c r="J8" s="12">
        <v>40360</v>
      </c>
      <c r="K8" s="12">
        <v>184784</v>
      </c>
      <c r="L8" s="12">
        <v>191694</v>
      </c>
      <c r="M8" s="12">
        <f t="shared" si="3"/>
        <v>90216</v>
      </c>
      <c r="N8" s="12">
        <v>101</v>
      </c>
      <c r="O8" s="12">
        <f t="shared" si="4"/>
        <v>90216</v>
      </c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</row>
    <row r="9" spans="1:252" ht="14.4" x14ac:dyDescent="0.55000000000000004">
      <c r="A9" s="46">
        <v>7</v>
      </c>
      <c r="B9" s="49">
        <f>'Population Totals'!B9</f>
        <v>213275</v>
      </c>
      <c r="C9" s="49">
        <v>108256</v>
      </c>
      <c r="D9" s="49">
        <v>15884</v>
      </c>
      <c r="E9" s="52">
        <f t="shared" si="0"/>
        <v>7.4476614699331853E-2</v>
      </c>
      <c r="F9" s="49">
        <v>23204</v>
      </c>
      <c r="G9" s="56">
        <f t="shared" si="1"/>
        <v>0.10879849958973156</v>
      </c>
      <c r="H9" s="59">
        <f t="shared" si="2"/>
        <v>0.49241120618919237</v>
      </c>
      <c r="I9" s="63">
        <v>669</v>
      </c>
      <c r="J9" s="63">
        <v>58080</v>
      </c>
      <c r="K9" s="63">
        <v>190314</v>
      </c>
      <c r="L9" s="63">
        <v>193022</v>
      </c>
      <c r="M9" s="63">
        <f t="shared" si="3"/>
        <v>105019</v>
      </c>
      <c r="N9" s="63">
        <v>103</v>
      </c>
      <c r="O9" s="66">
        <f t="shared" si="4"/>
        <v>105019</v>
      </c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</row>
    <row r="10" spans="1:252" ht="14.4" x14ac:dyDescent="0.55000000000000004">
      <c r="A10" s="46">
        <v>8</v>
      </c>
      <c r="B10" s="12">
        <f>'Population Totals'!B10</f>
        <v>209069</v>
      </c>
      <c r="C10" s="12">
        <v>106511</v>
      </c>
      <c r="D10" s="12">
        <v>19898</v>
      </c>
      <c r="E10" s="53">
        <f t="shared" si="0"/>
        <v>9.5174320439663465E-2</v>
      </c>
      <c r="F10" s="12">
        <v>32294</v>
      </c>
      <c r="G10" s="53">
        <f t="shared" si="1"/>
        <v>0.15446575054168721</v>
      </c>
      <c r="H10" s="60">
        <f t="shared" si="2"/>
        <v>0.49054618331746935</v>
      </c>
      <c r="I10" s="12">
        <v>964</v>
      </c>
      <c r="J10" s="12">
        <v>42951</v>
      </c>
      <c r="K10" s="12">
        <v>176590</v>
      </c>
      <c r="L10" s="12">
        <v>185663</v>
      </c>
      <c r="M10" s="12">
        <f t="shared" si="3"/>
        <v>102558</v>
      </c>
      <c r="N10" s="12">
        <v>160</v>
      </c>
      <c r="O10" s="12">
        <f t="shared" si="4"/>
        <v>102558</v>
      </c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</row>
    <row r="11" spans="1:252" ht="14.4" x14ac:dyDescent="0.55000000000000004">
      <c r="A11" s="46">
        <v>9</v>
      </c>
      <c r="B11" s="49">
        <f>'Population Totals'!B11</f>
        <v>214102</v>
      </c>
      <c r="C11" s="49">
        <v>87076</v>
      </c>
      <c r="D11" s="49">
        <v>32480</v>
      </c>
      <c r="E11" s="52">
        <f t="shared" si="0"/>
        <v>0.15170339370954031</v>
      </c>
      <c r="F11" s="49">
        <v>70818</v>
      </c>
      <c r="G11" s="56">
        <f t="shared" si="1"/>
        <v>0.33076757807026558</v>
      </c>
      <c r="H11" s="59">
        <f t="shared" si="2"/>
        <v>0.5932966529971696</v>
      </c>
      <c r="I11" s="63">
        <v>2177</v>
      </c>
      <c r="J11" s="63">
        <v>20392</v>
      </c>
      <c r="K11" s="63">
        <v>143242</v>
      </c>
      <c r="L11" s="63">
        <v>184995</v>
      </c>
      <c r="M11" s="63">
        <f t="shared" si="3"/>
        <v>127026</v>
      </c>
      <c r="N11" s="63">
        <v>192</v>
      </c>
      <c r="O11" s="66">
        <f t="shared" si="4"/>
        <v>127026</v>
      </c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</row>
    <row r="12" spans="1:252" ht="14.4" x14ac:dyDescent="0.55000000000000004">
      <c r="A12" s="46">
        <v>10</v>
      </c>
      <c r="B12" s="12">
        <f>'Population Totals'!B12</f>
        <v>213734</v>
      </c>
      <c r="C12" s="12">
        <v>69893</v>
      </c>
      <c r="D12" s="12">
        <v>59313</v>
      </c>
      <c r="E12" s="53">
        <f t="shared" si="0"/>
        <v>0.27750849186371845</v>
      </c>
      <c r="F12" s="12">
        <v>60422</v>
      </c>
      <c r="G12" s="53">
        <f t="shared" si="1"/>
        <v>0.28269718435064145</v>
      </c>
      <c r="H12" s="60">
        <f t="shared" si="2"/>
        <v>0.67299072679124516</v>
      </c>
      <c r="I12" s="12">
        <v>1648</v>
      </c>
      <c r="J12" s="12">
        <v>19612</v>
      </c>
      <c r="K12" s="12">
        <v>152804</v>
      </c>
      <c r="L12" s="12">
        <v>184376</v>
      </c>
      <c r="M12" s="12">
        <f t="shared" si="3"/>
        <v>143841</v>
      </c>
      <c r="N12" s="12">
        <v>363</v>
      </c>
      <c r="O12" s="12">
        <f t="shared" si="4"/>
        <v>143841</v>
      </c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</row>
    <row r="13" spans="1:252" ht="14.4" x14ac:dyDescent="0.55000000000000004">
      <c r="A13" s="46">
        <v>11</v>
      </c>
      <c r="B13" s="49">
        <f>'Population Totals'!B13</f>
        <v>218697</v>
      </c>
      <c r="C13" s="49">
        <v>99327</v>
      </c>
      <c r="D13" s="49">
        <v>17230</v>
      </c>
      <c r="E13" s="52">
        <f t="shared" si="0"/>
        <v>7.8784802717915658E-2</v>
      </c>
      <c r="F13" s="49">
        <v>36869</v>
      </c>
      <c r="G13" s="56">
        <f t="shared" si="1"/>
        <v>0.16858484569975812</v>
      </c>
      <c r="H13" s="59">
        <f t="shared" si="2"/>
        <v>0.54582367385012143</v>
      </c>
      <c r="I13" s="63">
        <v>943</v>
      </c>
      <c r="J13" s="63">
        <v>58179</v>
      </c>
      <c r="K13" s="63">
        <v>181633</v>
      </c>
      <c r="L13" s="63">
        <v>193884</v>
      </c>
      <c r="M13" s="63">
        <f t="shared" si="3"/>
        <v>119370</v>
      </c>
      <c r="N13" s="63">
        <v>149</v>
      </c>
      <c r="O13" s="66">
        <f t="shared" si="4"/>
        <v>119370</v>
      </c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</row>
    <row r="14" spans="1:252" ht="14.4" x14ac:dyDescent="0.55000000000000004">
      <c r="A14" s="46">
        <v>12</v>
      </c>
      <c r="B14" s="12">
        <f>'Population Totals'!B14</f>
        <v>217239</v>
      </c>
      <c r="C14" s="12">
        <v>139128</v>
      </c>
      <c r="D14" s="12">
        <v>13916</v>
      </c>
      <c r="E14" s="53">
        <f t="shared" si="0"/>
        <v>6.405847937064707E-2</v>
      </c>
      <c r="F14" s="12">
        <v>23762</v>
      </c>
      <c r="G14" s="53">
        <f t="shared" si="1"/>
        <v>0.10938183291213824</v>
      </c>
      <c r="H14" s="60">
        <f t="shared" si="2"/>
        <v>0.35956250949415158</v>
      </c>
      <c r="I14" s="12">
        <v>690</v>
      </c>
      <c r="J14" s="12">
        <v>31812</v>
      </c>
      <c r="K14" s="12">
        <v>193478</v>
      </c>
      <c r="L14" s="12">
        <v>196194</v>
      </c>
      <c r="M14" s="12">
        <f t="shared" si="3"/>
        <v>78111</v>
      </c>
      <c r="N14" s="12">
        <v>129</v>
      </c>
      <c r="O14" s="12">
        <f t="shared" si="4"/>
        <v>78111</v>
      </c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</row>
    <row r="15" spans="1:252" ht="14.4" x14ac:dyDescent="0.55000000000000004">
      <c r="A15" s="46">
        <v>13</v>
      </c>
      <c r="B15" s="49">
        <f>'Population Totals'!B15</f>
        <v>207781</v>
      </c>
      <c r="C15" s="49">
        <v>161863</v>
      </c>
      <c r="D15" s="49">
        <v>16124</v>
      </c>
      <c r="E15" s="52">
        <f t="shared" si="0"/>
        <v>7.7600935600463952E-2</v>
      </c>
      <c r="F15" s="49">
        <v>19775</v>
      </c>
      <c r="G15" s="56">
        <f t="shared" si="1"/>
        <v>9.5172320857056222E-2</v>
      </c>
      <c r="H15" s="59">
        <f t="shared" si="2"/>
        <v>0.22099229477189927</v>
      </c>
      <c r="I15" s="63">
        <v>929</v>
      </c>
      <c r="J15" s="63">
        <v>3087</v>
      </c>
      <c r="K15" s="63">
        <v>188213</v>
      </c>
      <c r="L15" s="63">
        <v>191343</v>
      </c>
      <c r="M15" s="63">
        <f t="shared" si="3"/>
        <v>45918</v>
      </c>
      <c r="N15" s="63">
        <v>99</v>
      </c>
      <c r="O15" s="66">
        <f t="shared" si="4"/>
        <v>45918</v>
      </c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</row>
    <row r="16" spans="1:252" ht="14.4" x14ac:dyDescent="0.55000000000000004">
      <c r="A16" s="46">
        <v>14</v>
      </c>
      <c r="B16" s="12">
        <f>'Population Totals'!B16</f>
        <v>225766</v>
      </c>
      <c r="C16" s="12">
        <v>129837</v>
      </c>
      <c r="D16" s="12">
        <v>44505</v>
      </c>
      <c r="E16" s="53">
        <f t="shared" si="0"/>
        <v>0.19712888566037401</v>
      </c>
      <c r="F16" s="12">
        <v>33244</v>
      </c>
      <c r="G16" s="53">
        <f t="shared" si="1"/>
        <v>0.14724980732262608</v>
      </c>
      <c r="H16" s="60">
        <f t="shared" si="2"/>
        <v>0.42490454718602449</v>
      </c>
      <c r="I16" s="12">
        <v>1557</v>
      </c>
      <c r="J16" s="12">
        <v>8901</v>
      </c>
      <c r="K16" s="12">
        <v>192465</v>
      </c>
      <c r="L16" s="12">
        <v>199540</v>
      </c>
      <c r="M16" s="12">
        <f t="shared" si="3"/>
        <v>95929</v>
      </c>
      <c r="N16" s="12">
        <v>334</v>
      </c>
      <c r="O16" s="12">
        <f t="shared" si="4"/>
        <v>95929</v>
      </c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</row>
    <row r="17" spans="1:34" ht="14.4" x14ac:dyDescent="0.55000000000000004">
      <c r="A17" s="46">
        <v>15</v>
      </c>
      <c r="B17" s="49">
        <f>'Population Totals'!B17</f>
        <v>212278</v>
      </c>
      <c r="C17" s="49">
        <v>158142</v>
      </c>
      <c r="D17" s="49">
        <v>29013</v>
      </c>
      <c r="E17" s="52">
        <f t="shared" si="0"/>
        <v>0.1366745494116206</v>
      </c>
      <c r="F17" s="49">
        <v>13800</v>
      </c>
      <c r="G17" s="56">
        <f t="shared" si="1"/>
        <v>6.5009091851251657E-2</v>
      </c>
      <c r="H17" s="59">
        <f t="shared" si="2"/>
        <v>0.25502407220719997</v>
      </c>
      <c r="I17" s="63">
        <v>854</v>
      </c>
      <c r="J17" s="63">
        <v>3298</v>
      </c>
      <c r="K17" s="63">
        <v>199322</v>
      </c>
      <c r="L17" s="63">
        <v>197629</v>
      </c>
      <c r="M17" s="63">
        <f t="shared" si="3"/>
        <v>54136</v>
      </c>
      <c r="N17" s="63">
        <v>135</v>
      </c>
      <c r="O17" s="66">
        <f t="shared" si="4"/>
        <v>54136</v>
      </c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</row>
    <row r="18" spans="1:34" ht="14.4" x14ac:dyDescent="0.55000000000000004">
      <c r="A18" s="46">
        <v>16</v>
      </c>
      <c r="B18" s="12">
        <f>'Population Totals'!B18</f>
        <v>206728</v>
      </c>
      <c r="C18" s="12">
        <v>156888</v>
      </c>
      <c r="D18" s="12">
        <v>27194</v>
      </c>
      <c r="E18" s="53">
        <f t="shared" si="0"/>
        <v>0.1315448318563523</v>
      </c>
      <c r="F18" s="12">
        <v>9272</v>
      </c>
      <c r="G18" s="53">
        <f t="shared" si="1"/>
        <v>4.4851205448705543E-2</v>
      </c>
      <c r="H18" s="60">
        <f t="shared" si="2"/>
        <v>0.24108974110909021</v>
      </c>
      <c r="I18" s="12">
        <v>1237</v>
      </c>
      <c r="J18" s="12">
        <v>3329</v>
      </c>
      <c r="K18" s="12">
        <v>197044</v>
      </c>
      <c r="L18" s="12">
        <v>193032</v>
      </c>
      <c r="M18" s="12">
        <f t="shared" si="3"/>
        <v>49840</v>
      </c>
      <c r="N18" s="12">
        <v>93</v>
      </c>
      <c r="O18" s="12">
        <f t="shared" si="4"/>
        <v>49840</v>
      </c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</row>
    <row r="19" spans="1:34" ht="14.4" x14ac:dyDescent="0.55000000000000004">
      <c r="A19" s="46">
        <v>17</v>
      </c>
      <c r="B19" s="49">
        <f>'Population Totals'!B19</f>
        <v>220282</v>
      </c>
      <c r="C19" s="49">
        <v>162815</v>
      </c>
      <c r="D19" s="49">
        <v>34836</v>
      </c>
      <c r="E19" s="52">
        <f t="shared" si="0"/>
        <v>0.15814274430048755</v>
      </c>
      <c r="F19" s="49">
        <v>10027</v>
      </c>
      <c r="G19" s="56">
        <f t="shared" si="1"/>
        <v>4.5518925740641543E-2</v>
      </c>
      <c r="H19" s="59">
        <f t="shared" si="2"/>
        <v>0.26087923661488455</v>
      </c>
      <c r="I19" s="63">
        <v>922</v>
      </c>
      <c r="J19" s="63">
        <v>3314</v>
      </c>
      <c r="K19" s="63">
        <v>210343</v>
      </c>
      <c r="L19" s="63">
        <v>205758</v>
      </c>
      <c r="M19" s="63">
        <f t="shared" si="3"/>
        <v>57467</v>
      </c>
      <c r="N19" s="63">
        <v>123</v>
      </c>
      <c r="O19" s="66">
        <f t="shared" si="4"/>
        <v>57467</v>
      </c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</row>
    <row r="20" spans="1:34" ht="14.4" x14ac:dyDescent="0.55000000000000004">
      <c r="A20" s="46">
        <v>18</v>
      </c>
      <c r="B20" s="12">
        <f>'Population Totals'!B20</f>
        <v>218521</v>
      </c>
      <c r="C20" s="12">
        <v>121485</v>
      </c>
      <c r="D20" s="12">
        <v>57590</v>
      </c>
      <c r="E20" s="53">
        <f t="shared" si="0"/>
        <v>0.26354446483404342</v>
      </c>
      <c r="F20" s="12">
        <v>20032</v>
      </c>
      <c r="G20" s="53">
        <f t="shared" si="1"/>
        <v>9.1670823399124107E-2</v>
      </c>
      <c r="H20" s="60">
        <f t="shared" si="2"/>
        <v>0.44405800815482266</v>
      </c>
      <c r="I20" s="12">
        <v>888</v>
      </c>
      <c r="J20" s="12">
        <v>9873</v>
      </c>
      <c r="K20" s="12">
        <v>198024</v>
      </c>
      <c r="L20" s="12">
        <v>198299</v>
      </c>
      <c r="M20" s="12">
        <f t="shared" si="3"/>
        <v>97036</v>
      </c>
      <c r="N20" s="12">
        <v>499</v>
      </c>
      <c r="O20" s="12">
        <f t="shared" si="4"/>
        <v>97036</v>
      </c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</row>
    <row r="21" spans="1:34" ht="14.4" x14ac:dyDescent="0.55000000000000004">
      <c r="A21" s="46">
        <v>19</v>
      </c>
      <c r="B21" s="49">
        <f>'Population Totals'!B21</f>
        <v>214383</v>
      </c>
      <c r="C21" s="49">
        <v>77348</v>
      </c>
      <c r="D21" s="49">
        <v>105789</v>
      </c>
      <c r="E21" s="52">
        <f t="shared" si="0"/>
        <v>0.49345797008158299</v>
      </c>
      <c r="F21" s="49">
        <v>15774</v>
      </c>
      <c r="G21" s="56">
        <f t="shared" si="1"/>
        <v>7.3578595317725759E-2</v>
      </c>
      <c r="H21" s="59">
        <f t="shared" si="2"/>
        <v>0.63920646693068017</v>
      </c>
      <c r="I21" s="63">
        <v>1105</v>
      </c>
      <c r="J21" s="63">
        <v>5303</v>
      </c>
      <c r="K21" s="63">
        <v>197336</v>
      </c>
      <c r="L21" s="63">
        <v>197030</v>
      </c>
      <c r="M21" s="63">
        <f t="shared" si="3"/>
        <v>137035</v>
      </c>
      <c r="N21" s="63">
        <v>360</v>
      </c>
      <c r="O21" s="66">
        <f t="shared" si="4"/>
        <v>137035</v>
      </c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</row>
    <row r="22" spans="1:34" ht="14.4" x14ac:dyDescent="0.55000000000000004">
      <c r="A22" s="46">
        <v>20</v>
      </c>
      <c r="B22" s="12">
        <f>'Population Totals'!B22</f>
        <v>215249</v>
      </c>
      <c r="C22" s="12">
        <v>70340</v>
      </c>
      <c r="D22" s="12">
        <v>110344</v>
      </c>
      <c r="E22" s="53">
        <f t="shared" si="0"/>
        <v>0.51263420503695722</v>
      </c>
      <c r="F22" s="12">
        <v>17813</v>
      </c>
      <c r="G22" s="53">
        <f t="shared" si="1"/>
        <v>8.2755320582209441E-2</v>
      </c>
      <c r="H22" s="60">
        <f t="shared" si="2"/>
        <v>0.67321567115294378</v>
      </c>
      <c r="I22" s="12">
        <v>1129</v>
      </c>
      <c r="J22" s="12">
        <v>7118</v>
      </c>
      <c r="K22" s="12">
        <v>195165</v>
      </c>
      <c r="L22" s="12">
        <v>197323</v>
      </c>
      <c r="M22" s="12">
        <f t="shared" si="3"/>
        <v>144909</v>
      </c>
      <c r="N22" s="12">
        <v>291</v>
      </c>
      <c r="O22" s="12">
        <f t="shared" si="4"/>
        <v>144909</v>
      </c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</row>
    <row r="23" spans="1:34" ht="14.4" x14ac:dyDescent="0.55000000000000004">
      <c r="A23" s="46">
        <v>21</v>
      </c>
      <c r="B23" s="49">
        <f>'Population Totals'!B23</f>
        <v>217528</v>
      </c>
      <c r="C23" s="49">
        <v>129667</v>
      </c>
      <c r="D23" s="49">
        <v>47557</v>
      </c>
      <c r="E23" s="52">
        <f t="shared" si="0"/>
        <v>0.21862472877054909</v>
      </c>
      <c r="F23" s="49">
        <v>23822</v>
      </c>
      <c r="G23" s="56">
        <f t="shared" si="1"/>
        <v>0.10951233864146225</v>
      </c>
      <c r="H23" s="59">
        <f t="shared" si="2"/>
        <v>0.40390662351513368</v>
      </c>
      <c r="I23" s="63">
        <v>1354</v>
      </c>
      <c r="J23" s="63">
        <v>8847</v>
      </c>
      <c r="K23" s="63">
        <v>192664</v>
      </c>
      <c r="L23" s="63">
        <v>198266</v>
      </c>
      <c r="M23" s="63">
        <f t="shared" si="3"/>
        <v>87861</v>
      </c>
      <c r="N23" s="63">
        <v>440</v>
      </c>
      <c r="O23" s="66">
        <f t="shared" si="4"/>
        <v>87861</v>
      </c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14.4" x14ac:dyDescent="0.55000000000000004">
      <c r="A24" s="46">
        <v>22</v>
      </c>
      <c r="B24" s="12">
        <f>'Population Totals'!B24</f>
        <v>218604</v>
      </c>
      <c r="C24" s="12">
        <v>152906</v>
      </c>
      <c r="D24" s="12">
        <v>28392</v>
      </c>
      <c r="E24" s="53">
        <f t="shared" si="0"/>
        <v>0.1298786847450184</v>
      </c>
      <c r="F24" s="12">
        <v>18070</v>
      </c>
      <c r="G24" s="53">
        <f t="shared" si="1"/>
        <v>8.2660884521783676E-2</v>
      </c>
      <c r="H24" s="60">
        <f t="shared" si="2"/>
        <v>0.30053429946387072</v>
      </c>
      <c r="I24" s="12">
        <v>910</v>
      </c>
      <c r="J24" s="12">
        <v>10036</v>
      </c>
      <c r="K24" s="12">
        <v>200741</v>
      </c>
      <c r="L24" s="12">
        <v>198543</v>
      </c>
      <c r="M24" s="12">
        <f t="shared" si="3"/>
        <v>65698</v>
      </c>
      <c r="N24" s="12">
        <v>360</v>
      </c>
      <c r="O24" s="12">
        <f t="shared" si="4"/>
        <v>65698</v>
      </c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</row>
    <row r="25" spans="1:34" ht="14.4" x14ac:dyDescent="0.55000000000000004">
      <c r="A25" s="46">
        <v>23</v>
      </c>
      <c r="B25" s="49">
        <f>'Population Totals'!B25</f>
        <v>224437</v>
      </c>
      <c r="C25" s="49">
        <v>120798</v>
      </c>
      <c r="D25" s="49">
        <v>51009</v>
      </c>
      <c r="E25" s="52">
        <f t="shared" si="0"/>
        <v>0.22727536012333083</v>
      </c>
      <c r="F25" s="49">
        <v>19170</v>
      </c>
      <c r="G25" s="56">
        <f t="shared" si="1"/>
        <v>8.5413724118572246E-2</v>
      </c>
      <c r="H25" s="59">
        <f t="shared" si="2"/>
        <v>0.46177323703310952</v>
      </c>
      <c r="I25" s="63">
        <v>946</v>
      </c>
      <c r="J25" s="63">
        <v>22852</v>
      </c>
      <c r="K25" s="63">
        <v>205363</v>
      </c>
      <c r="L25" s="63">
        <v>202467</v>
      </c>
      <c r="M25" s="63">
        <f t="shared" si="3"/>
        <v>103639</v>
      </c>
      <c r="N25" s="63">
        <v>362</v>
      </c>
      <c r="O25" s="66">
        <f t="shared" si="4"/>
        <v>103639</v>
      </c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</row>
    <row r="26" spans="1:34" ht="14.4" x14ac:dyDescent="0.55000000000000004">
      <c r="A26" s="46">
        <v>24</v>
      </c>
      <c r="B26" s="12">
        <f>'Population Totals'!B26</f>
        <v>205483</v>
      </c>
      <c r="C26" s="12">
        <v>80059</v>
      </c>
      <c r="D26" s="12">
        <v>102062</v>
      </c>
      <c r="E26" s="53">
        <f t="shared" si="0"/>
        <v>0.49669315709815409</v>
      </c>
      <c r="F26" s="12">
        <v>9961</v>
      </c>
      <c r="G26" s="53">
        <f t="shared" si="1"/>
        <v>4.8476029647221426E-2</v>
      </c>
      <c r="H26" s="60">
        <f t="shared" si="2"/>
        <v>0.61038626066389923</v>
      </c>
      <c r="I26" s="12">
        <v>853</v>
      </c>
      <c r="J26" s="12">
        <v>4122</v>
      </c>
      <c r="K26" s="12">
        <v>195014</v>
      </c>
      <c r="L26" s="12">
        <v>191248</v>
      </c>
      <c r="M26" s="12">
        <f t="shared" si="3"/>
        <v>125424</v>
      </c>
      <c r="N26" s="12">
        <v>296</v>
      </c>
      <c r="O26" s="12">
        <f t="shared" si="4"/>
        <v>125424</v>
      </c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</row>
    <row r="27" spans="1:34" ht="14.4" x14ac:dyDescent="0.55000000000000004">
      <c r="A27" s="46">
        <v>25</v>
      </c>
      <c r="B27" s="49">
        <f>'Population Totals'!B27</f>
        <v>225073</v>
      </c>
      <c r="C27" s="49">
        <v>146129</v>
      </c>
      <c r="D27" s="49">
        <v>61987</v>
      </c>
      <c r="E27" s="52">
        <f t="shared" si="0"/>
        <v>0.27540842304496765</v>
      </c>
      <c r="F27" s="49">
        <v>9759</v>
      </c>
      <c r="G27" s="56">
        <f t="shared" si="1"/>
        <v>4.33592656604746E-2</v>
      </c>
      <c r="H27" s="59">
        <f t="shared" si="2"/>
        <v>0.35074842384470817</v>
      </c>
      <c r="I27" s="63">
        <v>831</v>
      </c>
      <c r="J27" s="63">
        <v>3729</v>
      </c>
      <c r="K27" s="63">
        <v>220772</v>
      </c>
      <c r="L27" s="63">
        <v>216056</v>
      </c>
      <c r="M27" s="63">
        <f t="shared" si="3"/>
        <v>78944</v>
      </c>
      <c r="N27" s="63">
        <v>243</v>
      </c>
      <c r="O27" s="66">
        <f t="shared" si="4"/>
        <v>78944</v>
      </c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</row>
    <row r="28" spans="1:34" ht="14.4" x14ac:dyDescent="0.55000000000000004">
      <c r="A28" s="46">
        <v>26</v>
      </c>
      <c r="B28" s="12">
        <f>'Population Totals'!B28</f>
        <v>216173</v>
      </c>
      <c r="C28" s="12">
        <v>59996</v>
      </c>
      <c r="D28" s="12">
        <v>107372</v>
      </c>
      <c r="E28" s="53">
        <f t="shared" si="0"/>
        <v>0.49669477686852659</v>
      </c>
      <c r="F28" s="12">
        <v>38272</v>
      </c>
      <c r="G28" s="53">
        <f t="shared" si="1"/>
        <v>0.17704338654688606</v>
      </c>
      <c r="H28" s="60">
        <f t="shared" si="2"/>
        <v>0.72246302729758105</v>
      </c>
      <c r="I28" s="12">
        <v>1400</v>
      </c>
      <c r="J28" s="12">
        <v>4405</v>
      </c>
      <c r="K28" s="12">
        <v>176363</v>
      </c>
      <c r="L28" s="12">
        <v>199799</v>
      </c>
      <c r="M28" s="12">
        <f t="shared" si="3"/>
        <v>156177</v>
      </c>
      <c r="N28" s="12">
        <v>251</v>
      </c>
      <c r="O28" s="12">
        <f t="shared" si="4"/>
        <v>156177</v>
      </c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</row>
    <row r="29" spans="1:34" ht="14.4" x14ac:dyDescent="0.55000000000000004">
      <c r="A29" s="46">
        <v>27</v>
      </c>
      <c r="B29" s="49">
        <f>'Population Totals'!B29</f>
        <v>213251</v>
      </c>
      <c r="C29" s="49">
        <v>76386</v>
      </c>
      <c r="D29" s="49">
        <v>111126</v>
      </c>
      <c r="E29" s="52">
        <f t="shared" si="0"/>
        <v>0.52110423866711064</v>
      </c>
      <c r="F29" s="49">
        <v>10182</v>
      </c>
      <c r="G29" s="56">
        <f t="shared" si="1"/>
        <v>4.7746552184983894E-2</v>
      </c>
      <c r="H29" s="59">
        <f t="shared" si="2"/>
        <v>0.64180238310723048</v>
      </c>
      <c r="I29" s="63">
        <v>1333</v>
      </c>
      <c r="J29" s="63">
        <v>5806</v>
      </c>
      <c r="K29" s="63">
        <v>201255</v>
      </c>
      <c r="L29" s="63">
        <v>199617</v>
      </c>
      <c r="M29" s="63">
        <f t="shared" si="3"/>
        <v>136865</v>
      </c>
      <c r="N29" s="63">
        <v>95</v>
      </c>
      <c r="O29" s="66">
        <f t="shared" si="4"/>
        <v>136865</v>
      </c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</row>
    <row r="30" spans="1:34" ht="14.4" x14ac:dyDescent="0.55000000000000004">
      <c r="A30" s="46">
        <v>28</v>
      </c>
      <c r="B30" s="12">
        <f>'Population Totals'!B30</f>
        <v>215887</v>
      </c>
      <c r="C30" s="12">
        <v>138016</v>
      </c>
      <c r="D30" s="12">
        <v>42637</v>
      </c>
      <c r="E30" s="53">
        <f t="shared" si="0"/>
        <v>0.19749683862390974</v>
      </c>
      <c r="F30" s="12">
        <v>18867</v>
      </c>
      <c r="G30" s="53">
        <f t="shared" si="1"/>
        <v>8.7392941677822189E-2</v>
      </c>
      <c r="H30" s="60">
        <f t="shared" si="2"/>
        <v>0.36070258978076492</v>
      </c>
      <c r="I30" s="12">
        <v>776</v>
      </c>
      <c r="J30" s="12">
        <v>8764</v>
      </c>
      <c r="K30" s="12">
        <v>196753</v>
      </c>
      <c r="L30" s="12">
        <v>200053</v>
      </c>
      <c r="M30" s="12">
        <f t="shared" si="3"/>
        <v>77871</v>
      </c>
      <c r="N30" s="12">
        <v>144</v>
      </c>
      <c r="O30" s="12">
        <f t="shared" si="4"/>
        <v>77871</v>
      </c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</row>
    <row r="31" spans="1:34" ht="14.4" x14ac:dyDescent="0.55000000000000004">
      <c r="A31" s="46">
        <v>29</v>
      </c>
      <c r="B31" s="49">
        <f>'Population Totals'!B31</f>
        <v>208866</v>
      </c>
      <c r="C31" s="49">
        <v>137699</v>
      </c>
      <c r="D31" s="49">
        <v>44742</v>
      </c>
      <c r="E31" s="52">
        <f t="shared" si="0"/>
        <v>0.21421389790583437</v>
      </c>
      <c r="F31" s="49">
        <v>12711</v>
      </c>
      <c r="G31" s="56">
        <f t="shared" si="1"/>
        <v>6.0857200310246759E-2</v>
      </c>
      <c r="H31" s="59">
        <f t="shared" si="2"/>
        <v>0.34073042046096541</v>
      </c>
      <c r="I31" s="63">
        <v>710</v>
      </c>
      <c r="J31" s="63">
        <v>5317</v>
      </c>
      <c r="K31" s="63">
        <v>195423</v>
      </c>
      <c r="L31" s="63">
        <v>194449</v>
      </c>
      <c r="M31" s="63">
        <f t="shared" si="3"/>
        <v>71167</v>
      </c>
      <c r="N31" s="63">
        <v>129</v>
      </c>
      <c r="O31" s="66">
        <f t="shared" si="4"/>
        <v>71167</v>
      </c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</row>
    <row r="32" spans="1:34" ht="14.4" x14ac:dyDescent="0.55000000000000004">
      <c r="A32" s="46">
        <v>30</v>
      </c>
      <c r="B32" s="12">
        <f>'Population Totals'!B32</f>
        <v>216594</v>
      </c>
      <c r="C32" s="12">
        <v>139465</v>
      </c>
      <c r="D32" s="12">
        <v>24934</v>
      </c>
      <c r="E32" s="53">
        <f t="shared" si="0"/>
        <v>0.11511860901040656</v>
      </c>
      <c r="F32" s="12">
        <v>15920</v>
      </c>
      <c r="G32" s="53">
        <f t="shared" si="1"/>
        <v>7.3501574374174719E-2</v>
      </c>
      <c r="H32" s="60">
        <f t="shared" si="2"/>
        <v>0.35609943027045993</v>
      </c>
      <c r="I32" s="12">
        <v>670</v>
      </c>
      <c r="J32" s="12">
        <v>29392</v>
      </c>
      <c r="K32" s="12">
        <v>201303</v>
      </c>
      <c r="L32" s="12">
        <v>202387</v>
      </c>
      <c r="M32" s="12">
        <f t="shared" si="3"/>
        <v>77129</v>
      </c>
      <c r="N32" s="12">
        <v>87</v>
      </c>
      <c r="O32" s="12">
        <f t="shared" si="4"/>
        <v>77129</v>
      </c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</row>
    <row r="33" spans="1:34" ht="14.4" x14ac:dyDescent="0.55000000000000004">
      <c r="A33" s="46">
        <v>31</v>
      </c>
      <c r="B33" s="49">
        <f>'Population Totals'!B33</f>
        <v>216017</v>
      </c>
      <c r="C33" s="49">
        <v>155742</v>
      </c>
      <c r="D33" s="49">
        <v>27778</v>
      </c>
      <c r="E33" s="52">
        <f t="shared" si="0"/>
        <v>0.12859173120634024</v>
      </c>
      <c r="F33" s="49">
        <v>13843</v>
      </c>
      <c r="G33" s="56">
        <f t="shared" si="1"/>
        <v>6.4082919399862048E-2</v>
      </c>
      <c r="H33" s="59">
        <f t="shared" si="2"/>
        <v>0.27902896531291521</v>
      </c>
      <c r="I33" s="63">
        <v>636</v>
      </c>
      <c r="J33" s="63">
        <v>12653</v>
      </c>
      <c r="K33" s="63">
        <v>203953</v>
      </c>
      <c r="L33" s="63">
        <v>203174</v>
      </c>
      <c r="M33" s="63">
        <f t="shared" si="3"/>
        <v>60275</v>
      </c>
      <c r="N33" s="63">
        <v>89</v>
      </c>
      <c r="O33" s="66">
        <f t="shared" si="4"/>
        <v>60275</v>
      </c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</row>
    <row r="34" spans="1:34" ht="14.4" x14ac:dyDescent="0.55000000000000004">
      <c r="A34" s="46">
        <v>32</v>
      </c>
      <c r="B34" s="12">
        <f>'Population Totals'!B34</f>
        <v>210157</v>
      </c>
      <c r="C34" s="12">
        <v>134682</v>
      </c>
      <c r="D34" s="12">
        <v>63586</v>
      </c>
      <c r="E34" s="53">
        <f t="shared" si="0"/>
        <v>0.30256427337657082</v>
      </c>
      <c r="F34" s="12">
        <v>6830</v>
      </c>
      <c r="G34" s="53">
        <f t="shared" si="1"/>
        <v>3.2499512269398595E-2</v>
      </c>
      <c r="H34" s="60">
        <f t="shared" si="2"/>
        <v>0.35913626479251226</v>
      </c>
      <c r="I34" s="12">
        <v>596</v>
      </c>
      <c r="J34" s="12">
        <v>1435</v>
      </c>
      <c r="K34" s="12">
        <v>206131</v>
      </c>
      <c r="L34" s="12">
        <v>204197</v>
      </c>
      <c r="M34" s="12">
        <f t="shared" si="3"/>
        <v>75475</v>
      </c>
      <c r="N34" s="12">
        <v>49</v>
      </c>
      <c r="O34" s="12">
        <f t="shared" si="4"/>
        <v>75475</v>
      </c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</row>
    <row r="35" spans="1:34" ht="14.4" x14ac:dyDescent="0.55000000000000004">
      <c r="A35" s="46">
        <v>33</v>
      </c>
      <c r="B35" s="49">
        <f>'Population Totals'!B35</f>
        <v>224661</v>
      </c>
      <c r="C35" s="49">
        <v>184142</v>
      </c>
      <c r="D35" s="49">
        <v>8763</v>
      </c>
      <c r="E35" s="52">
        <f t="shared" si="0"/>
        <v>3.9005434855181806E-2</v>
      </c>
      <c r="F35" s="49">
        <v>22708</v>
      </c>
      <c r="G35" s="56">
        <f t="shared" si="1"/>
        <v>0.10107673338941783</v>
      </c>
      <c r="H35" s="59">
        <f t="shared" si="2"/>
        <v>0.18035618109062099</v>
      </c>
      <c r="I35" s="63">
        <v>953</v>
      </c>
      <c r="J35" s="63">
        <v>3068</v>
      </c>
      <c r="K35" s="63">
        <v>201193</v>
      </c>
      <c r="L35" s="63">
        <v>208635</v>
      </c>
      <c r="M35" s="63">
        <f t="shared" si="3"/>
        <v>40519</v>
      </c>
      <c r="N35" s="63">
        <v>81</v>
      </c>
      <c r="O35" s="66">
        <f t="shared" si="4"/>
        <v>40519</v>
      </c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</row>
    <row r="36" spans="1:34" ht="14.4" x14ac:dyDescent="0.55000000000000004">
      <c r="A36" s="46">
        <v>34</v>
      </c>
      <c r="B36" s="12">
        <f>'Population Totals'!B36</f>
        <v>226370</v>
      </c>
      <c r="C36" s="12">
        <v>182412</v>
      </c>
      <c r="D36" s="12">
        <v>14175</v>
      </c>
      <c r="E36" s="53">
        <f t="shared" si="0"/>
        <v>6.2618721562044441E-2</v>
      </c>
      <c r="F36" s="12">
        <v>21933</v>
      </c>
      <c r="G36" s="53">
        <f t="shared" si="1"/>
        <v>9.6890047267747498E-2</v>
      </c>
      <c r="H36" s="60">
        <f t="shared" si="2"/>
        <v>0.19418650881300525</v>
      </c>
      <c r="I36" s="12">
        <v>769</v>
      </c>
      <c r="J36" s="12">
        <v>3892</v>
      </c>
      <c r="K36" s="12">
        <v>204836</v>
      </c>
      <c r="L36" s="12">
        <v>211853</v>
      </c>
      <c r="M36" s="12">
        <f t="shared" si="3"/>
        <v>43958</v>
      </c>
      <c r="N36" s="12">
        <v>111</v>
      </c>
      <c r="O36" s="12">
        <f t="shared" si="4"/>
        <v>43958</v>
      </c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</row>
    <row r="37" spans="1:34" ht="14.4" x14ac:dyDescent="0.55000000000000004">
      <c r="A37" s="46">
        <v>35</v>
      </c>
      <c r="B37" s="49">
        <f>'Population Totals'!B37</f>
        <v>213720</v>
      </c>
      <c r="C37" s="49">
        <v>160621</v>
      </c>
      <c r="D37" s="49">
        <v>32914</v>
      </c>
      <c r="E37" s="52">
        <f t="shared" si="0"/>
        <v>0.15400524050159087</v>
      </c>
      <c r="F37" s="49">
        <v>7556</v>
      </c>
      <c r="G37" s="56">
        <f t="shared" si="1"/>
        <v>3.5354669661239006E-2</v>
      </c>
      <c r="H37" s="59">
        <f t="shared" si="2"/>
        <v>0.24845124461912782</v>
      </c>
      <c r="I37" s="63">
        <v>827</v>
      </c>
      <c r="J37" s="63">
        <v>3366</v>
      </c>
      <c r="K37" s="63">
        <v>205757</v>
      </c>
      <c r="L37" s="63">
        <v>201770</v>
      </c>
      <c r="M37" s="63">
        <f t="shared" si="3"/>
        <v>53099</v>
      </c>
      <c r="N37" s="63">
        <v>129</v>
      </c>
      <c r="O37" s="66">
        <f t="shared" si="4"/>
        <v>53099</v>
      </c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</row>
    <row r="38" spans="1:34" ht="14.4" x14ac:dyDescent="0.55000000000000004">
      <c r="A38" s="46">
        <v>36</v>
      </c>
      <c r="B38" s="12">
        <f>'Population Totals'!B38</f>
        <v>222772</v>
      </c>
      <c r="C38" s="12">
        <v>149600</v>
      </c>
      <c r="D38" s="12">
        <v>55471</v>
      </c>
      <c r="E38" s="53">
        <f t="shared" si="0"/>
        <v>0.24900346542653476</v>
      </c>
      <c r="F38" s="12">
        <v>10067</v>
      </c>
      <c r="G38" s="53">
        <f t="shared" si="1"/>
        <v>4.5189700680516399E-2</v>
      </c>
      <c r="H38" s="60">
        <f t="shared" si="2"/>
        <v>0.32846138652972545</v>
      </c>
      <c r="I38" s="12">
        <v>717</v>
      </c>
      <c r="J38" s="12">
        <v>1521</v>
      </c>
      <c r="K38" s="12">
        <v>211934</v>
      </c>
      <c r="L38" s="12">
        <v>212406</v>
      </c>
      <c r="M38" s="12">
        <f t="shared" si="3"/>
        <v>73172</v>
      </c>
      <c r="N38" s="12">
        <v>68</v>
      </c>
      <c r="O38" s="12">
        <f t="shared" si="4"/>
        <v>73172</v>
      </c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</row>
    <row r="39" spans="1:34" ht="14.4" x14ac:dyDescent="0.55000000000000004">
      <c r="A39" s="46">
        <v>37</v>
      </c>
      <c r="B39" s="49">
        <f>'Population Totals'!B39</f>
        <v>213485</v>
      </c>
      <c r="C39" s="49">
        <v>150689</v>
      </c>
      <c r="D39" s="49">
        <v>34989</v>
      </c>
      <c r="E39" s="52">
        <f t="shared" si="0"/>
        <v>0.16389441881162611</v>
      </c>
      <c r="F39" s="49">
        <v>12905</v>
      </c>
      <c r="G39" s="56">
        <f t="shared" si="1"/>
        <v>6.0449211888423074E-2</v>
      </c>
      <c r="H39" s="59">
        <f t="shared" si="2"/>
        <v>0.29414712977492563</v>
      </c>
      <c r="I39" s="63">
        <v>692</v>
      </c>
      <c r="J39" s="63">
        <v>6384</v>
      </c>
      <c r="K39" s="63">
        <v>200299</v>
      </c>
      <c r="L39" s="63">
        <v>199548</v>
      </c>
      <c r="M39" s="63">
        <f t="shared" si="3"/>
        <v>62796</v>
      </c>
      <c r="N39" s="63">
        <v>84</v>
      </c>
      <c r="O39" s="66">
        <f t="shared" si="4"/>
        <v>62796</v>
      </c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</row>
    <row r="40" spans="1:34" ht="14.4" x14ac:dyDescent="0.55000000000000004">
      <c r="A40" s="46">
        <v>38</v>
      </c>
      <c r="B40" s="12">
        <f>'Population Totals'!B40</f>
        <v>219204</v>
      </c>
      <c r="C40" s="12">
        <v>185560</v>
      </c>
      <c r="D40" s="12">
        <v>9418</v>
      </c>
      <c r="E40" s="53">
        <f t="shared" si="0"/>
        <v>4.2964544442619663E-2</v>
      </c>
      <c r="F40" s="12">
        <v>7387</v>
      </c>
      <c r="G40" s="53">
        <f t="shared" si="1"/>
        <v>3.3699202569296184E-2</v>
      </c>
      <c r="H40" s="60">
        <f t="shared" si="2"/>
        <v>0.1534826006824693</v>
      </c>
      <c r="I40" s="12">
        <v>471</v>
      </c>
      <c r="J40" s="12">
        <v>9137</v>
      </c>
      <c r="K40" s="12">
        <v>211006</v>
      </c>
      <c r="L40" s="12">
        <v>207606</v>
      </c>
      <c r="M40" s="12">
        <f t="shared" si="3"/>
        <v>33644</v>
      </c>
      <c r="N40" s="12">
        <v>90</v>
      </c>
      <c r="O40" s="12">
        <f t="shared" si="4"/>
        <v>33644</v>
      </c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</row>
    <row r="41" spans="1:34" ht="14.4" x14ac:dyDescent="0.55000000000000004">
      <c r="A41" s="46">
        <v>39</v>
      </c>
      <c r="B41" s="49">
        <f>'Population Totals'!B41</f>
        <v>221784</v>
      </c>
      <c r="C41" s="49">
        <v>203412</v>
      </c>
      <c r="D41" s="49">
        <v>6455</v>
      </c>
      <c r="E41" s="52">
        <f t="shared" si="0"/>
        <v>2.9104894852649426E-2</v>
      </c>
      <c r="F41" s="49">
        <v>5937</v>
      </c>
      <c r="G41" s="56">
        <f t="shared" si="1"/>
        <v>2.6769289037982903E-2</v>
      </c>
      <c r="H41" s="59">
        <f t="shared" si="2"/>
        <v>8.2837355264581761E-2</v>
      </c>
      <c r="I41" s="63">
        <v>403</v>
      </c>
      <c r="J41" s="63">
        <v>877</v>
      </c>
      <c r="K41" s="63">
        <v>216944</v>
      </c>
      <c r="L41" s="63">
        <v>214095</v>
      </c>
      <c r="M41" s="63">
        <f t="shared" si="3"/>
        <v>18372</v>
      </c>
      <c r="N41" s="63">
        <v>30</v>
      </c>
      <c r="O41" s="66">
        <f t="shared" si="4"/>
        <v>18372</v>
      </c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</row>
    <row r="42" spans="1:34" ht="14.4" x14ac:dyDescent="0.55000000000000004">
      <c r="A42" s="46">
        <v>40</v>
      </c>
      <c r="B42" s="49">
        <f>'Population Totals'!B42</f>
        <v>213557</v>
      </c>
      <c r="C42" s="49">
        <v>200434</v>
      </c>
      <c r="D42" s="49">
        <v>5610</v>
      </c>
      <c r="E42" s="52">
        <f t="shared" si="0"/>
        <v>2.6269333245924977E-2</v>
      </c>
      <c r="F42" s="49">
        <v>3038</v>
      </c>
      <c r="G42" s="56">
        <f t="shared" si="1"/>
        <v>1.4225710231928711E-2</v>
      </c>
      <c r="H42" s="59">
        <f t="shared" si="2"/>
        <v>6.1449636396840188E-2</v>
      </c>
      <c r="I42" s="63">
        <v>385</v>
      </c>
      <c r="J42" s="63">
        <v>858</v>
      </c>
      <c r="K42" s="63">
        <v>211942</v>
      </c>
      <c r="L42" s="63">
        <v>208230</v>
      </c>
      <c r="M42" s="63">
        <f t="shared" si="3"/>
        <v>13123</v>
      </c>
      <c r="N42" s="63">
        <v>28</v>
      </c>
      <c r="O42" s="66">
        <f t="shared" si="4"/>
        <v>13123</v>
      </c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</row>
    <row r="1046189" ht="12.6" customHeight="1" x14ac:dyDescent="0.4"/>
    <row r="1046190" ht="12.6" customHeight="1" x14ac:dyDescent="0.4"/>
    <row r="1046191" ht="12.6" customHeight="1" x14ac:dyDescent="0.4"/>
    <row r="1046192" ht="12.6" customHeight="1" x14ac:dyDescent="0.4"/>
    <row r="1046193" ht="12.6" customHeight="1" x14ac:dyDescent="0.4"/>
    <row r="1046194" ht="12.6" customHeight="1" x14ac:dyDescent="0.4"/>
    <row r="1046195" ht="12.6" customHeight="1" x14ac:dyDescent="0.4"/>
    <row r="1046196" ht="12.6" customHeight="1" x14ac:dyDescent="0.4"/>
    <row r="1046197" ht="12.6" customHeight="1" x14ac:dyDescent="0.4"/>
    <row r="1046198" ht="12.6" customHeight="1" x14ac:dyDescent="0.4"/>
    <row r="1046199" ht="12.6" customHeight="1" x14ac:dyDescent="0.4"/>
    <row r="1046200" ht="12.6" customHeight="1" x14ac:dyDescent="0.4"/>
    <row r="1046201" ht="12.6" customHeight="1" x14ac:dyDescent="0.4"/>
    <row r="1046202" ht="12.6" customHeight="1" x14ac:dyDescent="0.4"/>
    <row r="1046203" ht="12.6" customHeight="1" x14ac:dyDescent="0.4"/>
    <row r="1046204" ht="12.6" customHeight="1" x14ac:dyDescent="0.4"/>
    <row r="1046205" ht="12.6" customHeight="1" x14ac:dyDescent="0.4"/>
    <row r="1046206" ht="12.6" customHeight="1" x14ac:dyDescent="0.4"/>
    <row r="1046207" ht="12.6" customHeight="1" x14ac:dyDescent="0.4"/>
    <row r="1046208" ht="12.6" customHeight="1" x14ac:dyDescent="0.4"/>
    <row r="1046209" ht="12.6" customHeight="1" x14ac:dyDescent="0.4"/>
    <row r="1046210" ht="12.6" customHeight="1" x14ac:dyDescent="0.4"/>
    <row r="1046211" ht="12.6" customHeight="1" x14ac:dyDescent="0.4"/>
    <row r="1046212" ht="12.6" customHeight="1" x14ac:dyDescent="0.4"/>
    <row r="1046213" ht="12.6" customHeight="1" x14ac:dyDescent="0.4"/>
    <row r="1046214" ht="12.6" customHeight="1" x14ac:dyDescent="0.4"/>
    <row r="1046215" ht="12.6" customHeight="1" x14ac:dyDescent="0.4"/>
    <row r="1046216" ht="12.6" customHeight="1" x14ac:dyDescent="0.4"/>
    <row r="1046217" ht="12.6" customHeight="1" x14ac:dyDescent="0.4"/>
    <row r="1046218" ht="12.6" customHeight="1" x14ac:dyDescent="0.4"/>
    <row r="1046219" ht="12.6" customHeight="1" x14ac:dyDescent="0.4"/>
    <row r="1046220" ht="12.6" customHeight="1" x14ac:dyDescent="0.4"/>
    <row r="1046221" ht="12.6" customHeight="1" x14ac:dyDescent="0.4"/>
    <row r="1046222" ht="12.6" customHeight="1" x14ac:dyDescent="0.4"/>
    <row r="1046223" ht="12.6" customHeight="1" x14ac:dyDescent="0.4"/>
    <row r="1046224" ht="12.6" customHeight="1" x14ac:dyDescent="0.4"/>
    <row r="1046225" ht="12.6" customHeight="1" x14ac:dyDescent="0.4"/>
    <row r="1046226" ht="12.6" customHeight="1" x14ac:dyDescent="0.4"/>
    <row r="1046227" ht="12.6" customHeight="1" x14ac:dyDescent="0.4"/>
    <row r="1046228" ht="12.6" customHeight="1" x14ac:dyDescent="0.4"/>
    <row r="1046229" ht="12.6" customHeight="1" x14ac:dyDescent="0.4"/>
    <row r="1046230" ht="12.6" customHeight="1" x14ac:dyDescent="0.4"/>
    <row r="1046231" ht="12.6" customHeight="1" x14ac:dyDescent="0.4"/>
    <row r="1046232" ht="12.6" customHeight="1" x14ac:dyDescent="0.4"/>
    <row r="1046233" ht="12.6" customHeight="1" x14ac:dyDescent="0.4"/>
    <row r="1046234" ht="12.6" customHeight="1" x14ac:dyDescent="0.4"/>
    <row r="1046235" ht="12.6" customHeight="1" x14ac:dyDescent="0.4"/>
    <row r="1046236" ht="12.6" customHeight="1" x14ac:dyDescent="0.4"/>
    <row r="1046237" ht="12.6" customHeight="1" x14ac:dyDescent="0.4"/>
    <row r="1046238" ht="12.6" customHeight="1" x14ac:dyDescent="0.4"/>
    <row r="1046239" ht="12.6" customHeight="1" x14ac:dyDescent="0.4"/>
    <row r="1046240" ht="12.6" customHeight="1" x14ac:dyDescent="0.4"/>
    <row r="1046241" ht="12.6" customHeight="1" x14ac:dyDescent="0.4"/>
    <row r="1046242" ht="12.6" customHeight="1" x14ac:dyDescent="0.4"/>
    <row r="1046243" ht="12.6" customHeight="1" x14ac:dyDescent="0.4"/>
    <row r="1046244" ht="12.6" customHeight="1" x14ac:dyDescent="0.4"/>
    <row r="1046245" ht="12.6" customHeight="1" x14ac:dyDescent="0.4"/>
    <row r="1046246" ht="12.6" customHeight="1" x14ac:dyDescent="0.4"/>
    <row r="1046247" ht="12.6" customHeight="1" x14ac:dyDescent="0.4"/>
    <row r="1046248" ht="12.6" customHeight="1" x14ac:dyDescent="0.4"/>
    <row r="1046249" ht="12.6" customHeight="1" x14ac:dyDescent="0.4"/>
    <row r="1046250" ht="12.6" customHeight="1" x14ac:dyDescent="0.4"/>
    <row r="1046251" ht="12.6" customHeight="1" x14ac:dyDescent="0.4"/>
    <row r="1046252" ht="12.6" customHeight="1" x14ac:dyDescent="0.4"/>
    <row r="1046253" ht="12.6" customHeight="1" x14ac:dyDescent="0.4"/>
    <row r="1046254" ht="12.6" customHeight="1" x14ac:dyDescent="0.4"/>
    <row r="1046255" ht="12.6" customHeight="1" x14ac:dyDescent="0.4"/>
    <row r="1046256" ht="12.6" customHeight="1" x14ac:dyDescent="0.4"/>
    <row r="1046257" ht="12.6" customHeight="1" x14ac:dyDescent="0.4"/>
    <row r="1046258" ht="12.6" customHeight="1" x14ac:dyDescent="0.4"/>
    <row r="1046259" ht="12.6" customHeight="1" x14ac:dyDescent="0.4"/>
    <row r="1046260" ht="12.6" customHeight="1" x14ac:dyDescent="0.4"/>
    <row r="1046261" ht="12.6" customHeight="1" x14ac:dyDescent="0.4"/>
    <row r="1046262" ht="12.6" customHeight="1" x14ac:dyDescent="0.4"/>
    <row r="1046263" ht="12.6" customHeight="1" x14ac:dyDescent="0.4"/>
    <row r="1046264" ht="12.6" customHeight="1" x14ac:dyDescent="0.4"/>
    <row r="1046265" ht="12.6" customHeight="1" x14ac:dyDescent="0.4"/>
    <row r="1046266" ht="12.6" customHeight="1" x14ac:dyDescent="0.4"/>
    <row r="1046267" ht="12.6" customHeight="1" x14ac:dyDescent="0.4"/>
    <row r="1046268" ht="12.6" customHeight="1" x14ac:dyDescent="0.4"/>
    <row r="1046269" ht="12.6" customHeight="1" x14ac:dyDescent="0.4"/>
    <row r="1046270" ht="12.6" customHeight="1" x14ac:dyDescent="0.4"/>
    <row r="1046271" ht="12.6" customHeight="1" x14ac:dyDescent="0.4"/>
    <row r="1046272" ht="12.6" customHeight="1" x14ac:dyDescent="0.4"/>
    <row r="1046273" ht="12.6" customHeight="1" x14ac:dyDescent="0.4"/>
    <row r="1046274" ht="12.6" customHeight="1" x14ac:dyDescent="0.4"/>
    <row r="1046275" ht="12.6" customHeight="1" x14ac:dyDescent="0.4"/>
    <row r="1046276" ht="12.6" customHeight="1" x14ac:dyDescent="0.4"/>
    <row r="1046277" ht="12.6" customHeight="1" x14ac:dyDescent="0.4"/>
    <row r="1046278" ht="12.6" customHeight="1" x14ac:dyDescent="0.4"/>
    <row r="1046279" ht="12.6" customHeight="1" x14ac:dyDescent="0.4"/>
    <row r="1046280" ht="12.6" customHeight="1" x14ac:dyDescent="0.4"/>
    <row r="1046281" ht="12.6" customHeight="1" x14ac:dyDescent="0.4"/>
    <row r="1046282" ht="12.6" customHeight="1" x14ac:dyDescent="0.4"/>
    <row r="1046283" ht="12.6" customHeight="1" x14ac:dyDescent="0.4"/>
    <row r="1046284" ht="12.6" customHeight="1" x14ac:dyDescent="0.4"/>
    <row r="1046285" ht="12.6" customHeight="1" x14ac:dyDescent="0.4"/>
    <row r="1046286" ht="12.6" customHeight="1" x14ac:dyDescent="0.4"/>
    <row r="1046287" ht="12.6" customHeight="1" x14ac:dyDescent="0.4"/>
    <row r="1046288" ht="12.6" customHeight="1" x14ac:dyDescent="0.4"/>
    <row r="1046289" ht="12.6" customHeight="1" x14ac:dyDescent="0.4"/>
    <row r="1046290" ht="12.6" customHeight="1" x14ac:dyDescent="0.4"/>
    <row r="1046291" ht="12.6" customHeight="1" x14ac:dyDescent="0.4"/>
    <row r="1046292" ht="12.6" customHeight="1" x14ac:dyDescent="0.4"/>
    <row r="1046293" ht="12.6" customHeight="1" x14ac:dyDescent="0.4"/>
    <row r="1046294" ht="12.6" customHeight="1" x14ac:dyDescent="0.4"/>
    <row r="1046295" ht="12.6" customHeight="1" x14ac:dyDescent="0.4"/>
    <row r="1046296" ht="12.6" customHeight="1" x14ac:dyDescent="0.4"/>
    <row r="1046297" ht="12.6" customHeight="1" x14ac:dyDescent="0.4"/>
    <row r="1046298" ht="12.6" customHeight="1" x14ac:dyDescent="0.4"/>
    <row r="1046299" ht="12.6" customHeight="1" x14ac:dyDescent="0.4"/>
    <row r="1046300" ht="12.6" customHeight="1" x14ac:dyDescent="0.4"/>
    <row r="1046301" ht="12.6" customHeight="1" x14ac:dyDescent="0.4"/>
    <row r="1046302" ht="12.6" customHeight="1" x14ac:dyDescent="0.4"/>
    <row r="1046303" ht="12.6" customHeight="1" x14ac:dyDescent="0.4"/>
    <row r="1046304" ht="12.6" customHeight="1" x14ac:dyDescent="0.4"/>
    <row r="1046305" ht="12.6" customHeight="1" x14ac:dyDescent="0.4"/>
    <row r="1046306" ht="12.6" customHeight="1" x14ac:dyDescent="0.4"/>
    <row r="1046307" ht="12.6" customHeight="1" x14ac:dyDescent="0.4"/>
    <row r="1046308" ht="12.6" customHeight="1" x14ac:dyDescent="0.4"/>
    <row r="1046309" ht="12.6" customHeight="1" x14ac:dyDescent="0.4"/>
    <row r="1046310" ht="12.6" customHeight="1" x14ac:dyDescent="0.4"/>
    <row r="1046311" ht="12.6" customHeight="1" x14ac:dyDescent="0.4"/>
    <row r="1046312" ht="12.6" customHeight="1" x14ac:dyDescent="0.4"/>
    <row r="1046313" ht="12.6" customHeight="1" x14ac:dyDescent="0.4"/>
    <row r="1046314" ht="12.6" customHeight="1" x14ac:dyDescent="0.4"/>
    <row r="1046315" ht="12.6" customHeight="1" x14ac:dyDescent="0.4"/>
    <row r="1046316" ht="12.6" customHeight="1" x14ac:dyDescent="0.4"/>
    <row r="1046317" ht="12.6" customHeight="1" x14ac:dyDescent="0.4"/>
    <row r="1046318" ht="12.6" customHeight="1" x14ac:dyDescent="0.4"/>
    <row r="1046319" ht="12.6" customHeight="1" x14ac:dyDescent="0.4"/>
    <row r="1046320" ht="12.6" customHeight="1" x14ac:dyDescent="0.4"/>
    <row r="1046321" ht="12.6" customHeight="1" x14ac:dyDescent="0.4"/>
    <row r="1046322" ht="12.6" customHeight="1" x14ac:dyDescent="0.4"/>
    <row r="1046323" ht="12.6" customHeight="1" x14ac:dyDescent="0.4"/>
    <row r="1046324" ht="12.6" customHeight="1" x14ac:dyDescent="0.4"/>
    <row r="1046325" ht="12.6" customHeight="1" x14ac:dyDescent="0.4"/>
    <row r="1046326" ht="12.6" customHeight="1" x14ac:dyDescent="0.4"/>
    <row r="1046327" ht="12.6" customHeight="1" x14ac:dyDescent="0.4"/>
    <row r="1046328" ht="12.6" customHeight="1" x14ac:dyDescent="0.4"/>
    <row r="1046329" ht="12.6" customHeight="1" x14ac:dyDescent="0.4"/>
    <row r="1046330" ht="12.6" customHeight="1" x14ac:dyDescent="0.4"/>
    <row r="1046331" ht="12.6" customHeight="1" x14ac:dyDescent="0.4"/>
    <row r="1046332" ht="12.6" customHeight="1" x14ac:dyDescent="0.4"/>
    <row r="1046333" ht="12.6" customHeight="1" x14ac:dyDescent="0.4"/>
    <row r="1046334" ht="12.6" customHeight="1" x14ac:dyDescent="0.4"/>
    <row r="1046335" ht="12.6" customHeight="1" x14ac:dyDescent="0.4"/>
    <row r="1046336" ht="12.6" customHeight="1" x14ac:dyDescent="0.4"/>
    <row r="1046337" ht="12.6" customHeight="1" x14ac:dyDescent="0.4"/>
    <row r="1046338" ht="12.6" customHeight="1" x14ac:dyDescent="0.4"/>
    <row r="1046339" ht="12.6" customHeight="1" x14ac:dyDescent="0.4"/>
    <row r="1046340" ht="12.6" customHeight="1" x14ac:dyDescent="0.4"/>
    <row r="1046341" ht="12.6" customHeight="1" x14ac:dyDescent="0.4"/>
    <row r="1046342" ht="12.6" customHeight="1" x14ac:dyDescent="0.4"/>
    <row r="1046343" ht="12.6" customHeight="1" x14ac:dyDescent="0.4"/>
    <row r="1046344" ht="12.6" customHeight="1" x14ac:dyDescent="0.4"/>
    <row r="1046345" ht="12.6" customHeight="1" x14ac:dyDescent="0.4"/>
    <row r="1046346" ht="12.6" customHeight="1" x14ac:dyDescent="0.4"/>
    <row r="1046347" ht="12.6" customHeight="1" x14ac:dyDescent="0.4"/>
    <row r="1046348" ht="12.6" customHeight="1" x14ac:dyDescent="0.4"/>
    <row r="1046349" ht="12.6" customHeight="1" x14ac:dyDescent="0.4"/>
    <row r="1046350" ht="12.6" customHeight="1" x14ac:dyDescent="0.4"/>
    <row r="1046351" ht="12.6" customHeight="1" x14ac:dyDescent="0.4"/>
    <row r="1046352" ht="12.6" customHeight="1" x14ac:dyDescent="0.4"/>
    <row r="1046353" ht="12.6" customHeight="1" x14ac:dyDescent="0.4"/>
    <row r="1046354" ht="12.6" customHeight="1" x14ac:dyDescent="0.4"/>
    <row r="1046355" ht="12.6" customHeight="1" x14ac:dyDescent="0.4"/>
    <row r="1046356" ht="12.6" customHeight="1" x14ac:dyDescent="0.4"/>
    <row r="1046357" ht="12.6" customHeight="1" x14ac:dyDescent="0.4"/>
    <row r="1046358" ht="12.6" customHeight="1" x14ac:dyDescent="0.4"/>
    <row r="1046359" ht="12.6" customHeight="1" x14ac:dyDescent="0.4"/>
    <row r="1046360" ht="12.6" customHeight="1" x14ac:dyDescent="0.4"/>
    <row r="1046361" ht="12.6" customHeight="1" x14ac:dyDescent="0.4"/>
    <row r="1046362" ht="12.6" customHeight="1" x14ac:dyDescent="0.4"/>
    <row r="1046363" ht="12.6" customHeight="1" x14ac:dyDescent="0.4"/>
    <row r="1046364" ht="12.6" customHeight="1" x14ac:dyDescent="0.4"/>
    <row r="1046365" ht="12.6" customHeight="1" x14ac:dyDescent="0.4"/>
    <row r="1046366" ht="12.6" customHeight="1" x14ac:dyDescent="0.4"/>
    <row r="1046367" ht="12.6" customHeight="1" x14ac:dyDescent="0.4"/>
    <row r="1046368" ht="12.6" customHeight="1" x14ac:dyDescent="0.4"/>
    <row r="1046369" ht="12.6" customHeight="1" x14ac:dyDescent="0.4"/>
    <row r="1046370" ht="12.6" customHeight="1" x14ac:dyDescent="0.4"/>
    <row r="1046371" ht="12.6" customHeight="1" x14ac:dyDescent="0.4"/>
    <row r="1046372" ht="12.6" customHeight="1" x14ac:dyDescent="0.4"/>
    <row r="1046373" ht="12.6" customHeight="1" x14ac:dyDescent="0.4"/>
    <row r="1046374" ht="12.6" customHeight="1" x14ac:dyDescent="0.4"/>
    <row r="1046375" ht="12.6" customHeight="1" x14ac:dyDescent="0.4"/>
    <row r="1046376" ht="12.6" customHeight="1" x14ac:dyDescent="0.4"/>
    <row r="1046377" ht="12.6" customHeight="1" x14ac:dyDescent="0.4"/>
    <row r="1046378" ht="12.6" customHeight="1" x14ac:dyDescent="0.4"/>
    <row r="1046379" ht="12.6" customHeight="1" x14ac:dyDescent="0.4"/>
    <row r="1046380" ht="12.6" customHeight="1" x14ac:dyDescent="0.4"/>
    <row r="1046381" ht="12.6" customHeight="1" x14ac:dyDescent="0.4"/>
    <row r="1046382" ht="12.6" customHeight="1" x14ac:dyDescent="0.4"/>
    <row r="1046383" ht="12.6" customHeight="1" x14ac:dyDescent="0.4"/>
    <row r="1046384" ht="12.6" customHeight="1" x14ac:dyDescent="0.4"/>
    <row r="1046385" ht="12.6" customHeight="1" x14ac:dyDescent="0.4"/>
    <row r="1046386" ht="12.6" customHeight="1" x14ac:dyDescent="0.4"/>
    <row r="1046387" ht="12.6" customHeight="1" x14ac:dyDescent="0.4"/>
    <row r="1046388" ht="12.6" customHeight="1" x14ac:dyDescent="0.4"/>
    <row r="1046389" ht="12.6" customHeight="1" x14ac:dyDescent="0.4"/>
    <row r="1046390" ht="12.6" customHeight="1" x14ac:dyDescent="0.4"/>
    <row r="1046391" ht="12.6" customHeight="1" x14ac:dyDescent="0.4"/>
    <row r="1046392" ht="12.6" customHeight="1" x14ac:dyDescent="0.4"/>
    <row r="1046393" ht="12.6" customHeight="1" x14ac:dyDescent="0.4"/>
    <row r="1046394" ht="12.6" customHeight="1" x14ac:dyDescent="0.4"/>
    <row r="1046395" ht="12.6" customHeight="1" x14ac:dyDescent="0.4"/>
    <row r="1046396" ht="12.6" customHeight="1" x14ac:dyDescent="0.4"/>
    <row r="1046397" ht="12.6" customHeight="1" x14ac:dyDescent="0.4"/>
    <row r="1046398" ht="12.6" customHeight="1" x14ac:dyDescent="0.4"/>
    <row r="1046399" ht="12.6" customHeight="1" x14ac:dyDescent="0.4"/>
    <row r="1046400" ht="12.6" customHeight="1" x14ac:dyDescent="0.4"/>
    <row r="1046401" ht="12.6" customHeight="1" x14ac:dyDescent="0.4"/>
    <row r="1046402" ht="12.6" customHeight="1" x14ac:dyDescent="0.4"/>
    <row r="1046403" ht="12.6" customHeight="1" x14ac:dyDescent="0.4"/>
    <row r="1046404" ht="12.6" customHeight="1" x14ac:dyDescent="0.4"/>
    <row r="1046405" ht="12.6" customHeight="1" x14ac:dyDescent="0.4"/>
    <row r="1046406" ht="12.6" customHeight="1" x14ac:dyDescent="0.4"/>
    <row r="1046407" ht="12.6" customHeight="1" x14ac:dyDescent="0.4"/>
    <row r="1046408" ht="12.6" customHeight="1" x14ac:dyDescent="0.4"/>
    <row r="1046409" ht="12.6" customHeight="1" x14ac:dyDescent="0.4"/>
    <row r="1046410" ht="12.6" customHeight="1" x14ac:dyDescent="0.4"/>
    <row r="1046411" ht="12.6" customHeight="1" x14ac:dyDescent="0.4"/>
    <row r="1046412" ht="12.6" customHeight="1" x14ac:dyDescent="0.4"/>
    <row r="1046413" ht="12.6" customHeight="1" x14ac:dyDescent="0.4"/>
    <row r="1046414" ht="12.6" customHeight="1" x14ac:dyDescent="0.4"/>
    <row r="1046415" ht="12.6" customHeight="1" x14ac:dyDescent="0.4"/>
    <row r="1046416" ht="12.6" customHeight="1" x14ac:dyDescent="0.4"/>
    <row r="1046417" ht="12.6" customHeight="1" x14ac:dyDescent="0.4"/>
    <row r="1046418" ht="12.6" customHeight="1" x14ac:dyDescent="0.4"/>
    <row r="1046419" ht="12.6" customHeight="1" x14ac:dyDescent="0.4"/>
    <row r="1046420" ht="12.6" customHeight="1" x14ac:dyDescent="0.4"/>
    <row r="1046421" ht="12.6" customHeight="1" x14ac:dyDescent="0.4"/>
    <row r="1046422" ht="12.6" customHeight="1" x14ac:dyDescent="0.4"/>
    <row r="1046423" ht="12.6" customHeight="1" x14ac:dyDescent="0.4"/>
    <row r="1046424" ht="12.6" customHeight="1" x14ac:dyDescent="0.4"/>
    <row r="1046425" ht="12.6" customHeight="1" x14ac:dyDescent="0.4"/>
    <row r="1046426" ht="12.6" customHeight="1" x14ac:dyDescent="0.4"/>
    <row r="1046427" ht="12.6" customHeight="1" x14ac:dyDescent="0.4"/>
    <row r="1046428" ht="12.6" customHeight="1" x14ac:dyDescent="0.4"/>
    <row r="1046429" ht="12.6" customHeight="1" x14ac:dyDescent="0.4"/>
    <row r="1046430" ht="12.6" customHeight="1" x14ac:dyDescent="0.4"/>
    <row r="1046431" ht="12.6" customHeight="1" x14ac:dyDescent="0.4"/>
    <row r="1046432" ht="12.6" customHeight="1" x14ac:dyDescent="0.4"/>
    <row r="1046433" ht="12.6" customHeight="1" x14ac:dyDescent="0.4"/>
    <row r="1046434" ht="12.6" customHeight="1" x14ac:dyDescent="0.4"/>
    <row r="1046435" ht="12.6" customHeight="1" x14ac:dyDescent="0.4"/>
    <row r="1046436" ht="12.6" customHeight="1" x14ac:dyDescent="0.4"/>
    <row r="1046437" ht="12.6" customHeight="1" x14ac:dyDescent="0.4"/>
    <row r="1046438" ht="12.6" customHeight="1" x14ac:dyDescent="0.4"/>
    <row r="1046439" ht="12.6" customHeight="1" x14ac:dyDescent="0.4"/>
    <row r="1046440" ht="12.6" customHeight="1" x14ac:dyDescent="0.4"/>
    <row r="1046441" ht="12.6" customHeight="1" x14ac:dyDescent="0.4"/>
    <row r="1046442" ht="12.6" customHeight="1" x14ac:dyDescent="0.4"/>
    <row r="1046443" ht="12.6" customHeight="1" x14ac:dyDescent="0.4"/>
    <row r="1046444" ht="12.6" customHeight="1" x14ac:dyDescent="0.4"/>
    <row r="1046445" ht="12.6" customHeight="1" x14ac:dyDescent="0.4"/>
    <row r="1046446" ht="12.6" customHeight="1" x14ac:dyDescent="0.4"/>
    <row r="1046447" ht="12.6" customHeight="1" x14ac:dyDescent="0.4"/>
    <row r="1046448" ht="12.6" customHeight="1" x14ac:dyDescent="0.4"/>
    <row r="1046449" ht="12.6" customHeight="1" x14ac:dyDescent="0.4"/>
    <row r="1046450" ht="12.6" customHeight="1" x14ac:dyDescent="0.4"/>
    <row r="1046451" ht="12.6" customHeight="1" x14ac:dyDescent="0.4"/>
    <row r="1046452" ht="12.6" customHeight="1" x14ac:dyDescent="0.4"/>
    <row r="1046453" ht="12.6" customHeight="1" x14ac:dyDescent="0.4"/>
    <row r="1046454" ht="12.6" customHeight="1" x14ac:dyDescent="0.4"/>
    <row r="1046455" ht="12.6" customHeight="1" x14ac:dyDescent="0.4"/>
    <row r="1046456" ht="12.6" customHeight="1" x14ac:dyDescent="0.4"/>
    <row r="1046457" ht="12.6" customHeight="1" x14ac:dyDescent="0.4"/>
    <row r="1046458" ht="12.6" customHeight="1" x14ac:dyDescent="0.4"/>
    <row r="1046459" ht="12.6" customHeight="1" x14ac:dyDescent="0.4"/>
    <row r="1046460" ht="12.6" customHeight="1" x14ac:dyDescent="0.4"/>
    <row r="1046461" ht="12.6" customHeight="1" x14ac:dyDescent="0.4"/>
    <row r="1046462" ht="12.6" customHeight="1" x14ac:dyDescent="0.4"/>
    <row r="1046463" ht="12.6" customHeight="1" x14ac:dyDescent="0.4"/>
    <row r="1046464" ht="12.6" customHeight="1" x14ac:dyDescent="0.4"/>
    <row r="1046465" ht="12.6" customHeight="1" x14ac:dyDescent="0.4"/>
    <row r="1046466" ht="12.6" customHeight="1" x14ac:dyDescent="0.4"/>
    <row r="1046467" ht="12.6" customHeight="1" x14ac:dyDescent="0.4"/>
    <row r="1046468" ht="12.6" customHeight="1" x14ac:dyDescent="0.4"/>
    <row r="1046469" ht="12.6" customHeight="1" x14ac:dyDescent="0.4"/>
    <row r="1046470" ht="12.6" customHeight="1" x14ac:dyDescent="0.4"/>
    <row r="1046471" ht="12.6" customHeight="1" x14ac:dyDescent="0.4"/>
    <row r="1046472" ht="12.6" customHeight="1" x14ac:dyDescent="0.4"/>
    <row r="1046473" ht="12.6" customHeight="1" x14ac:dyDescent="0.4"/>
    <row r="1046474" ht="12.6" customHeight="1" x14ac:dyDescent="0.4"/>
    <row r="1046475" ht="12.6" customHeight="1" x14ac:dyDescent="0.4"/>
    <row r="1046476" ht="12.6" customHeight="1" x14ac:dyDescent="0.4"/>
    <row r="1046477" ht="12.6" customHeight="1" x14ac:dyDescent="0.4"/>
    <row r="1046478" ht="12.6" customHeight="1" x14ac:dyDescent="0.4"/>
    <row r="1046479" ht="12.6" customHeight="1" x14ac:dyDescent="0.4"/>
    <row r="1046480" ht="12.6" customHeight="1" x14ac:dyDescent="0.4"/>
    <row r="1046481" ht="12.6" customHeight="1" x14ac:dyDescent="0.4"/>
    <row r="1046482" ht="12.6" customHeight="1" x14ac:dyDescent="0.4"/>
    <row r="1046483" ht="12.6" customHeight="1" x14ac:dyDescent="0.4"/>
    <row r="1046484" ht="12.6" customHeight="1" x14ac:dyDescent="0.4"/>
    <row r="1046485" ht="12.6" customHeight="1" x14ac:dyDescent="0.4"/>
    <row r="1046486" ht="12.6" customHeight="1" x14ac:dyDescent="0.4"/>
    <row r="1046487" ht="12.6" customHeight="1" x14ac:dyDescent="0.4"/>
    <row r="1046488" ht="12.6" customHeight="1" x14ac:dyDescent="0.4"/>
    <row r="1046489" ht="12.6" customHeight="1" x14ac:dyDescent="0.4"/>
    <row r="1046490" ht="12.6" customHeight="1" x14ac:dyDescent="0.4"/>
    <row r="1046491" ht="12.6" customHeight="1" x14ac:dyDescent="0.4"/>
    <row r="1046492" ht="12.6" customHeight="1" x14ac:dyDescent="0.4"/>
    <row r="1046493" ht="12.6" customHeight="1" x14ac:dyDescent="0.4"/>
    <row r="1046494" ht="12.6" customHeight="1" x14ac:dyDescent="0.4"/>
    <row r="1046495" ht="12.6" customHeight="1" x14ac:dyDescent="0.4"/>
    <row r="1046496" ht="12.6" customHeight="1" x14ac:dyDescent="0.4"/>
    <row r="1046497" ht="12.6" customHeight="1" x14ac:dyDescent="0.4"/>
    <row r="1046498" ht="12.6" customHeight="1" x14ac:dyDescent="0.4"/>
    <row r="1046499" ht="12.6" customHeight="1" x14ac:dyDescent="0.4"/>
    <row r="1046500" ht="12.6" customHeight="1" x14ac:dyDescent="0.4"/>
    <row r="1046501" ht="12.6" customHeight="1" x14ac:dyDescent="0.4"/>
    <row r="1046502" ht="12.6" customHeight="1" x14ac:dyDescent="0.4"/>
    <row r="1046503" ht="12.6" customHeight="1" x14ac:dyDescent="0.4"/>
    <row r="1046504" ht="12.6" customHeight="1" x14ac:dyDescent="0.4"/>
    <row r="1046505" ht="12.6" customHeight="1" x14ac:dyDescent="0.4"/>
    <row r="1046506" ht="12.6" customHeight="1" x14ac:dyDescent="0.4"/>
    <row r="1046507" ht="12.6" customHeight="1" x14ac:dyDescent="0.4"/>
    <row r="1046508" ht="12.6" customHeight="1" x14ac:dyDescent="0.4"/>
    <row r="1046509" ht="12.6" customHeight="1" x14ac:dyDescent="0.4"/>
    <row r="1046510" ht="12.6" customHeight="1" x14ac:dyDescent="0.4"/>
    <row r="1046511" ht="12.6" customHeight="1" x14ac:dyDescent="0.4"/>
    <row r="1046512" ht="12.6" customHeight="1" x14ac:dyDescent="0.4"/>
    <row r="1046513" ht="12.6" customHeight="1" x14ac:dyDescent="0.4"/>
    <row r="1046514" ht="12.6" customHeight="1" x14ac:dyDescent="0.4"/>
    <row r="1046515" ht="12.6" customHeight="1" x14ac:dyDescent="0.4"/>
    <row r="1046516" ht="12.6" customHeight="1" x14ac:dyDescent="0.4"/>
    <row r="1046517" ht="12.6" customHeight="1" x14ac:dyDescent="0.4"/>
    <row r="1046518" ht="12.6" customHeight="1" x14ac:dyDescent="0.4"/>
    <row r="1046519" ht="12.6" customHeight="1" x14ac:dyDescent="0.4"/>
    <row r="1046520" ht="12.6" customHeight="1" x14ac:dyDescent="0.4"/>
    <row r="1046521" ht="12.6" customHeight="1" x14ac:dyDescent="0.4"/>
    <row r="1046522" ht="12.6" customHeight="1" x14ac:dyDescent="0.4"/>
    <row r="1046523" ht="12.6" customHeight="1" x14ac:dyDescent="0.4"/>
    <row r="1046524" ht="12.6" customHeight="1" x14ac:dyDescent="0.4"/>
    <row r="1046525" ht="12.6" customHeight="1" x14ac:dyDescent="0.4"/>
    <row r="1046526" ht="12.6" customHeight="1" x14ac:dyDescent="0.4"/>
    <row r="1046527" ht="12.6" customHeight="1" x14ac:dyDescent="0.4"/>
    <row r="1046528" ht="12.6" customHeight="1" x14ac:dyDescent="0.4"/>
    <row r="1046529" ht="12.6" customHeight="1" x14ac:dyDescent="0.4"/>
    <row r="1046530" ht="12.6" customHeight="1" x14ac:dyDescent="0.4"/>
    <row r="1046531" ht="12.6" customHeight="1" x14ac:dyDescent="0.4"/>
    <row r="1046532" ht="12.6" customHeight="1" x14ac:dyDescent="0.4"/>
    <row r="1046533" ht="12.6" customHeight="1" x14ac:dyDescent="0.4"/>
    <row r="1046534" ht="12.6" customHeight="1" x14ac:dyDescent="0.4"/>
    <row r="1046535" ht="12.6" customHeight="1" x14ac:dyDescent="0.4"/>
    <row r="1046536" ht="12.6" customHeight="1" x14ac:dyDescent="0.4"/>
    <row r="1046537" ht="12.6" customHeight="1" x14ac:dyDescent="0.4"/>
    <row r="1046538" ht="12.6" customHeight="1" x14ac:dyDescent="0.4"/>
    <row r="1046539" ht="12.6" customHeight="1" x14ac:dyDescent="0.4"/>
    <row r="1046540" ht="12.6" customHeight="1" x14ac:dyDescent="0.4"/>
    <row r="1046541" ht="12.6" customHeight="1" x14ac:dyDescent="0.4"/>
    <row r="1046542" ht="12.6" customHeight="1" x14ac:dyDescent="0.4"/>
    <row r="1046543" ht="12.6" customHeight="1" x14ac:dyDescent="0.4"/>
    <row r="1046544" ht="12.6" customHeight="1" x14ac:dyDescent="0.4"/>
    <row r="1046545" ht="12.6" customHeight="1" x14ac:dyDescent="0.4"/>
    <row r="1046546" ht="12.6" customHeight="1" x14ac:dyDescent="0.4"/>
    <row r="1046547" ht="12.6" customHeight="1" x14ac:dyDescent="0.4"/>
    <row r="1046548" ht="12.6" customHeight="1" x14ac:dyDescent="0.4"/>
    <row r="1046549" ht="12.6" customHeight="1" x14ac:dyDescent="0.4"/>
    <row r="1046550" ht="12.6" customHeight="1" x14ac:dyDescent="0.4"/>
    <row r="1046551" ht="12.6" customHeight="1" x14ac:dyDescent="0.4"/>
    <row r="1046552" ht="12.6" customHeight="1" x14ac:dyDescent="0.4"/>
    <row r="1046553" ht="12.6" customHeight="1" x14ac:dyDescent="0.4"/>
    <row r="1046554" ht="12.6" customHeight="1" x14ac:dyDescent="0.4"/>
    <row r="1046555" ht="12.6" customHeight="1" x14ac:dyDescent="0.4"/>
    <row r="1046556" ht="12.6" customHeight="1" x14ac:dyDescent="0.4"/>
    <row r="1046557" ht="12.6" customHeight="1" x14ac:dyDescent="0.4"/>
    <row r="1046558" ht="12.6" customHeight="1" x14ac:dyDescent="0.4"/>
    <row r="1046559" ht="12.6" customHeight="1" x14ac:dyDescent="0.4"/>
    <row r="1046560" ht="12.6" customHeight="1" x14ac:dyDescent="0.4"/>
    <row r="1046561" ht="12.6" customHeight="1" x14ac:dyDescent="0.4"/>
    <row r="1046562" ht="12.6" customHeight="1" x14ac:dyDescent="0.4"/>
    <row r="1046563" ht="12.6" customHeight="1" x14ac:dyDescent="0.4"/>
    <row r="1046564" ht="12.6" customHeight="1" x14ac:dyDescent="0.4"/>
    <row r="1046565" ht="12.6" customHeight="1" x14ac:dyDescent="0.4"/>
    <row r="1046566" ht="12.6" customHeight="1" x14ac:dyDescent="0.4"/>
    <row r="1046567" ht="12.6" customHeight="1" x14ac:dyDescent="0.4"/>
    <row r="1046568" ht="12.6" customHeight="1" x14ac:dyDescent="0.4"/>
    <row r="1046569" ht="12.6" customHeight="1" x14ac:dyDescent="0.4"/>
    <row r="1046570" ht="12.6" customHeight="1" x14ac:dyDescent="0.4"/>
    <row r="1046571" ht="12.6" customHeight="1" x14ac:dyDescent="0.4"/>
    <row r="1046572" ht="12.6" customHeight="1" x14ac:dyDescent="0.4"/>
    <row r="1046573" ht="12.6" customHeight="1" x14ac:dyDescent="0.4"/>
    <row r="1046574" ht="12.6" customHeight="1" x14ac:dyDescent="0.4"/>
    <row r="1046575" ht="12.6" customHeight="1" x14ac:dyDescent="0.4"/>
    <row r="1046576" ht="12.6" customHeight="1" x14ac:dyDescent="0.4"/>
    <row r="1046577" ht="12.6" customHeight="1" x14ac:dyDescent="0.4"/>
    <row r="1046578" ht="12.6" customHeight="1" x14ac:dyDescent="0.4"/>
    <row r="1046579" ht="12.6" customHeight="1" x14ac:dyDescent="0.4"/>
    <row r="1046580" ht="12.6" customHeight="1" x14ac:dyDescent="0.4"/>
    <row r="1046581" ht="12.6" customHeight="1" x14ac:dyDescent="0.4"/>
    <row r="1046582" ht="12.6" customHeight="1" x14ac:dyDescent="0.4"/>
    <row r="1046583" ht="12.6" customHeight="1" x14ac:dyDescent="0.4"/>
    <row r="1046584" ht="12.6" customHeight="1" x14ac:dyDescent="0.4"/>
    <row r="1046585" ht="12.6" customHeight="1" x14ac:dyDescent="0.4"/>
    <row r="1046586" ht="12.6" customHeight="1" x14ac:dyDescent="0.4"/>
    <row r="1046587" ht="12.6" customHeight="1" x14ac:dyDescent="0.4"/>
    <row r="1046588" ht="12.6" customHeight="1" x14ac:dyDescent="0.4"/>
    <row r="1046589" ht="12.6" customHeight="1" x14ac:dyDescent="0.4"/>
    <row r="1046590" ht="12.6" customHeight="1" x14ac:dyDescent="0.4"/>
    <row r="1046591" ht="12.6" customHeight="1" x14ac:dyDescent="0.4"/>
    <row r="1046592" ht="12.6" customHeight="1" x14ac:dyDescent="0.4"/>
    <row r="1046593" ht="12.6" customHeight="1" x14ac:dyDescent="0.4"/>
    <row r="1046594" ht="12.6" customHeight="1" x14ac:dyDescent="0.4"/>
    <row r="1046595" ht="12.6" customHeight="1" x14ac:dyDescent="0.4"/>
    <row r="1046596" ht="12.6" customHeight="1" x14ac:dyDescent="0.4"/>
    <row r="1046597" ht="12.6" customHeight="1" x14ac:dyDescent="0.4"/>
    <row r="1046598" ht="12.6" customHeight="1" x14ac:dyDescent="0.4"/>
    <row r="1046599" ht="12.6" customHeight="1" x14ac:dyDescent="0.4"/>
    <row r="1046600" ht="12.6" customHeight="1" x14ac:dyDescent="0.4"/>
    <row r="1046601" ht="12.6" customHeight="1" x14ac:dyDescent="0.4"/>
    <row r="1046602" ht="12.6" customHeight="1" x14ac:dyDescent="0.4"/>
    <row r="1046603" ht="12.6" customHeight="1" x14ac:dyDescent="0.4"/>
    <row r="1046604" ht="12.6" customHeight="1" x14ac:dyDescent="0.4"/>
    <row r="1046605" ht="12.6" customHeight="1" x14ac:dyDescent="0.4"/>
    <row r="1046606" ht="12.6" customHeight="1" x14ac:dyDescent="0.4"/>
    <row r="1046607" ht="12.6" customHeight="1" x14ac:dyDescent="0.4"/>
    <row r="1046608" ht="12.6" customHeight="1" x14ac:dyDescent="0.4"/>
    <row r="1046609" ht="12.6" customHeight="1" x14ac:dyDescent="0.4"/>
    <row r="1046610" ht="12.6" customHeight="1" x14ac:dyDescent="0.4"/>
    <row r="1046611" ht="12.6" customHeight="1" x14ac:dyDescent="0.4"/>
    <row r="1046612" ht="12.6" customHeight="1" x14ac:dyDescent="0.4"/>
    <row r="1046613" ht="12.6" customHeight="1" x14ac:dyDescent="0.4"/>
    <row r="1046614" ht="12.6" customHeight="1" x14ac:dyDescent="0.4"/>
    <row r="1046615" ht="12.6" customHeight="1" x14ac:dyDescent="0.4"/>
    <row r="1046616" ht="12.6" customHeight="1" x14ac:dyDescent="0.4"/>
    <row r="1046617" ht="12.6" customHeight="1" x14ac:dyDescent="0.4"/>
    <row r="1046618" ht="12.6" customHeight="1" x14ac:dyDescent="0.4"/>
    <row r="1046619" ht="12.6" customHeight="1" x14ac:dyDescent="0.4"/>
    <row r="1046620" ht="12.6" customHeight="1" x14ac:dyDescent="0.4"/>
    <row r="1046621" ht="12.6" customHeight="1" x14ac:dyDescent="0.4"/>
    <row r="1046622" ht="12.6" customHeight="1" x14ac:dyDescent="0.4"/>
    <row r="1046623" ht="12.6" customHeight="1" x14ac:dyDescent="0.4"/>
    <row r="1046624" ht="12.6" customHeight="1" x14ac:dyDescent="0.4"/>
    <row r="1046625" ht="12.6" customHeight="1" x14ac:dyDescent="0.4"/>
    <row r="1046626" ht="12.6" customHeight="1" x14ac:dyDescent="0.4"/>
    <row r="1046627" ht="12.6" customHeight="1" x14ac:dyDescent="0.4"/>
    <row r="1046628" ht="12.6" customHeight="1" x14ac:dyDescent="0.4"/>
    <row r="1046629" ht="12.6" customHeight="1" x14ac:dyDescent="0.4"/>
    <row r="1046630" ht="12.6" customHeight="1" x14ac:dyDescent="0.4"/>
    <row r="1046631" ht="12.6" customHeight="1" x14ac:dyDescent="0.4"/>
    <row r="1046632" ht="12.6" customHeight="1" x14ac:dyDescent="0.4"/>
    <row r="1046633" ht="12.6" customHeight="1" x14ac:dyDescent="0.4"/>
    <row r="1046634" ht="12.6" customHeight="1" x14ac:dyDescent="0.4"/>
    <row r="1046635" ht="12.6" customHeight="1" x14ac:dyDescent="0.4"/>
    <row r="1046636" ht="12.6" customHeight="1" x14ac:dyDescent="0.4"/>
    <row r="1046637" ht="12.6" customHeight="1" x14ac:dyDescent="0.4"/>
    <row r="1046638" ht="12.6" customHeight="1" x14ac:dyDescent="0.4"/>
    <row r="1046639" ht="12.6" customHeight="1" x14ac:dyDescent="0.4"/>
    <row r="1046640" ht="12.6" customHeight="1" x14ac:dyDescent="0.4"/>
    <row r="1046641" ht="12.6" customHeight="1" x14ac:dyDescent="0.4"/>
    <row r="1046642" ht="12.6" customHeight="1" x14ac:dyDescent="0.4"/>
    <row r="1046643" ht="12.6" customHeight="1" x14ac:dyDescent="0.4"/>
    <row r="1046644" ht="12.6" customHeight="1" x14ac:dyDescent="0.4"/>
    <row r="1046645" ht="12.6" customHeight="1" x14ac:dyDescent="0.4"/>
    <row r="1046646" ht="12.6" customHeight="1" x14ac:dyDescent="0.4"/>
    <row r="1046647" ht="12.6" customHeight="1" x14ac:dyDescent="0.4"/>
    <row r="1046648" ht="12.6" customHeight="1" x14ac:dyDescent="0.4"/>
    <row r="1046649" ht="12.6" customHeight="1" x14ac:dyDescent="0.4"/>
    <row r="1046650" ht="12.6" customHeight="1" x14ac:dyDescent="0.4"/>
    <row r="1046651" ht="12.6" customHeight="1" x14ac:dyDescent="0.4"/>
    <row r="1046652" ht="12.6" customHeight="1" x14ac:dyDescent="0.4"/>
    <row r="1046653" ht="12.6" customHeight="1" x14ac:dyDescent="0.4"/>
    <row r="1046654" ht="12.6" customHeight="1" x14ac:dyDescent="0.4"/>
    <row r="1046655" ht="12.6" customHeight="1" x14ac:dyDescent="0.4"/>
    <row r="1046656" ht="12.6" customHeight="1" x14ac:dyDescent="0.4"/>
    <row r="1046657" ht="12.6" customHeight="1" x14ac:dyDescent="0.4"/>
    <row r="1046658" ht="12.6" customHeight="1" x14ac:dyDescent="0.4"/>
    <row r="1046659" ht="12.6" customHeight="1" x14ac:dyDescent="0.4"/>
    <row r="1046660" ht="12.6" customHeight="1" x14ac:dyDescent="0.4"/>
    <row r="1046661" ht="12.6" customHeight="1" x14ac:dyDescent="0.4"/>
    <row r="1046662" ht="12.6" customHeight="1" x14ac:dyDescent="0.4"/>
    <row r="1046663" ht="12.6" customHeight="1" x14ac:dyDescent="0.4"/>
    <row r="1046664" ht="12.6" customHeight="1" x14ac:dyDescent="0.4"/>
    <row r="1046665" ht="12.6" customHeight="1" x14ac:dyDescent="0.4"/>
    <row r="1046666" ht="12.6" customHeight="1" x14ac:dyDescent="0.4"/>
    <row r="1046667" ht="12.6" customHeight="1" x14ac:dyDescent="0.4"/>
    <row r="1046668" ht="12.6" customHeight="1" x14ac:dyDescent="0.4"/>
    <row r="1046669" ht="12.6" customHeight="1" x14ac:dyDescent="0.4"/>
    <row r="1046670" ht="12.6" customHeight="1" x14ac:dyDescent="0.4"/>
    <row r="1046671" ht="12.6" customHeight="1" x14ac:dyDescent="0.4"/>
    <row r="1046672" ht="12.6" customHeight="1" x14ac:dyDescent="0.4"/>
    <row r="1046673" ht="12.6" customHeight="1" x14ac:dyDescent="0.4"/>
    <row r="1046674" ht="12.6" customHeight="1" x14ac:dyDescent="0.4"/>
    <row r="1046675" ht="12.6" customHeight="1" x14ac:dyDescent="0.4"/>
    <row r="1046676" ht="12.6" customHeight="1" x14ac:dyDescent="0.4"/>
    <row r="1046677" ht="12.6" customHeight="1" x14ac:dyDescent="0.4"/>
    <row r="1046678" ht="12.6" customHeight="1" x14ac:dyDescent="0.4"/>
    <row r="1046679" ht="12.6" customHeight="1" x14ac:dyDescent="0.4"/>
    <row r="1046680" ht="12.6" customHeight="1" x14ac:dyDescent="0.4"/>
    <row r="1046681" ht="12.6" customHeight="1" x14ac:dyDescent="0.4"/>
    <row r="1046682" ht="12.6" customHeight="1" x14ac:dyDescent="0.4"/>
    <row r="1046683" ht="12.6" customHeight="1" x14ac:dyDescent="0.4"/>
    <row r="1046684" ht="12.6" customHeight="1" x14ac:dyDescent="0.4"/>
    <row r="1046685" ht="12.6" customHeight="1" x14ac:dyDescent="0.4"/>
    <row r="1046686" ht="12.6" customHeight="1" x14ac:dyDescent="0.4"/>
    <row r="1046687" ht="12.6" customHeight="1" x14ac:dyDescent="0.4"/>
    <row r="1046688" ht="12.6" customHeight="1" x14ac:dyDescent="0.4"/>
    <row r="1046689" ht="12.6" customHeight="1" x14ac:dyDescent="0.4"/>
    <row r="1046690" ht="12.6" customHeight="1" x14ac:dyDescent="0.4"/>
    <row r="1046691" ht="12.6" customHeight="1" x14ac:dyDescent="0.4"/>
    <row r="1046692" ht="12.6" customHeight="1" x14ac:dyDescent="0.4"/>
    <row r="1046693" ht="12.6" customHeight="1" x14ac:dyDescent="0.4"/>
    <row r="1046694" ht="12.6" customHeight="1" x14ac:dyDescent="0.4"/>
    <row r="1046695" ht="12.6" customHeight="1" x14ac:dyDescent="0.4"/>
    <row r="1046696" ht="12.6" customHeight="1" x14ac:dyDescent="0.4"/>
    <row r="1046697" ht="12.6" customHeight="1" x14ac:dyDescent="0.4"/>
    <row r="1046698" ht="12.6" customHeight="1" x14ac:dyDescent="0.4"/>
    <row r="1046699" ht="12.6" customHeight="1" x14ac:dyDescent="0.4"/>
    <row r="1046700" ht="12.6" customHeight="1" x14ac:dyDescent="0.4"/>
    <row r="1046701" ht="12.6" customHeight="1" x14ac:dyDescent="0.4"/>
    <row r="1046702" ht="12.6" customHeight="1" x14ac:dyDescent="0.4"/>
    <row r="1046703" ht="12.6" customHeight="1" x14ac:dyDescent="0.4"/>
    <row r="1046704" ht="12.6" customHeight="1" x14ac:dyDescent="0.4"/>
    <row r="1046705" ht="12.6" customHeight="1" x14ac:dyDescent="0.4"/>
    <row r="1046706" ht="12.6" customHeight="1" x14ac:dyDescent="0.4"/>
    <row r="1046707" ht="12.6" customHeight="1" x14ac:dyDescent="0.4"/>
    <row r="1046708" ht="12.6" customHeight="1" x14ac:dyDescent="0.4"/>
    <row r="1046709" ht="12.6" customHeight="1" x14ac:dyDescent="0.4"/>
    <row r="1046710" ht="12.6" customHeight="1" x14ac:dyDescent="0.4"/>
    <row r="1046711" ht="12.6" customHeight="1" x14ac:dyDescent="0.4"/>
    <row r="1046712" ht="12.6" customHeight="1" x14ac:dyDescent="0.4"/>
    <row r="1046713" ht="12.6" customHeight="1" x14ac:dyDescent="0.4"/>
    <row r="1046714" ht="12.6" customHeight="1" x14ac:dyDescent="0.4"/>
    <row r="1046715" ht="12.6" customHeight="1" x14ac:dyDescent="0.4"/>
    <row r="1046716" ht="12.6" customHeight="1" x14ac:dyDescent="0.4"/>
    <row r="1046717" ht="12.6" customHeight="1" x14ac:dyDescent="0.4"/>
    <row r="1046718" ht="12.6" customHeight="1" x14ac:dyDescent="0.4"/>
    <row r="1046719" ht="12.6" customHeight="1" x14ac:dyDescent="0.4"/>
    <row r="1046720" ht="12.6" customHeight="1" x14ac:dyDescent="0.4"/>
    <row r="1046721" ht="12.6" customHeight="1" x14ac:dyDescent="0.4"/>
    <row r="1046722" ht="12.6" customHeight="1" x14ac:dyDescent="0.4"/>
    <row r="1046723" ht="12.6" customHeight="1" x14ac:dyDescent="0.4"/>
    <row r="1046724" ht="12.6" customHeight="1" x14ac:dyDescent="0.4"/>
    <row r="1046725" ht="12.6" customHeight="1" x14ac:dyDescent="0.4"/>
    <row r="1046726" ht="12.6" customHeight="1" x14ac:dyDescent="0.4"/>
    <row r="1046727" ht="12.6" customHeight="1" x14ac:dyDescent="0.4"/>
    <row r="1046728" ht="12.6" customHeight="1" x14ac:dyDescent="0.4"/>
    <row r="1046729" ht="12.6" customHeight="1" x14ac:dyDescent="0.4"/>
    <row r="1046730" ht="12.6" customHeight="1" x14ac:dyDescent="0.4"/>
    <row r="1046731" ht="12.6" customHeight="1" x14ac:dyDescent="0.4"/>
    <row r="1046732" ht="12.6" customHeight="1" x14ac:dyDescent="0.4"/>
    <row r="1046733" ht="12.6" customHeight="1" x14ac:dyDescent="0.4"/>
    <row r="1046734" ht="12.6" customHeight="1" x14ac:dyDescent="0.4"/>
    <row r="1046735" ht="12.6" customHeight="1" x14ac:dyDescent="0.4"/>
    <row r="1046736" ht="12.6" customHeight="1" x14ac:dyDescent="0.4"/>
    <row r="1046737" ht="12.6" customHeight="1" x14ac:dyDescent="0.4"/>
    <row r="1046738" ht="12.6" customHeight="1" x14ac:dyDescent="0.4"/>
    <row r="1046739" ht="12.6" customHeight="1" x14ac:dyDescent="0.4"/>
    <row r="1046740" ht="12.6" customHeight="1" x14ac:dyDescent="0.4"/>
    <row r="1046741" ht="12.6" customHeight="1" x14ac:dyDescent="0.4"/>
    <row r="1046742" ht="12.6" customHeight="1" x14ac:dyDescent="0.4"/>
    <row r="1046743" ht="12.6" customHeight="1" x14ac:dyDescent="0.4"/>
    <row r="1046744" ht="12.6" customHeight="1" x14ac:dyDescent="0.4"/>
    <row r="1046745" ht="12.6" customHeight="1" x14ac:dyDescent="0.4"/>
    <row r="1046746" ht="12.6" customHeight="1" x14ac:dyDescent="0.4"/>
    <row r="1046747" ht="12.6" customHeight="1" x14ac:dyDescent="0.4"/>
    <row r="1046748" ht="12.6" customHeight="1" x14ac:dyDescent="0.4"/>
    <row r="1046749" ht="12.6" customHeight="1" x14ac:dyDescent="0.4"/>
    <row r="1046750" ht="12.6" customHeight="1" x14ac:dyDescent="0.4"/>
    <row r="1046751" ht="12.6" customHeight="1" x14ac:dyDescent="0.4"/>
    <row r="1046752" ht="12.6" customHeight="1" x14ac:dyDescent="0.4"/>
    <row r="1046753" ht="12.6" customHeight="1" x14ac:dyDescent="0.4"/>
    <row r="1046754" ht="12.6" customHeight="1" x14ac:dyDescent="0.4"/>
    <row r="1046755" ht="12.6" customHeight="1" x14ac:dyDescent="0.4"/>
    <row r="1046756" ht="12.6" customHeight="1" x14ac:dyDescent="0.4"/>
    <row r="1046757" ht="12.6" customHeight="1" x14ac:dyDescent="0.4"/>
    <row r="1046758" ht="12.6" customHeight="1" x14ac:dyDescent="0.4"/>
    <row r="1046759" ht="12.6" customHeight="1" x14ac:dyDescent="0.4"/>
    <row r="1046760" ht="12.6" customHeight="1" x14ac:dyDescent="0.4"/>
    <row r="1046761" ht="12.6" customHeight="1" x14ac:dyDescent="0.4"/>
    <row r="1046762" ht="12.6" customHeight="1" x14ac:dyDescent="0.4"/>
    <row r="1046763" ht="12.6" customHeight="1" x14ac:dyDescent="0.4"/>
    <row r="1046764" ht="12.6" customHeight="1" x14ac:dyDescent="0.4"/>
    <row r="1046765" ht="12.6" customHeight="1" x14ac:dyDescent="0.4"/>
    <row r="1046766" ht="12.6" customHeight="1" x14ac:dyDescent="0.4"/>
    <row r="1046767" ht="12.6" customHeight="1" x14ac:dyDescent="0.4"/>
    <row r="1046768" ht="12.6" customHeight="1" x14ac:dyDescent="0.4"/>
    <row r="1046769" ht="12.6" customHeight="1" x14ac:dyDescent="0.4"/>
    <row r="1046770" ht="12.6" customHeight="1" x14ac:dyDescent="0.4"/>
    <row r="1046771" ht="12.6" customHeight="1" x14ac:dyDescent="0.4"/>
    <row r="1046772" ht="12.6" customHeight="1" x14ac:dyDescent="0.4"/>
    <row r="1046773" ht="12.6" customHeight="1" x14ac:dyDescent="0.4"/>
    <row r="1046774" ht="12.6" customHeight="1" x14ac:dyDescent="0.4"/>
    <row r="1046775" ht="12.6" customHeight="1" x14ac:dyDescent="0.4"/>
    <row r="1046776" ht="12.6" customHeight="1" x14ac:dyDescent="0.4"/>
    <row r="1046777" ht="12.6" customHeight="1" x14ac:dyDescent="0.4"/>
    <row r="1046778" ht="12.6" customHeight="1" x14ac:dyDescent="0.4"/>
    <row r="1046779" ht="12.6" customHeight="1" x14ac:dyDescent="0.4"/>
    <row r="1046780" ht="12.6" customHeight="1" x14ac:dyDescent="0.4"/>
    <row r="1046781" ht="12.6" customHeight="1" x14ac:dyDescent="0.4"/>
    <row r="1046782" ht="12.6" customHeight="1" x14ac:dyDescent="0.4"/>
    <row r="1046783" ht="12.6" customHeight="1" x14ac:dyDescent="0.4"/>
    <row r="1046784" ht="12.6" customHeight="1" x14ac:dyDescent="0.4"/>
    <row r="1046785" ht="12.6" customHeight="1" x14ac:dyDescent="0.4"/>
    <row r="1046786" ht="12.6" customHeight="1" x14ac:dyDescent="0.4"/>
    <row r="1046787" ht="12.6" customHeight="1" x14ac:dyDescent="0.4"/>
    <row r="1046788" ht="12.6" customHeight="1" x14ac:dyDescent="0.4"/>
    <row r="1046789" ht="12.6" customHeight="1" x14ac:dyDescent="0.4"/>
    <row r="1046790" ht="12.6" customHeight="1" x14ac:dyDescent="0.4"/>
    <row r="1046791" ht="12.6" customHeight="1" x14ac:dyDescent="0.4"/>
    <row r="1046792" ht="12.6" customHeight="1" x14ac:dyDescent="0.4"/>
    <row r="1046793" ht="12.6" customHeight="1" x14ac:dyDescent="0.4"/>
    <row r="1046794" ht="12.6" customHeight="1" x14ac:dyDescent="0.4"/>
    <row r="1046795" ht="12.6" customHeight="1" x14ac:dyDescent="0.4"/>
    <row r="1046796" ht="12.6" customHeight="1" x14ac:dyDescent="0.4"/>
    <row r="1046797" ht="12.6" customHeight="1" x14ac:dyDescent="0.4"/>
    <row r="1046798" ht="12.6" customHeight="1" x14ac:dyDescent="0.4"/>
    <row r="1046799" ht="12.6" customHeight="1" x14ac:dyDescent="0.4"/>
    <row r="1046800" ht="12.6" customHeight="1" x14ac:dyDescent="0.4"/>
    <row r="1046801" ht="12.6" customHeight="1" x14ac:dyDescent="0.4"/>
    <row r="1046802" ht="12.6" customHeight="1" x14ac:dyDescent="0.4"/>
    <row r="1046803" ht="12.6" customHeight="1" x14ac:dyDescent="0.4"/>
    <row r="1046804" ht="12.6" customHeight="1" x14ac:dyDescent="0.4"/>
    <row r="1046805" ht="12.6" customHeight="1" x14ac:dyDescent="0.4"/>
    <row r="1046806" ht="12.6" customHeight="1" x14ac:dyDescent="0.4"/>
    <row r="1046807" ht="12.6" customHeight="1" x14ac:dyDescent="0.4"/>
    <row r="1046808" ht="12.6" customHeight="1" x14ac:dyDescent="0.4"/>
    <row r="1046809" ht="12.6" customHeight="1" x14ac:dyDescent="0.4"/>
    <row r="1046810" ht="12.6" customHeight="1" x14ac:dyDescent="0.4"/>
    <row r="1046811" ht="12.6" customHeight="1" x14ac:dyDescent="0.4"/>
    <row r="1046812" ht="12.6" customHeight="1" x14ac:dyDescent="0.4"/>
    <row r="1046813" ht="12.6" customHeight="1" x14ac:dyDescent="0.4"/>
    <row r="1046814" ht="12.6" customHeight="1" x14ac:dyDescent="0.4"/>
    <row r="1046815" ht="12.6" customHeight="1" x14ac:dyDescent="0.4"/>
    <row r="1046816" ht="12.6" customHeight="1" x14ac:dyDescent="0.4"/>
    <row r="1046817" ht="12.6" customHeight="1" x14ac:dyDescent="0.4"/>
    <row r="1046818" ht="12.6" customHeight="1" x14ac:dyDescent="0.4"/>
    <row r="1046819" ht="12.6" customHeight="1" x14ac:dyDescent="0.4"/>
    <row r="1046820" ht="12.6" customHeight="1" x14ac:dyDescent="0.4"/>
    <row r="1046821" ht="12.6" customHeight="1" x14ac:dyDescent="0.4"/>
    <row r="1046822" ht="12.6" customHeight="1" x14ac:dyDescent="0.4"/>
    <row r="1046823" ht="12.6" customHeight="1" x14ac:dyDescent="0.4"/>
    <row r="1046824" ht="12.6" customHeight="1" x14ac:dyDescent="0.4"/>
    <row r="1046825" ht="12.6" customHeight="1" x14ac:dyDescent="0.4"/>
    <row r="1046826" ht="12.6" customHeight="1" x14ac:dyDescent="0.4"/>
    <row r="1046827" ht="12.6" customHeight="1" x14ac:dyDescent="0.4"/>
    <row r="1046828" ht="12.6" customHeight="1" x14ac:dyDescent="0.4"/>
    <row r="1046829" ht="12.6" customHeight="1" x14ac:dyDescent="0.4"/>
    <row r="1046830" ht="12.6" customHeight="1" x14ac:dyDescent="0.4"/>
    <row r="1046831" ht="12.6" customHeight="1" x14ac:dyDescent="0.4"/>
    <row r="1046832" ht="12.6" customHeight="1" x14ac:dyDescent="0.4"/>
    <row r="1046833" ht="12.6" customHeight="1" x14ac:dyDescent="0.4"/>
    <row r="1046834" ht="12.6" customHeight="1" x14ac:dyDescent="0.4"/>
    <row r="1046835" ht="12.6" customHeight="1" x14ac:dyDescent="0.4"/>
    <row r="1046836" ht="12.6" customHeight="1" x14ac:dyDescent="0.4"/>
    <row r="1046837" ht="12.6" customHeight="1" x14ac:dyDescent="0.4"/>
    <row r="1046838" ht="12.6" customHeight="1" x14ac:dyDescent="0.4"/>
    <row r="1046839" ht="12.6" customHeight="1" x14ac:dyDescent="0.4"/>
    <row r="1046840" ht="12.6" customHeight="1" x14ac:dyDescent="0.4"/>
    <row r="1046841" ht="12.6" customHeight="1" x14ac:dyDescent="0.4"/>
    <row r="1046842" ht="12.6" customHeight="1" x14ac:dyDescent="0.4"/>
    <row r="1046843" ht="12.6" customHeight="1" x14ac:dyDescent="0.4"/>
    <row r="1046844" ht="12.6" customHeight="1" x14ac:dyDescent="0.4"/>
    <row r="1046845" ht="12.6" customHeight="1" x14ac:dyDescent="0.4"/>
    <row r="1046846" ht="12.6" customHeight="1" x14ac:dyDescent="0.4"/>
    <row r="1046847" ht="12.6" customHeight="1" x14ac:dyDescent="0.4"/>
    <row r="1046848" ht="12.6" customHeight="1" x14ac:dyDescent="0.4"/>
    <row r="1046849" ht="12.6" customHeight="1" x14ac:dyDescent="0.4"/>
    <row r="1046850" ht="12.6" customHeight="1" x14ac:dyDescent="0.4"/>
    <row r="1046851" ht="12.6" customHeight="1" x14ac:dyDescent="0.4"/>
    <row r="1046852" ht="12.6" customHeight="1" x14ac:dyDescent="0.4"/>
    <row r="1046853" ht="12.6" customHeight="1" x14ac:dyDescent="0.4"/>
    <row r="1046854" ht="12.6" customHeight="1" x14ac:dyDescent="0.4"/>
    <row r="1046855" ht="12.6" customHeight="1" x14ac:dyDescent="0.4"/>
    <row r="1046856" ht="12.6" customHeight="1" x14ac:dyDescent="0.4"/>
    <row r="1046857" ht="12.6" customHeight="1" x14ac:dyDescent="0.4"/>
    <row r="1046858" ht="12.6" customHeight="1" x14ac:dyDescent="0.4"/>
    <row r="1046859" ht="12.6" customHeight="1" x14ac:dyDescent="0.4"/>
    <row r="1046860" ht="12.6" customHeight="1" x14ac:dyDescent="0.4"/>
    <row r="1046861" ht="12.6" customHeight="1" x14ac:dyDescent="0.4"/>
    <row r="1046862" ht="12.6" customHeight="1" x14ac:dyDescent="0.4"/>
    <row r="1046863" ht="12.6" customHeight="1" x14ac:dyDescent="0.4"/>
    <row r="1046864" ht="12.6" customHeight="1" x14ac:dyDescent="0.4"/>
    <row r="1046865" ht="12.6" customHeight="1" x14ac:dyDescent="0.4"/>
    <row r="1046866" ht="12.6" customHeight="1" x14ac:dyDescent="0.4"/>
    <row r="1046867" ht="12.6" customHeight="1" x14ac:dyDescent="0.4"/>
    <row r="1046868" ht="12.6" customHeight="1" x14ac:dyDescent="0.4"/>
    <row r="1046869" ht="12.6" customHeight="1" x14ac:dyDescent="0.4"/>
    <row r="1046870" ht="12.6" customHeight="1" x14ac:dyDescent="0.4"/>
    <row r="1046871" ht="12.6" customHeight="1" x14ac:dyDescent="0.4"/>
    <row r="1046872" ht="12.6" customHeight="1" x14ac:dyDescent="0.4"/>
    <row r="1046873" ht="12.6" customHeight="1" x14ac:dyDescent="0.4"/>
    <row r="1046874" ht="12.6" customHeight="1" x14ac:dyDescent="0.4"/>
    <row r="1046875" ht="12.6" customHeight="1" x14ac:dyDescent="0.4"/>
    <row r="1046876" ht="12.6" customHeight="1" x14ac:dyDescent="0.4"/>
    <row r="1046877" ht="12.6" customHeight="1" x14ac:dyDescent="0.4"/>
    <row r="1046878" ht="12.6" customHeight="1" x14ac:dyDescent="0.4"/>
    <row r="1046879" ht="12.6" customHeight="1" x14ac:dyDescent="0.4"/>
    <row r="1046880" ht="12.6" customHeight="1" x14ac:dyDescent="0.4"/>
    <row r="1046881" ht="12.6" customHeight="1" x14ac:dyDescent="0.4"/>
    <row r="1046882" ht="12.6" customHeight="1" x14ac:dyDescent="0.4"/>
    <row r="1046883" ht="12.6" customHeight="1" x14ac:dyDescent="0.4"/>
    <row r="1046884" ht="12.6" customHeight="1" x14ac:dyDescent="0.4"/>
    <row r="1046885" ht="12.6" customHeight="1" x14ac:dyDescent="0.4"/>
    <row r="1046886" ht="12.6" customHeight="1" x14ac:dyDescent="0.4"/>
    <row r="1046887" ht="12.6" customHeight="1" x14ac:dyDescent="0.4"/>
    <row r="1046888" ht="12.6" customHeight="1" x14ac:dyDescent="0.4"/>
    <row r="1046889" ht="12.6" customHeight="1" x14ac:dyDescent="0.4"/>
    <row r="1046890" ht="12.6" customHeight="1" x14ac:dyDescent="0.4"/>
    <row r="1046891" ht="12.6" customHeight="1" x14ac:dyDescent="0.4"/>
    <row r="1046892" ht="12.6" customHeight="1" x14ac:dyDescent="0.4"/>
    <row r="1046893" ht="12.6" customHeight="1" x14ac:dyDescent="0.4"/>
    <row r="1046894" ht="12.6" customHeight="1" x14ac:dyDescent="0.4"/>
    <row r="1046895" ht="12.6" customHeight="1" x14ac:dyDescent="0.4"/>
    <row r="1046896" ht="12.6" customHeight="1" x14ac:dyDescent="0.4"/>
    <row r="1046897" ht="12.6" customHeight="1" x14ac:dyDescent="0.4"/>
    <row r="1046898" ht="12.6" customHeight="1" x14ac:dyDescent="0.4"/>
    <row r="1046899" ht="12.6" customHeight="1" x14ac:dyDescent="0.4"/>
    <row r="1046900" ht="12.6" customHeight="1" x14ac:dyDescent="0.4"/>
    <row r="1046901" ht="12.6" customHeight="1" x14ac:dyDescent="0.4"/>
    <row r="1046902" ht="12.6" customHeight="1" x14ac:dyDescent="0.4"/>
    <row r="1046903" ht="12.6" customHeight="1" x14ac:dyDescent="0.4"/>
    <row r="1046904" ht="12.6" customHeight="1" x14ac:dyDescent="0.4"/>
    <row r="1046905" ht="12.6" customHeight="1" x14ac:dyDescent="0.4"/>
    <row r="1046906" ht="12.6" customHeight="1" x14ac:dyDescent="0.4"/>
    <row r="1046907" ht="12.6" customHeight="1" x14ac:dyDescent="0.4"/>
    <row r="1046908" ht="12.6" customHeight="1" x14ac:dyDescent="0.4"/>
    <row r="1046909" ht="12.6" customHeight="1" x14ac:dyDescent="0.4"/>
    <row r="1046910" ht="12.6" customHeight="1" x14ac:dyDescent="0.4"/>
    <row r="1046911" ht="12.6" customHeight="1" x14ac:dyDescent="0.4"/>
    <row r="1046912" ht="12.6" customHeight="1" x14ac:dyDescent="0.4"/>
    <row r="1046913" ht="12.6" customHeight="1" x14ac:dyDescent="0.4"/>
    <row r="1046914" ht="12.6" customHeight="1" x14ac:dyDescent="0.4"/>
    <row r="1046915" ht="12.6" customHeight="1" x14ac:dyDescent="0.4"/>
    <row r="1046916" ht="12.6" customHeight="1" x14ac:dyDescent="0.4"/>
    <row r="1046917" ht="12.6" customHeight="1" x14ac:dyDescent="0.4"/>
    <row r="1046918" ht="12.6" customHeight="1" x14ac:dyDescent="0.4"/>
    <row r="1046919" ht="12.6" customHeight="1" x14ac:dyDescent="0.4"/>
    <row r="1046920" ht="12.6" customHeight="1" x14ac:dyDescent="0.4"/>
    <row r="1046921" ht="12.6" customHeight="1" x14ac:dyDescent="0.4"/>
    <row r="1046922" ht="12.6" customHeight="1" x14ac:dyDescent="0.4"/>
    <row r="1046923" ht="12.6" customHeight="1" x14ac:dyDescent="0.4"/>
    <row r="1046924" ht="12.6" customHeight="1" x14ac:dyDescent="0.4"/>
    <row r="1046925" ht="12.6" customHeight="1" x14ac:dyDescent="0.4"/>
    <row r="1046926" ht="12.6" customHeight="1" x14ac:dyDescent="0.4"/>
    <row r="1046927" ht="12.6" customHeight="1" x14ac:dyDescent="0.4"/>
    <row r="1046928" ht="12.6" customHeight="1" x14ac:dyDescent="0.4"/>
    <row r="1046929" ht="12.6" customHeight="1" x14ac:dyDescent="0.4"/>
    <row r="1046930" ht="12.6" customHeight="1" x14ac:dyDescent="0.4"/>
    <row r="1046931" ht="12.6" customHeight="1" x14ac:dyDescent="0.4"/>
    <row r="1046932" ht="12.6" customHeight="1" x14ac:dyDescent="0.4"/>
    <row r="1046933" ht="12.6" customHeight="1" x14ac:dyDescent="0.4"/>
    <row r="1046934" ht="12.6" customHeight="1" x14ac:dyDescent="0.4"/>
    <row r="1046935" ht="12.6" customHeight="1" x14ac:dyDescent="0.4"/>
    <row r="1046936" ht="12.6" customHeight="1" x14ac:dyDescent="0.4"/>
    <row r="1046937" ht="12.6" customHeight="1" x14ac:dyDescent="0.4"/>
    <row r="1046938" ht="12.6" customHeight="1" x14ac:dyDescent="0.4"/>
    <row r="1046939" ht="12.6" customHeight="1" x14ac:dyDescent="0.4"/>
    <row r="1046940" ht="12.6" customHeight="1" x14ac:dyDescent="0.4"/>
    <row r="1046941" ht="12.6" customHeight="1" x14ac:dyDescent="0.4"/>
    <row r="1046942" ht="12.6" customHeight="1" x14ac:dyDescent="0.4"/>
    <row r="1046943" ht="12.6" customHeight="1" x14ac:dyDescent="0.4"/>
    <row r="1046944" ht="12.6" customHeight="1" x14ac:dyDescent="0.4"/>
    <row r="1046945" ht="12.6" customHeight="1" x14ac:dyDescent="0.4"/>
    <row r="1046946" ht="12.6" customHeight="1" x14ac:dyDescent="0.4"/>
    <row r="1046947" ht="12.6" customHeight="1" x14ac:dyDescent="0.4"/>
    <row r="1046948" ht="12.6" customHeight="1" x14ac:dyDescent="0.4"/>
    <row r="1046949" ht="12.6" customHeight="1" x14ac:dyDescent="0.4"/>
    <row r="1046950" ht="12.6" customHeight="1" x14ac:dyDescent="0.4"/>
    <row r="1046951" ht="12.6" customHeight="1" x14ac:dyDescent="0.4"/>
    <row r="1046952" ht="12.6" customHeight="1" x14ac:dyDescent="0.4"/>
    <row r="1046953" ht="12.6" customHeight="1" x14ac:dyDescent="0.4"/>
    <row r="1046954" ht="12.6" customHeight="1" x14ac:dyDescent="0.4"/>
    <row r="1046955" ht="12.6" customHeight="1" x14ac:dyDescent="0.4"/>
    <row r="1046956" ht="12.6" customHeight="1" x14ac:dyDescent="0.4"/>
    <row r="1046957" ht="12.6" customHeight="1" x14ac:dyDescent="0.4"/>
    <row r="1046958" ht="12.6" customHeight="1" x14ac:dyDescent="0.4"/>
    <row r="1046959" ht="12.6" customHeight="1" x14ac:dyDescent="0.4"/>
    <row r="1046960" ht="12.6" customHeight="1" x14ac:dyDescent="0.4"/>
    <row r="1046961" ht="12.6" customHeight="1" x14ac:dyDescent="0.4"/>
    <row r="1046962" ht="12.6" customHeight="1" x14ac:dyDescent="0.4"/>
    <row r="1046963" ht="12.6" customHeight="1" x14ac:dyDescent="0.4"/>
    <row r="1046964" ht="12.6" customHeight="1" x14ac:dyDescent="0.4"/>
    <row r="1046965" ht="12.6" customHeight="1" x14ac:dyDescent="0.4"/>
    <row r="1046966" ht="12.6" customHeight="1" x14ac:dyDescent="0.4"/>
    <row r="1046967" ht="12.6" customHeight="1" x14ac:dyDescent="0.4"/>
    <row r="1046968" ht="12.6" customHeight="1" x14ac:dyDescent="0.4"/>
    <row r="1046969" ht="12.6" customHeight="1" x14ac:dyDescent="0.4"/>
    <row r="1046970" ht="12.6" customHeight="1" x14ac:dyDescent="0.4"/>
    <row r="1046971" ht="12.6" customHeight="1" x14ac:dyDescent="0.4"/>
    <row r="1046972" ht="12.6" customHeight="1" x14ac:dyDescent="0.4"/>
    <row r="1046973" ht="12.6" customHeight="1" x14ac:dyDescent="0.4"/>
    <row r="1046974" ht="12.6" customHeight="1" x14ac:dyDescent="0.4"/>
    <row r="1046975" ht="12.6" customHeight="1" x14ac:dyDescent="0.4"/>
    <row r="1046976" ht="12.6" customHeight="1" x14ac:dyDescent="0.4"/>
    <row r="1046977" ht="12.6" customHeight="1" x14ac:dyDescent="0.4"/>
    <row r="1046978" ht="12.6" customHeight="1" x14ac:dyDescent="0.4"/>
    <row r="1046979" ht="12.6" customHeight="1" x14ac:dyDescent="0.4"/>
    <row r="1046980" ht="12.6" customHeight="1" x14ac:dyDescent="0.4"/>
    <row r="1046981" ht="12.6" customHeight="1" x14ac:dyDescent="0.4"/>
    <row r="1046982" ht="12.6" customHeight="1" x14ac:dyDescent="0.4"/>
    <row r="1046983" ht="12.6" customHeight="1" x14ac:dyDescent="0.4"/>
    <row r="1046984" ht="12.6" customHeight="1" x14ac:dyDescent="0.4"/>
    <row r="1046985" ht="12.6" customHeight="1" x14ac:dyDescent="0.4"/>
    <row r="1046986" ht="12.6" customHeight="1" x14ac:dyDescent="0.4"/>
    <row r="1046987" ht="12.6" customHeight="1" x14ac:dyDescent="0.4"/>
    <row r="1046988" ht="12.6" customHeight="1" x14ac:dyDescent="0.4"/>
    <row r="1046989" ht="12.6" customHeight="1" x14ac:dyDescent="0.4"/>
    <row r="1046990" ht="12.6" customHeight="1" x14ac:dyDescent="0.4"/>
    <row r="1046991" ht="12.6" customHeight="1" x14ac:dyDescent="0.4"/>
    <row r="1046992" ht="12.6" customHeight="1" x14ac:dyDescent="0.4"/>
    <row r="1046993" ht="12.6" customHeight="1" x14ac:dyDescent="0.4"/>
    <row r="1046994" ht="12.6" customHeight="1" x14ac:dyDescent="0.4"/>
    <row r="1046995" ht="12.6" customHeight="1" x14ac:dyDescent="0.4"/>
    <row r="1046996" ht="12.6" customHeight="1" x14ac:dyDescent="0.4"/>
    <row r="1046997" ht="12.6" customHeight="1" x14ac:dyDescent="0.4"/>
    <row r="1046998" ht="12.6" customHeight="1" x14ac:dyDescent="0.4"/>
    <row r="1046999" ht="12.6" customHeight="1" x14ac:dyDescent="0.4"/>
    <row r="1047000" ht="12.6" customHeight="1" x14ac:dyDescent="0.4"/>
    <row r="1047001" ht="12.6" customHeight="1" x14ac:dyDescent="0.4"/>
    <row r="1047002" ht="12.6" customHeight="1" x14ac:dyDescent="0.4"/>
    <row r="1047003" ht="12.6" customHeight="1" x14ac:dyDescent="0.4"/>
    <row r="1047004" ht="12.6" customHeight="1" x14ac:dyDescent="0.4"/>
    <row r="1047005" ht="12.6" customHeight="1" x14ac:dyDescent="0.4"/>
    <row r="1047006" ht="12.6" customHeight="1" x14ac:dyDescent="0.4"/>
    <row r="1047007" ht="12.6" customHeight="1" x14ac:dyDescent="0.4"/>
    <row r="1047008" ht="12.6" customHeight="1" x14ac:dyDescent="0.4"/>
    <row r="1047009" ht="12.6" customHeight="1" x14ac:dyDescent="0.4"/>
    <row r="1047010" ht="12.6" customHeight="1" x14ac:dyDescent="0.4"/>
    <row r="1047011" ht="12.6" customHeight="1" x14ac:dyDescent="0.4"/>
    <row r="1047012" ht="12.6" customHeight="1" x14ac:dyDescent="0.4"/>
    <row r="1047013" ht="12.6" customHeight="1" x14ac:dyDescent="0.4"/>
    <row r="1047014" ht="12.6" customHeight="1" x14ac:dyDescent="0.4"/>
    <row r="1047015" ht="12.6" customHeight="1" x14ac:dyDescent="0.4"/>
    <row r="1047016" ht="12.6" customHeight="1" x14ac:dyDescent="0.4"/>
    <row r="1047017" ht="12.6" customHeight="1" x14ac:dyDescent="0.4"/>
    <row r="1047018" ht="12.6" customHeight="1" x14ac:dyDescent="0.4"/>
    <row r="1047019" ht="12.6" customHeight="1" x14ac:dyDescent="0.4"/>
    <row r="1047020" ht="12.6" customHeight="1" x14ac:dyDescent="0.4"/>
    <row r="1047021" ht="12.6" customHeight="1" x14ac:dyDescent="0.4"/>
    <row r="1047022" ht="12.6" customHeight="1" x14ac:dyDescent="0.4"/>
    <row r="1047023" ht="12.6" customHeight="1" x14ac:dyDescent="0.4"/>
    <row r="1047024" ht="12.6" customHeight="1" x14ac:dyDescent="0.4"/>
    <row r="1047025" ht="12.6" customHeight="1" x14ac:dyDescent="0.4"/>
    <row r="1047026" ht="12.6" customHeight="1" x14ac:dyDescent="0.4"/>
    <row r="1047027" ht="12.6" customHeight="1" x14ac:dyDescent="0.4"/>
    <row r="1047028" ht="12.6" customHeight="1" x14ac:dyDescent="0.4"/>
    <row r="1047029" ht="12.6" customHeight="1" x14ac:dyDescent="0.4"/>
    <row r="1047030" ht="12.6" customHeight="1" x14ac:dyDescent="0.4"/>
    <row r="1047031" ht="12.6" customHeight="1" x14ac:dyDescent="0.4"/>
    <row r="1047032" ht="12.6" customHeight="1" x14ac:dyDescent="0.4"/>
    <row r="1047033" ht="12.6" customHeight="1" x14ac:dyDescent="0.4"/>
    <row r="1047034" ht="12.6" customHeight="1" x14ac:dyDescent="0.4"/>
    <row r="1047035" ht="12.6" customHeight="1" x14ac:dyDescent="0.4"/>
    <row r="1047036" ht="12.6" customHeight="1" x14ac:dyDescent="0.4"/>
    <row r="1047037" ht="12.6" customHeight="1" x14ac:dyDescent="0.4"/>
    <row r="1047038" ht="12.6" customHeight="1" x14ac:dyDescent="0.4"/>
    <row r="1047039" ht="12.6" customHeight="1" x14ac:dyDescent="0.4"/>
    <row r="1047040" ht="12.6" customHeight="1" x14ac:dyDescent="0.4"/>
    <row r="1047041" ht="12.6" customHeight="1" x14ac:dyDescent="0.4"/>
    <row r="1047042" ht="12.6" customHeight="1" x14ac:dyDescent="0.4"/>
    <row r="1047043" ht="12.6" customHeight="1" x14ac:dyDescent="0.4"/>
    <row r="1047044" ht="12.6" customHeight="1" x14ac:dyDescent="0.4"/>
    <row r="1047045" ht="12.6" customHeight="1" x14ac:dyDescent="0.4"/>
    <row r="1047046" ht="12.6" customHeight="1" x14ac:dyDescent="0.4"/>
    <row r="1047047" ht="12.6" customHeight="1" x14ac:dyDescent="0.4"/>
    <row r="1047048" ht="12.6" customHeight="1" x14ac:dyDescent="0.4"/>
    <row r="1047049" ht="12.6" customHeight="1" x14ac:dyDescent="0.4"/>
    <row r="1047050" ht="12.6" customHeight="1" x14ac:dyDescent="0.4"/>
    <row r="1047051" ht="12.6" customHeight="1" x14ac:dyDescent="0.4"/>
    <row r="1047052" ht="12.6" customHeight="1" x14ac:dyDescent="0.4"/>
    <row r="1047053" ht="12.6" customHeight="1" x14ac:dyDescent="0.4"/>
    <row r="1047054" ht="12.6" customHeight="1" x14ac:dyDescent="0.4"/>
    <row r="1047055" ht="12.6" customHeight="1" x14ac:dyDescent="0.4"/>
    <row r="1047056" ht="12.6" customHeight="1" x14ac:dyDescent="0.4"/>
    <row r="1047057" ht="12.6" customHeight="1" x14ac:dyDescent="0.4"/>
    <row r="1047058" ht="12.6" customHeight="1" x14ac:dyDescent="0.4"/>
    <row r="1047059" ht="12.6" customHeight="1" x14ac:dyDescent="0.4"/>
    <row r="1047060" ht="12.6" customHeight="1" x14ac:dyDescent="0.4"/>
    <row r="1047061" ht="12.6" customHeight="1" x14ac:dyDescent="0.4"/>
    <row r="1047062" ht="12.6" customHeight="1" x14ac:dyDescent="0.4"/>
    <row r="1047063" ht="12.6" customHeight="1" x14ac:dyDescent="0.4"/>
    <row r="1047064" ht="12.6" customHeight="1" x14ac:dyDescent="0.4"/>
    <row r="1047065" ht="12.6" customHeight="1" x14ac:dyDescent="0.4"/>
    <row r="1047066" ht="12.6" customHeight="1" x14ac:dyDescent="0.4"/>
    <row r="1047067" ht="12.6" customHeight="1" x14ac:dyDescent="0.4"/>
    <row r="1047068" ht="12.6" customHeight="1" x14ac:dyDescent="0.4"/>
    <row r="1047069" ht="12.6" customHeight="1" x14ac:dyDescent="0.4"/>
    <row r="1047070" ht="12.6" customHeight="1" x14ac:dyDescent="0.4"/>
    <row r="1047071" ht="12.6" customHeight="1" x14ac:dyDescent="0.4"/>
    <row r="1047072" ht="12.6" customHeight="1" x14ac:dyDescent="0.4"/>
    <row r="1047073" ht="12.6" customHeight="1" x14ac:dyDescent="0.4"/>
    <row r="1047074" ht="12.6" customHeight="1" x14ac:dyDescent="0.4"/>
    <row r="1047075" ht="12.6" customHeight="1" x14ac:dyDescent="0.4"/>
    <row r="1047076" ht="12.6" customHeight="1" x14ac:dyDescent="0.4"/>
    <row r="1047077" ht="12.6" customHeight="1" x14ac:dyDescent="0.4"/>
    <row r="1047078" ht="12.6" customHeight="1" x14ac:dyDescent="0.4"/>
    <row r="1047079" ht="12.6" customHeight="1" x14ac:dyDescent="0.4"/>
    <row r="1047080" ht="12.6" customHeight="1" x14ac:dyDescent="0.4"/>
    <row r="1047081" ht="12.6" customHeight="1" x14ac:dyDescent="0.4"/>
    <row r="1047082" ht="12.6" customHeight="1" x14ac:dyDescent="0.4"/>
    <row r="1047083" ht="12.6" customHeight="1" x14ac:dyDescent="0.4"/>
    <row r="1047084" ht="12.6" customHeight="1" x14ac:dyDescent="0.4"/>
    <row r="1047085" ht="12.6" customHeight="1" x14ac:dyDescent="0.4"/>
    <row r="1047086" ht="12.6" customHeight="1" x14ac:dyDescent="0.4"/>
    <row r="1047087" ht="12.6" customHeight="1" x14ac:dyDescent="0.4"/>
    <row r="1047088" ht="12.6" customHeight="1" x14ac:dyDescent="0.4"/>
    <row r="1047089" ht="12.6" customHeight="1" x14ac:dyDescent="0.4"/>
    <row r="1047090" ht="12.6" customHeight="1" x14ac:dyDescent="0.4"/>
    <row r="1047091" ht="12.6" customHeight="1" x14ac:dyDescent="0.4"/>
    <row r="1047092" ht="12.6" customHeight="1" x14ac:dyDescent="0.4"/>
    <row r="1047093" ht="12.6" customHeight="1" x14ac:dyDescent="0.4"/>
    <row r="1047094" ht="12.6" customHeight="1" x14ac:dyDescent="0.4"/>
    <row r="1047095" ht="12.6" customHeight="1" x14ac:dyDescent="0.4"/>
    <row r="1047096" ht="12.6" customHeight="1" x14ac:dyDescent="0.4"/>
    <row r="1047097" ht="12.6" customHeight="1" x14ac:dyDescent="0.4"/>
    <row r="1047098" ht="12.6" customHeight="1" x14ac:dyDescent="0.4"/>
    <row r="1047099" ht="12.6" customHeight="1" x14ac:dyDescent="0.4"/>
    <row r="1047100" ht="12.6" customHeight="1" x14ac:dyDescent="0.4"/>
    <row r="1047101" ht="12.6" customHeight="1" x14ac:dyDescent="0.4"/>
    <row r="1047102" ht="12.6" customHeight="1" x14ac:dyDescent="0.4"/>
    <row r="1047103" ht="12.6" customHeight="1" x14ac:dyDescent="0.4"/>
    <row r="1047104" ht="12.6" customHeight="1" x14ac:dyDescent="0.4"/>
    <row r="1047105" ht="12.6" customHeight="1" x14ac:dyDescent="0.4"/>
    <row r="1047106" ht="12.6" customHeight="1" x14ac:dyDescent="0.4"/>
    <row r="1047107" ht="12.6" customHeight="1" x14ac:dyDescent="0.4"/>
    <row r="1047108" ht="12.6" customHeight="1" x14ac:dyDescent="0.4"/>
    <row r="1047109" ht="12.6" customHeight="1" x14ac:dyDescent="0.4"/>
    <row r="1047110" ht="12.6" customHeight="1" x14ac:dyDescent="0.4"/>
    <row r="1047111" ht="12.6" customHeight="1" x14ac:dyDescent="0.4"/>
    <row r="1047112" ht="12.6" customHeight="1" x14ac:dyDescent="0.4"/>
    <row r="1047113" ht="12.6" customHeight="1" x14ac:dyDescent="0.4"/>
    <row r="1047114" ht="12.6" customHeight="1" x14ac:dyDescent="0.4"/>
    <row r="1047115" ht="12.6" customHeight="1" x14ac:dyDescent="0.4"/>
    <row r="1047116" ht="12.6" customHeight="1" x14ac:dyDescent="0.4"/>
    <row r="1047117" ht="12.6" customHeight="1" x14ac:dyDescent="0.4"/>
    <row r="1047118" ht="12.6" customHeight="1" x14ac:dyDescent="0.4"/>
    <row r="1047119" ht="12.6" customHeight="1" x14ac:dyDescent="0.4"/>
    <row r="1047120" ht="12.6" customHeight="1" x14ac:dyDescent="0.4"/>
    <row r="1047121" ht="12.6" customHeight="1" x14ac:dyDescent="0.4"/>
    <row r="1047122" ht="12.6" customHeight="1" x14ac:dyDescent="0.4"/>
    <row r="1047123" ht="12.6" customHeight="1" x14ac:dyDescent="0.4"/>
    <row r="1047124" ht="12.6" customHeight="1" x14ac:dyDescent="0.4"/>
    <row r="1047125" ht="12.6" customHeight="1" x14ac:dyDescent="0.4"/>
    <row r="1047126" ht="12.6" customHeight="1" x14ac:dyDescent="0.4"/>
    <row r="1047127" ht="12.6" customHeight="1" x14ac:dyDescent="0.4"/>
    <row r="1047128" ht="12.6" customHeight="1" x14ac:dyDescent="0.4"/>
    <row r="1047129" ht="12.6" customHeight="1" x14ac:dyDescent="0.4"/>
    <row r="1047130" ht="12.6" customHeight="1" x14ac:dyDescent="0.4"/>
    <row r="1047131" ht="12.6" customHeight="1" x14ac:dyDescent="0.4"/>
    <row r="1047132" ht="12.6" customHeight="1" x14ac:dyDescent="0.4"/>
    <row r="1047133" ht="12.6" customHeight="1" x14ac:dyDescent="0.4"/>
    <row r="1047134" ht="12.6" customHeight="1" x14ac:dyDescent="0.4"/>
    <row r="1047135" ht="12.6" customHeight="1" x14ac:dyDescent="0.4"/>
    <row r="1047136" ht="12.6" customHeight="1" x14ac:dyDescent="0.4"/>
    <row r="1047137" ht="12.6" customHeight="1" x14ac:dyDescent="0.4"/>
    <row r="1047138" ht="12.6" customHeight="1" x14ac:dyDescent="0.4"/>
    <row r="1047139" ht="12.6" customHeight="1" x14ac:dyDescent="0.4"/>
    <row r="1047140" ht="12.6" customHeight="1" x14ac:dyDescent="0.4"/>
    <row r="1047141" ht="12.6" customHeight="1" x14ac:dyDescent="0.4"/>
    <row r="1047142" ht="12.6" customHeight="1" x14ac:dyDescent="0.4"/>
    <row r="1047143" ht="12.6" customHeight="1" x14ac:dyDescent="0.4"/>
    <row r="1047144" ht="12.6" customHeight="1" x14ac:dyDescent="0.4"/>
    <row r="1047145" ht="12.6" customHeight="1" x14ac:dyDescent="0.4"/>
    <row r="1047146" ht="12.6" customHeight="1" x14ac:dyDescent="0.4"/>
    <row r="1047147" ht="12.6" customHeight="1" x14ac:dyDescent="0.4"/>
    <row r="1047148" ht="12.6" customHeight="1" x14ac:dyDescent="0.4"/>
    <row r="1047149" ht="12.6" customHeight="1" x14ac:dyDescent="0.4"/>
    <row r="1047150" ht="12.6" customHeight="1" x14ac:dyDescent="0.4"/>
    <row r="1047151" ht="12.6" customHeight="1" x14ac:dyDescent="0.4"/>
    <row r="1047152" ht="12.6" customHeight="1" x14ac:dyDescent="0.4"/>
    <row r="1047153" ht="12.6" customHeight="1" x14ac:dyDescent="0.4"/>
    <row r="1047154" ht="12.6" customHeight="1" x14ac:dyDescent="0.4"/>
    <row r="1047155" ht="12.6" customHeight="1" x14ac:dyDescent="0.4"/>
    <row r="1047156" ht="12.6" customHeight="1" x14ac:dyDescent="0.4"/>
    <row r="1047157" ht="12.6" customHeight="1" x14ac:dyDescent="0.4"/>
    <row r="1047158" ht="12.6" customHeight="1" x14ac:dyDescent="0.4"/>
    <row r="1047159" ht="12.6" customHeight="1" x14ac:dyDescent="0.4"/>
    <row r="1047160" ht="12.6" customHeight="1" x14ac:dyDescent="0.4"/>
    <row r="1047161" ht="12.6" customHeight="1" x14ac:dyDescent="0.4"/>
    <row r="1047162" ht="12.6" customHeight="1" x14ac:dyDescent="0.4"/>
    <row r="1047163" ht="12.6" customHeight="1" x14ac:dyDescent="0.4"/>
    <row r="1047164" ht="12.6" customHeight="1" x14ac:dyDescent="0.4"/>
    <row r="1047165" ht="12.6" customHeight="1" x14ac:dyDescent="0.4"/>
    <row r="1047166" ht="12.6" customHeight="1" x14ac:dyDescent="0.4"/>
    <row r="1047167" ht="12.6" customHeight="1" x14ac:dyDescent="0.4"/>
    <row r="1047168" ht="12.6" customHeight="1" x14ac:dyDescent="0.4"/>
    <row r="1047169" ht="12.6" customHeight="1" x14ac:dyDescent="0.4"/>
    <row r="1047170" ht="12.6" customHeight="1" x14ac:dyDescent="0.4"/>
    <row r="1047171" ht="12.6" customHeight="1" x14ac:dyDescent="0.4"/>
    <row r="1047172" ht="12.6" customHeight="1" x14ac:dyDescent="0.4"/>
    <row r="1047173" ht="12.6" customHeight="1" x14ac:dyDescent="0.4"/>
    <row r="1047174" ht="12.6" customHeight="1" x14ac:dyDescent="0.4"/>
    <row r="1047175" ht="12.6" customHeight="1" x14ac:dyDescent="0.4"/>
    <row r="1047176" ht="12.6" customHeight="1" x14ac:dyDescent="0.4"/>
    <row r="1047177" ht="12.6" customHeight="1" x14ac:dyDescent="0.4"/>
    <row r="1047178" ht="12.6" customHeight="1" x14ac:dyDescent="0.4"/>
    <row r="1047179" ht="12.6" customHeight="1" x14ac:dyDescent="0.4"/>
    <row r="1047180" ht="12.6" customHeight="1" x14ac:dyDescent="0.4"/>
    <row r="1047181" ht="12.6" customHeight="1" x14ac:dyDescent="0.4"/>
    <row r="1047182" ht="12.6" customHeight="1" x14ac:dyDescent="0.4"/>
    <row r="1047183" ht="12.6" customHeight="1" x14ac:dyDescent="0.4"/>
    <row r="1047184" ht="12.6" customHeight="1" x14ac:dyDescent="0.4"/>
    <row r="1047185" ht="12.6" customHeight="1" x14ac:dyDescent="0.4"/>
    <row r="1047186" ht="12.6" customHeight="1" x14ac:dyDescent="0.4"/>
    <row r="1047187" ht="12.6" customHeight="1" x14ac:dyDescent="0.4"/>
    <row r="1047188" ht="12.6" customHeight="1" x14ac:dyDescent="0.4"/>
    <row r="1047189" ht="12.6" customHeight="1" x14ac:dyDescent="0.4"/>
    <row r="1047190" ht="12.6" customHeight="1" x14ac:dyDescent="0.4"/>
    <row r="1047191" ht="12.6" customHeight="1" x14ac:dyDescent="0.4"/>
    <row r="1047192" ht="12.6" customHeight="1" x14ac:dyDescent="0.4"/>
    <row r="1047193" ht="12.6" customHeight="1" x14ac:dyDescent="0.4"/>
    <row r="1047194" ht="12.6" customHeight="1" x14ac:dyDescent="0.4"/>
    <row r="1047195" ht="12.6" customHeight="1" x14ac:dyDescent="0.4"/>
    <row r="1047196" ht="12.6" customHeight="1" x14ac:dyDescent="0.4"/>
    <row r="1047197" ht="12.6" customHeight="1" x14ac:dyDescent="0.4"/>
    <row r="1047198" ht="12.6" customHeight="1" x14ac:dyDescent="0.4"/>
    <row r="1047199" ht="12.6" customHeight="1" x14ac:dyDescent="0.4"/>
    <row r="1047200" ht="12.6" customHeight="1" x14ac:dyDescent="0.4"/>
    <row r="1047201" ht="12.6" customHeight="1" x14ac:dyDescent="0.4"/>
    <row r="1047202" ht="12.6" customHeight="1" x14ac:dyDescent="0.4"/>
    <row r="1047203" ht="12.6" customHeight="1" x14ac:dyDescent="0.4"/>
    <row r="1047204" ht="12.6" customHeight="1" x14ac:dyDescent="0.4"/>
    <row r="1047205" ht="12.6" customHeight="1" x14ac:dyDescent="0.4"/>
    <row r="1047206" ht="12.6" customHeight="1" x14ac:dyDescent="0.4"/>
    <row r="1047207" ht="12.6" customHeight="1" x14ac:dyDescent="0.4"/>
    <row r="1047208" ht="12.6" customHeight="1" x14ac:dyDescent="0.4"/>
    <row r="1047209" ht="12.6" customHeight="1" x14ac:dyDescent="0.4"/>
    <row r="1047210" ht="12.6" customHeight="1" x14ac:dyDescent="0.4"/>
    <row r="1047211" ht="12.6" customHeight="1" x14ac:dyDescent="0.4"/>
    <row r="1047212" ht="12.6" customHeight="1" x14ac:dyDescent="0.4"/>
    <row r="1047213" ht="12.6" customHeight="1" x14ac:dyDescent="0.4"/>
    <row r="1047214" ht="12.6" customHeight="1" x14ac:dyDescent="0.4"/>
    <row r="1047215" ht="12.6" customHeight="1" x14ac:dyDescent="0.4"/>
    <row r="1047216" ht="12.6" customHeight="1" x14ac:dyDescent="0.4"/>
    <row r="1047217" ht="12.6" customHeight="1" x14ac:dyDescent="0.4"/>
    <row r="1047218" ht="12.6" customHeight="1" x14ac:dyDescent="0.4"/>
    <row r="1047219" ht="12.6" customHeight="1" x14ac:dyDescent="0.4"/>
    <row r="1047220" ht="12.6" customHeight="1" x14ac:dyDescent="0.4"/>
    <row r="1047221" ht="12.6" customHeight="1" x14ac:dyDescent="0.4"/>
    <row r="1047222" ht="12.6" customHeight="1" x14ac:dyDescent="0.4"/>
    <row r="1047223" ht="12.6" customHeight="1" x14ac:dyDescent="0.4"/>
    <row r="1047224" ht="12.6" customHeight="1" x14ac:dyDescent="0.4"/>
    <row r="1047225" ht="12.6" customHeight="1" x14ac:dyDescent="0.4"/>
    <row r="1047226" ht="12.6" customHeight="1" x14ac:dyDescent="0.4"/>
    <row r="1047227" ht="12.6" customHeight="1" x14ac:dyDescent="0.4"/>
    <row r="1047228" ht="12.6" customHeight="1" x14ac:dyDescent="0.4"/>
    <row r="1047229" ht="12.6" customHeight="1" x14ac:dyDescent="0.4"/>
    <row r="1047230" ht="12.6" customHeight="1" x14ac:dyDescent="0.4"/>
    <row r="1047231" ht="12.6" customHeight="1" x14ac:dyDescent="0.4"/>
    <row r="1047232" ht="12.6" customHeight="1" x14ac:dyDescent="0.4"/>
    <row r="1047233" ht="12.6" customHeight="1" x14ac:dyDescent="0.4"/>
    <row r="1047234" ht="12.6" customHeight="1" x14ac:dyDescent="0.4"/>
    <row r="1047235" ht="12.6" customHeight="1" x14ac:dyDescent="0.4"/>
    <row r="1047236" ht="12.6" customHeight="1" x14ac:dyDescent="0.4"/>
    <row r="1047237" ht="12.6" customHeight="1" x14ac:dyDescent="0.4"/>
    <row r="1047238" ht="12.6" customHeight="1" x14ac:dyDescent="0.4"/>
    <row r="1047239" ht="12.6" customHeight="1" x14ac:dyDescent="0.4"/>
    <row r="1047240" ht="12.6" customHeight="1" x14ac:dyDescent="0.4"/>
    <row r="1047241" ht="12.6" customHeight="1" x14ac:dyDescent="0.4"/>
    <row r="1047242" ht="12.6" customHeight="1" x14ac:dyDescent="0.4"/>
    <row r="1047243" ht="12.6" customHeight="1" x14ac:dyDescent="0.4"/>
    <row r="1047244" ht="12.6" customHeight="1" x14ac:dyDescent="0.4"/>
    <row r="1047245" ht="12.6" customHeight="1" x14ac:dyDescent="0.4"/>
    <row r="1047246" ht="12.6" customHeight="1" x14ac:dyDescent="0.4"/>
    <row r="1047247" ht="12.6" customHeight="1" x14ac:dyDescent="0.4"/>
    <row r="1047248" ht="12.6" customHeight="1" x14ac:dyDescent="0.4"/>
    <row r="1047249" ht="12.6" customHeight="1" x14ac:dyDescent="0.4"/>
    <row r="1047250" ht="12.6" customHeight="1" x14ac:dyDescent="0.4"/>
    <row r="1047251" ht="12.6" customHeight="1" x14ac:dyDescent="0.4"/>
    <row r="1047252" ht="12.6" customHeight="1" x14ac:dyDescent="0.4"/>
    <row r="1047253" ht="12.6" customHeight="1" x14ac:dyDescent="0.4"/>
    <row r="1047254" ht="12.6" customHeight="1" x14ac:dyDescent="0.4"/>
    <row r="1047255" ht="12.6" customHeight="1" x14ac:dyDescent="0.4"/>
    <row r="1047256" ht="12.6" customHeight="1" x14ac:dyDescent="0.4"/>
    <row r="1047257" ht="12.6" customHeight="1" x14ac:dyDescent="0.4"/>
    <row r="1047258" ht="12.6" customHeight="1" x14ac:dyDescent="0.4"/>
    <row r="1047259" ht="12.6" customHeight="1" x14ac:dyDescent="0.4"/>
    <row r="1047260" ht="12.6" customHeight="1" x14ac:dyDescent="0.4"/>
    <row r="1047261" ht="12.6" customHeight="1" x14ac:dyDescent="0.4"/>
    <row r="1047262" ht="12.6" customHeight="1" x14ac:dyDescent="0.4"/>
    <row r="1047263" ht="12.6" customHeight="1" x14ac:dyDescent="0.4"/>
    <row r="1047264" ht="12.6" customHeight="1" x14ac:dyDescent="0.4"/>
    <row r="1047265" ht="12.6" customHeight="1" x14ac:dyDescent="0.4"/>
    <row r="1047266" ht="12.6" customHeight="1" x14ac:dyDescent="0.4"/>
    <row r="1047267" ht="12.6" customHeight="1" x14ac:dyDescent="0.4"/>
    <row r="1047268" ht="12.6" customHeight="1" x14ac:dyDescent="0.4"/>
    <row r="1047269" ht="12.6" customHeight="1" x14ac:dyDescent="0.4"/>
    <row r="1047270" ht="12.6" customHeight="1" x14ac:dyDescent="0.4"/>
    <row r="1047271" ht="12.6" customHeight="1" x14ac:dyDescent="0.4"/>
    <row r="1047272" ht="12.6" customHeight="1" x14ac:dyDescent="0.4"/>
    <row r="1047273" ht="12.6" customHeight="1" x14ac:dyDescent="0.4"/>
    <row r="1047274" ht="12.6" customHeight="1" x14ac:dyDescent="0.4"/>
    <row r="1047275" ht="12.6" customHeight="1" x14ac:dyDescent="0.4"/>
    <row r="1047276" ht="12.6" customHeight="1" x14ac:dyDescent="0.4"/>
    <row r="1047277" ht="12.6" customHeight="1" x14ac:dyDescent="0.4"/>
    <row r="1047278" ht="12.6" customHeight="1" x14ac:dyDescent="0.4"/>
    <row r="1047279" ht="12.6" customHeight="1" x14ac:dyDescent="0.4"/>
    <row r="1047280" ht="12.6" customHeight="1" x14ac:dyDescent="0.4"/>
    <row r="1047281" ht="12.6" customHeight="1" x14ac:dyDescent="0.4"/>
    <row r="1047282" ht="12.6" customHeight="1" x14ac:dyDescent="0.4"/>
    <row r="1047283" ht="12.6" customHeight="1" x14ac:dyDescent="0.4"/>
    <row r="1047284" ht="12.6" customHeight="1" x14ac:dyDescent="0.4"/>
    <row r="1047285" ht="12.6" customHeight="1" x14ac:dyDescent="0.4"/>
    <row r="1047286" ht="12.6" customHeight="1" x14ac:dyDescent="0.4"/>
    <row r="1047287" ht="12.6" customHeight="1" x14ac:dyDescent="0.4"/>
    <row r="1047288" ht="12.6" customHeight="1" x14ac:dyDescent="0.4"/>
    <row r="1047289" ht="12.6" customHeight="1" x14ac:dyDescent="0.4"/>
    <row r="1047290" ht="12.6" customHeight="1" x14ac:dyDescent="0.4"/>
    <row r="1047291" ht="12.6" customHeight="1" x14ac:dyDescent="0.4"/>
    <row r="1047292" ht="12.6" customHeight="1" x14ac:dyDescent="0.4"/>
    <row r="1047293" ht="12.6" customHeight="1" x14ac:dyDescent="0.4"/>
    <row r="1047294" ht="12.6" customHeight="1" x14ac:dyDescent="0.4"/>
    <row r="1047295" ht="12.6" customHeight="1" x14ac:dyDescent="0.4"/>
    <row r="1047296" ht="12.6" customHeight="1" x14ac:dyDescent="0.4"/>
    <row r="1047297" ht="12.6" customHeight="1" x14ac:dyDescent="0.4"/>
    <row r="1047298" ht="12.6" customHeight="1" x14ac:dyDescent="0.4"/>
    <row r="1047299" ht="12.6" customHeight="1" x14ac:dyDescent="0.4"/>
    <row r="1047300" ht="12.6" customHeight="1" x14ac:dyDescent="0.4"/>
    <row r="1047301" ht="12.6" customHeight="1" x14ac:dyDescent="0.4"/>
    <row r="1047302" ht="12.6" customHeight="1" x14ac:dyDescent="0.4"/>
    <row r="1047303" ht="12.6" customHeight="1" x14ac:dyDescent="0.4"/>
    <row r="1047304" ht="12.6" customHeight="1" x14ac:dyDescent="0.4"/>
    <row r="1047305" ht="12.6" customHeight="1" x14ac:dyDescent="0.4"/>
    <row r="1047306" ht="12.6" customHeight="1" x14ac:dyDescent="0.4"/>
    <row r="1047307" ht="12.6" customHeight="1" x14ac:dyDescent="0.4"/>
    <row r="1047308" ht="12.6" customHeight="1" x14ac:dyDescent="0.4"/>
    <row r="1047309" ht="12.6" customHeight="1" x14ac:dyDescent="0.4"/>
    <row r="1047310" ht="12.6" customHeight="1" x14ac:dyDescent="0.4"/>
    <row r="1047311" ht="12.6" customHeight="1" x14ac:dyDescent="0.4"/>
    <row r="1047312" ht="12.6" customHeight="1" x14ac:dyDescent="0.4"/>
    <row r="1047313" ht="12.6" customHeight="1" x14ac:dyDescent="0.4"/>
    <row r="1047314" ht="12.6" customHeight="1" x14ac:dyDescent="0.4"/>
    <row r="1047315" ht="12.6" customHeight="1" x14ac:dyDescent="0.4"/>
    <row r="1047316" ht="12.6" customHeight="1" x14ac:dyDescent="0.4"/>
    <row r="1047317" ht="12.6" customHeight="1" x14ac:dyDescent="0.4"/>
    <row r="1047318" ht="12.6" customHeight="1" x14ac:dyDescent="0.4"/>
    <row r="1047319" ht="12.6" customHeight="1" x14ac:dyDescent="0.4"/>
    <row r="1047320" ht="12.6" customHeight="1" x14ac:dyDescent="0.4"/>
    <row r="1047321" ht="12.6" customHeight="1" x14ac:dyDescent="0.4"/>
    <row r="1047322" ht="12.6" customHeight="1" x14ac:dyDescent="0.4"/>
    <row r="1047323" ht="12.6" customHeight="1" x14ac:dyDescent="0.4"/>
    <row r="1047324" ht="12.6" customHeight="1" x14ac:dyDescent="0.4"/>
    <row r="1047325" ht="12.6" customHeight="1" x14ac:dyDescent="0.4"/>
    <row r="1047326" ht="12.6" customHeight="1" x14ac:dyDescent="0.4"/>
    <row r="1047327" ht="12.6" customHeight="1" x14ac:dyDescent="0.4"/>
    <row r="1047328" ht="12.6" customHeight="1" x14ac:dyDescent="0.4"/>
    <row r="1047329" ht="12.6" customHeight="1" x14ac:dyDescent="0.4"/>
    <row r="1047330" ht="12.6" customHeight="1" x14ac:dyDescent="0.4"/>
    <row r="1047331" ht="12.6" customHeight="1" x14ac:dyDescent="0.4"/>
    <row r="1047332" ht="12.6" customHeight="1" x14ac:dyDescent="0.4"/>
    <row r="1047333" ht="12.6" customHeight="1" x14ac:dyDescent="0.4"/>
    <row r="1047334" ht="12.6" customHeight="1" x14ac:dyDescent="0.4"/>
    <row r="1047335" ht="12.6" customHeight="1" x14ac:dyDescent="0.4"/>
    <row r="1047336" ht="12.6" customHeight="1" x14ac:dyDescent="0.4"/>
    <row r="1047337" ht="12.6" customHeight="1" x14ac:dyDescent="0.4"/>
    <row r="1047338" ht="12.6" customHeight="1" x14ac:dyDescent="0.4"/>
    <row r="1047339" ht="12.6" customHeight="1" x14ac:dyDescent="0.4"/>
    <row r="1047340" ht="12.6" customHeight="1" x14ac:dyDescent="0.4"/>
    <row r="1047341" ht="12.6" customHeight="1" x14ac:dyDescent="0.4"/>
    <row r="1047342" ht="12.6" customHeight="1" x14ac:dyDescent="0.4"/>
    <row r="1047343" ht="12.6" customHeight="1" x14ac:dyDescent="0.4"/>
    <row r="1047344" ht="12.6" customHeight="1" x14ac:dyDescent="0.4"/>
    <row r="1047345" ht="12.6" customHeight="1" x14ac:dyDescent="0.4"/>
    <row r="1047346" ht="12.6" customHeight="1" x14ac:dyDescent="0.4"/>
    <row r="1047347" ht="12.6" customHeight="1" x14ac:dyDescent="0.4"/>
    <row r="1047348" ht="12.6" customHeight="1" x14ac:dyDescent="0.4"/>
    <row r="1047349" ht="12.6" customHeight="1" x14ac:dyDescent="0.4"/>
    <row r="1047350" ht="12.6" customHeight="1" x14ac:dyDescent="0.4"/>
    <row r="1047351" ht="12.6" customHeight="1" x14ac:dyDescent="0.4"/>
    <row r="1047352" ht="12.6" customHeight="1" x14ac:dyDescent="0.4"/>
    <row r="1047353" ht="12.6" customHeight="1" x14ac:dyDescent="0.4"/>
    <row r="1047354" ht="12.6" customHeight="1" x14ac:dyDescent="0.4"/>
    <row r="1047355" ht="12.6" customHeight="1" x14ac:dyDescent="0.4"/>
    <row r="1047356" ht="12.6" customHeight="1" x14ac:dyDescent="0.4"/>
    <row r="1047357" ht="12.6" customHeight="1" x14ac:dyDescent="0.4"/>
    <row r="1047358" ht="12.6" customHeight="1" x14ac:dyDescent="0.4"/>
    <row r="1047359" ht="12.6" customHeight="1" x14ac:dyDescent="0.4"/>
    <row r="1047360" ht="12.6" customHeight="1" x14ac:dyDescent="0.4"/>
    <row r="1047361" ht="12.6" customHeight="1" x14ac:dyDescent="0.4"/>
    <row r="1047362" ht="12.6" customHeight="1" x14ac:dyDescent="0.4"/>
    <row r="1047363" ht="12.6" customHeight="1" x14ac:dyDescent="0.4"/>
    <row r="1047364" ht="12.6" customHeight="1" x14ac:dyDescent="0.4"/>
    <row r="1047365" ht="12.6" customHeight="1" x14ac:dyDescent="0.4"/>
    <row r="1047366" ht="12.6" customHeight="1" x14ac:dyDescent="0.4"/>
    <row r="1047367" ht="12.6" customHeight="1" x14ac:dyDescent="0.4"/>
    <row r="1047368" ht="12.6" customHeight="1" x14ac:dyDescent="0.4"/>
    <row r="1047369" ht="12.6" customHeight="1" x14ac:dyDescent="0.4"/>
    <row r="1047370" ht="12.6" customHeight="1" x14ac:dyDescent="0.4"/>
    <row r="1047371" ht="12.6" customHeight="1" x14ac:dyDescent="0.4"/>
    <row r="1047372" ht="12.6" customHeight="1" x14ac:dyDescent="0.4"/>
    <row r="1047373" ht="12.6" customHeight="1" x14ac:dyDescent="0.4"/>
    <row r="1047374" ht="12.6" customHeight="1" x14ac:dyDescent="0.4"/>
    <row r="1047375" ht="12.6" customHeight="1" x14ac:dyDescent="0.4"/>
    <row r="1047376" ht="12.6" customHeight="1" x14ac:dyDescent="0.4"/>
    <row r="1047377" ht="12.6" customHeight="1" x14ac:dyDescent="0.4"/>
    <row r="1047378" ht="12.6" customHeight="1" x14ac:dyDescent="0.4"/>
    <row r="1047379" ht="12.6" customHeight="1" x14ac:dyDescent="0.4"/>
    <row r="1047380" ht="12.6" customHeight="1" x14ac:dyDescent="0.4"/>
    <row r="1047381" ht="12.6" customHeight="1" x14ac:dyDescent="0.4"/>
    <row r="1047382" ht="12.6" customHeight="1" x14ac:dyDescent="0.4"/>
    <row r="1047383" ht="12.6" customHeight="1" x14ac:dyDescent="0.4"/>
    <row r="1047384" ht="12.6" customHeight="1" x14ac:dyDescent="0.4"/>
    <row r="1047385" ht="12.6" customHeight="1" x14ac:dyDescent="0.4"/>
    <row r="1047386" ht="12.6" customHeight="1" x14ac:dyDescent="0.4"/>
    <row r="1047387" ht="12.6" customHeight="1" x14ac:dyDescent="0.4"/>
    <row r="1047388" ht="12.6" customHeight="1" x14ac:dyDescent="0.4"/>
    <row r="1047389" ht="12.6" customHeight="1" x14ac:dyDescent="0.4"/>
    <row r="1047390" ht="12.6" customHeight="1" x14ac:dyDescent="0.4"/>
    <row r="1047391" ht="12.6" customHeight="1" x14ac:dyDescent="0.4"/>
    <row r="1047392" ht="12.6" customHeight="1" x14ac:dyDescent="0.4"/>
    <row r="1047393" ht="12.6" customHeight="1" x14ac:dyDescent="0.4"/>
    <row r="1047394" ht="12.6" customHeight="1" x14ac:dyDescent="0.4"/>
    <row r="1047395" ht="12.6" customHeight="1" x14ac:dyDescent="0.4"/>
    <row r="1047396" ht="12.6" customHeight="1" x14ac:dyDescent="0.4"/>
    <row r="1047397" ht="12.6" customHeight="1" x14ac:dyDescent="0.4"/>
    <row r="1047398" ht="12.6" customHeight="1" x14ac:dyDescent="0.4"/>
    <row r="1047399" ht="12.6" customHeight="1" x14ac:dyDescent="0.4"/>
    <row r="1047400" ht="12.6" customHeight="1" x14ac:dyDescent="0.4"/>
    <row r="1047401" ht="12.6" customHeight="1" x14ac:dyDescent="0.4"/>
    <row r="1047402" ht="12.6" customHeight="1" x14ac:dyDescent="0.4"/>
    <row r="1047403" ht="12.6" customHeight="1" x14ac:dyDescent="0.4"/>
    <row r="1047404" ht="12.6" customHeight="1" x14ac:dyDescent="0.4"/>
    <row r="1047405" ht="12.6" customHeight="1" x14ac:dyDescent="0.4"/>
    <row r="1047406" ht="12.6" customHeight="1" x14ac:dyDescent="0.4"/>
    <row r="1047407" ht="12.6" customHeight="1" x14ac:dyDescent="0.4"/>
    <row r="1047408" ht="12.6" customHeight="1" x14ac:dyDescent="0.4"/>
    <row r="1047409" ht="12.6" customHeight="1" x14ac:dyDescent="0.4"/>
    <row r="1047410" ht="12.6" customHeight="1" x14ac:dyDescent="0.4"/>
    <row r="1047411" ht="12.6" customHeight="1" x14ac:dyDescent="0.4"/>
    <row r="1047412" ht="12.6" customHeight="1" x14ac:dyDescent="0.4"/>
    <row r="1047413" ht="12.6" customHeight="1" x14ac:dyDescent="0.4"/>
    <row r="1047414" ht="12.6" customHeight="1" x14ac:dyDescent="0.4"/>
    <row r="1047415" ht="12.6" customHeight="1" x14ac:dyDescent="0.4"/>
    <row r="1047416" ht="12.6" customHeight="1" x14ac:dyDescent="0.4"/>
    <row r="1047417" ht="12.6" customHeight="1" x14ac:dyDescent="0.4"/>
    <row r="1047418" ht="12.6" customHeight="1" x14ac:dyDescent="0.4"/>
    <row r="1047419" ht="12.6" customHeight="1" x14ac:dyDescent="0.4"/>
    <row r="1047420" ht="12.6" customHeight="1" x14ac:dyDescent="0.4"/>
    <row r="1047421" ht="12.6" customHeight="1" x14ac:dyDescent="0.4"/>
    <row r="1047422" ht="12.6" customHeight="1" x14ac:dyDescent="0.4"/>
    <row r="1047423" ht="12.6" customHeight="1" x14ac:dyDescent="0.4"/>
    <row r="1047424" ht="12.6" customHeight="1" x14ac:dyDescent="0.4"/>
    <row r="1047425" ht="12.6" customHeight="1" x14ac:dyDescent="0.4"/>
    <row r="1047426" ht="12.6" customHeight="1" x14ac:dyDescent="0.4"/>
    <row r="1047427" ht="12.6" customHeight="1" x14ac:dyDescent="0.4"/>
    <row r="1047428" ht="12.6" customHeight="1" x14ac:dyDescent="0.4"/>
    <row r="1047429" ht="12.6" customHeight="1" x14ac:dyDescent="0.4"/>
    <row r="1047430" ht="12.6" customHeight="1" x14ac:dyDescent="0.4"/>
    <row r="1047431" ht="12.6" customHeight="1" x14ac:dyDescent="0.4"/>
    <row r="1047432" ht="12.6" customHeight="1" x14ac:dyDescent="0.4"/>
    <row r="1047433" ht="12.6" customHeight="1" x14ac:dyDescent="0.4"/>
    <row r="1047434" ht="12.6" customHeight="1" x14ac:dyDescent="0.4"/>
    <row r="1047435" ht="12.6" customHeight="1" x14ac:dyDescent="0.4"/>
    <row r="1047436" ht="12.6" customHeight="1" x14ac:dyDescent="0.4"/>
    <row r="1047437" ht="12.6" customHeight="1" x14ac:dyDescent="0.4"/>
    <row r="1047438" ht="12.6" customHeight="1" x14ac:dyDescent="0.4"/>
    <row r="1047439" ht="12.6" customHeight="1" x14ac:dyDescent="0.4"/>
    <row r="1047440" ht="12.6" customHeight="1" x14ac:dyDescent="0.4"/>
    <row r="1047441" ht="12.6" customHeight="1" x14ac:dyDescent="0.4"/>
    <row r="1047442" ht="12.6" customHeight="1" x14ac:dyDescent="0.4"/>
    <row r="1047443" ht="12.6" customHeight="1" x14ac:dyDescent="0.4"/>
    <row r="1047444" ht="12.6" customHeight="1" x14ac:dyDescent="0.4"/>
    <row r="1047445" ht="12.6" customHeight="1" x14ac:dyDescent="0.4"/>
    <row r="1047446" ht="12.6" customHeight="1" x14ac:dyDescent="0.4"/>
    <row r="1047447" ht="12.6" customHeight="1" x14ac:dyDescent="0.4"/>
    <row r="1047448" ht="12.6" customHeight="1" x14ac:dyDescent="0.4"/>
    <row r="1047449" ht="12.6" customHeight="1" x14ac:dyDescent="0.4"/>
    <row r="1047450" ht="12.6" customHeight="1" x14ac:dyDescent="0.4"/>
    <row r="1047451" ht="12.6" customHeight="1" x14ac:dyDescent="0.4"/>
    <row r="1047452" ht="12.6" customHeight="1" x14ac:dyDescent="0.4"/>
    <row r="1047453" ht="12.6" customHeight="1" x14ac:dyDescent="0.4"/>
    <row r="1047454" ht="12.6" customHeight="1" x14ac:dyDescent="0.4"/>
    <row r="1047455" ht="12.6" customHeight="1" x14ac:dyDescent="0.4"/>
    <row r="1047456" ht="12.6" customHeight="1" x14ac:dyDescent="0.4"/>
    <row r="1047457" ht="12.6" customHeight="1" x14ac:dyDescent="0.4"/>
    <row r="1047458" ht="12.6" customHeight="1" x14ac:dyDescent="0.4"/>
    <row r="1047459" ht="12.6" customHeight="1" x14ac:dyDescent="0.4"/>
    <row r="1047460" ht="12.6" customHeight="1" x14ac:dyDescent="0.4"/>
    <row r="1047461" ht="12.6" customHeight="1" x14ac:dyDescent="0.4"/>
    <row r="1047462" ht="12.6" customHeight="1" x14ac:dyDescent="0.4"/>
    <row r="1047463" ht="12.6" customHeight="1" x14ac:dyDescent="0.4"/>
    <row r="1047464" ht="12.6" customHeight="1" x14ac:dyDescent="0.4"/>
    <row r="1047465" ht="12.6" customHeight="1" x14ac:dyDescent="0.4"/>
    <row r="1047466" ht="12.6" customHeight="1" x14ac:dyDescent="0.4"/>
    <row r="1047467" ht="12.6" customHeight="1" x14ac:dyDescent="0.4"/>
    <row r="1047468" ht="12.6" customHeight="1" x14ac:dyDescent="0.4"/>
    <row r="1047469" ht="12.6" customHeight="1" x14ac:dyDescent="0.4"/>
    <row r="1047470" ht="12.6" customHeight="1" x14ac:dyDescent="0.4"/>
    <row r="1047471" ht="12.6" customHeight="1" x14ac:dyDescent="0.4"/>
    <row r="1047472" ht="12.6" customHeight="1" x14ac:dyDescent="0.4"/>
    <row r="1047473" ht="12.6" customHeight="1" x14ac:dyDescent="0.4"/>
    <row r="1047474" ht="12.6" customHeight="1" x14ac:dyDescent="0.4"/>
    <row r="1047475" ht="12.6" customHeight="1" x14ac:dyDescent="0.4"/>
    <row r="1047476" ht="12.6" customHeight="1" x14ac:dyDescent="0.4"/>
    <row r="1047477" ht="12.6" customHeight="1" x14ac:dyDescent="0.4"/>
    <row r="1047478" ht="12.6" customHeight="1" x14ac:dyDescent="0.4"/>
    <row r="1047479" ht="12.6" customHeight="1" x14ac:dyDescent="0.4"/>
    <row r="1047480" ht="12.6" customHeight="1" x14ac:dyDescent="0.4"/>
    <row r="1047481" ht="12.6" customHeight="1" x14ac:dyDescent="0.4"/>
    <row r="1047482" ht="12.6" customHeight="1" x14ac:dyDescent="0.4"/>
    <row r="1047483" ht="12.6" customHeight="1" x14ac:dyDescent="0.4"/>
    <row r="1047484" ht="12.6" customHeight="1" x14ac:dyDescent="0.4"/>
    <row r="1047485" ht="12.6" customHeight="1" x14ac:dyDescent="0.4"/>
    <row r="1047486" ht="12.6" customHeight="1" x14ac:dyDescent="0.4"/>
    <row r="1047487" ht="12.6" customHeight="1" x14ac:dyDescent="0.4"/>
    <row r="1047488" ht="12.6" customHeight="1" x14ac:dyDescent="0.4"/>
    <row r="1047489" ht="12.6" customHeight="1" x14ac:dyDescent="0.4"/>
    <row r="1047490" ht="12.6" customHeight="1" x14ac:dyDescent="0.4"/>
    <row r="1047491" ht="12.6" customHeight="1" x14ac:dyDescent="0.4"/>
    <row r="1047492" ht="12.6" customHeight="1" x14ac:dyDescent="0.4"/>
    <row r="1047493" ht="12.6" customHeight="1" x14ac:dyDescent="0.4"/>
    <row r="1047494" ht="12.6" customHeight="1" x14ac:dyDescent="0.4"/>
    <row r="1047495" ht="12.6" customHeight="1" x14ac:dyDescent="0.4"/>
    <row r="1047496" ht="12.6" customHeight="1" x14ac:dyDescent="0.4"/>
    <row r="1047497" ht="12.6" customHeight="1" x14ac:dyDescent="0.4"/>
    <row r="1047498" ht="12.6" customHeight="1" x14ac:dyDescent="0.4"/>
    <row r="1047499" ht="12.6" customHeight="1" x14ac:dyDescent="0.4"/>
    <row r="1047500" ht="12.6" customHeight="1" x14ac:dyDescent="0.4"/>
    <row r="1047501" ht="12.6" customHeight="1" x14ac:dyDescent="0.4"/>
    <row r="1047502" ht="12.6" customHeight="1" x14ac:dyDescent="0.4"/>
    <row r="1047503" ht="12.6" customHeight="1" x14ac:dyDescent="0.4"/>
    <row r="1047504" ht="12.6" customHeight="1" x14ac:dyDescent="0.4"/>
    <row r="1047505" ht="12.6" customHeight="1" x14ac:dyDescent="0.4"/>
    <row r="1047506" ht="12.6" customHeight="1" x14ac:dyDescent="0.4"/>
    <row r="1047507" ht="12.6" customHeight="1" x14ac:dyDescent="0.4"/>
    <row r="1047508" ht="12.6" customHeight="1" x14ac:dyDescent="0.4"/>
    <row r="1047509" ht="12.6" customHeight="1" x14ac:dyDescent="0.4"/>
    <row r="1047510" ht="12.6" customHeight="1" x14ac:dyDescent="0.4"/>
    <row r="1047511" ht="12.6" customHeight="1" x14ac:dyDescent="0.4"/>
    <row r="1047512" ht="12.6" customHeight="1" x14ac:dyDescent="0.4"/>
    <row r="1047513" ht="12.6" customHeight="1" x14ac:dyDescent="0.4"/>
    <row r="1047514" ht="12.6" customHeight="1" x14ac:dyDescent="0.4"/>
    <row r="1047515" ht="12.6" customHeight="1" x14ac:dyDescent="0.4"/>
    <row r="1047516" ht="12.6" customHeight="1" x14ac:dyDescent="0.4"/>
    <row r="1047517" ht="12.6" customHeight="1" x14ac:dyDescent="0.4"/>
    <row r="1047518" ht="12.6" customHeight="1" x14ac:dyDescent="0.4"/>
    <row r="1047519" ht="12.6" customHeight="1" x14ac:dyDescent="0.4"/>
    <row r="1047520" ht="12.6" customHeight="1" x14ac:dyDescent="0.4"/>
    <row r="1047521" ht="12.6" customHeight="1" x14ac:dyDescent="0.4"/>
    <row r="1047522" ht="12.6" customHeight="1" x14ac:dyDescent="0.4"/>
    <row r="1047523" ht="12.6" customHeight="1" x14ac:dyDescent="0.4"/>
    <row r="1047524" ht="12.6" customHeight="1" x14ac:dyDescent="0.4"/>
    <row r="1047525" ht="12.6" customHeight="1" x14ac:dyDescent="0.4"/>
    <row r="1047526" ht="12.6" customHeight="1" x14ac:dyDescent="0.4"/>
    <row r="1047527" ht="12.6" customHeight="1" x14ac:dyDescent="0.4"/>
    <row r="1047528" ht="12.6" customHeight="1" x14ac:dyDescent="0.4"/>
    <row r="1047529" ht="12.6" customHeight="1" x14ac:dyDescent="0.4"/>
    <row r="1047530" ht="12.6" customHeight="1" x14ac:dyDescent="0.4"/>
    <row r="1047531" ht="12.6" customHeight="1" x14ac:dyDescent="0.4"/>
    <row r="1047532" ht="12.6" customHeight="1" x14ac:dyDescent="0.4"/>
    <row r="1047533" ht="12.6" customHeight="1" x14ac:dyDescent="0.4"/>
    <row r="1047534" ht="12.6" customHeight="1" x14ac:dyDescent="0.4"/>
    <row r="1047535" ht="12.6" customHeight="1" x14ac:dyDescent="0.4"/>
    <row r="1047536" ht="12.6" customHeight="1" x14ac:dyDescent="0.4"/>
    <row r="1047537" ht="12.6" customHeight="1" x14ac:dyDescent="0.4"/>
    <row r="1047538" ht="12.6" customHeight="1" x14ac:dyDescent="0.4"/>
    <row r="1047539" ht="12.6" customHeight="1" x14ac:dyDescent="0.4"/>
    <row r="1047540" ht="12.6" customHeight="1" x14ac:dyDescent="0.4"/>
    <row r="1047541" ht="12.6" customHeight="1" x14ac:dyDescent="0.4"/>
    <row r="1047542" ht="12.6" customHeight="1" x14ac:dyDescent="0.4"/>
    <row r="1047543" ht="12.6" customHeight="1" x14ac:dyDescent="0.4"/>
    <row r="1047544" ht="12.6" customHeight="1" x14ac:dyDescent="0.4"/>
    <row r="1047545" ht="12.6" customHeight="1" x14ac:dyDescent="0.4"/>
    <row r="1047546" ht="12.6" customHeight="1" x14ac:dyDescent="0.4"/>
    <row r="1047547" ht="12.6" customHeight="1" x14ac:dyDescent="0.4"/>
    <row r="1047548" ht="12.6" customHeight="1" x14ac:dyDescent="0.4"/>
    <row r="1047549" ht="12.6" customHeight="1" x14ac:dyDescent="0.4"/>
    <row r="1047550" ht="12.6" customHeight="1" x14ac:dyDescent="0.4"/>
    <row r="1047551" ht="12.6" customHeight="1" x14ac:dyDescent="0.4"/>
    <row r="1047552" ht="12.6" customHeight="1" x14ac:dyDescent="0.4"/>
    <row r="1047553" ht="12.6" customHeight="1" x14ac:dyDescent="0.4"/>
    <row r="1047554" ht="12.6" customHeight="1" x14ac:dyDescent="0.4"/>
    <row r="1047555" ht="12.6" customHeight="1" x14ac:dyDescent="0.4"/>
    <row r="1047556" ht="12.6" customHeight="1" x14ac:dyDescent="0.4"/>
    <row r="1047557" ht="12.6" customHeight="1" x14ac:dyDescent="0.4"/>
    <row r="1047558" ht="12.6" customHeight="1" x14ac:dyDescent="0.4"/>
    <row r="1047559" ht="12.6" customHeight="1" x14ac:dyDescent="0.4"/>
    <row r="1047560" ht="12.6" customHeight="1" x14ac:dyDescent="0.4"/>
    <row r="1047561" ht="12.6" customHeight="1" x14ac:dyDescent="0.4"/>
    <row r="1047562" ht="12.6" customHeight="1" x14ac:dyDescent="0.4"/>
    <row r="1047563" ht="12.6" customHeight="1" x14ac:dyDescent="0.4"/>
    <row r="1047564" ht="12.6" customHeight="1" x14ac:dyDescent="0.4"/>
    <row r="1047565" ht="12.6" customHeight="1" x14ac:dyDescent="0.4"/>
    <row r="1047566" ht="12.6" customHeight="1" x14ac:dyDescent="0.4"/>
    <row r="1047567" ht="12.6" customHeight="1" x14ac:dyDescent="0.4"/>
    <row r="1047568" ht="12.6" customHeight="1" x14ac:dyDescent="0.4"/>
    <row r="1047569" ht="12.6" customHeight="1" x14ac:dyDescent="0.4"/>
    <row r="1047570" ht="12.6" customHeight="1" x14ac:dyDescent="0.4"/>
    <row r="1047571" ht="12.6" customHeight="1" x14ac:dyDescent="0.4"/>
    <row r="1047572" ht="12.6" customHeight="1" x14ac:dyDescent="0.4"/>
    <row r="1047573" ht="12.6" customHeight="1" x14ac:dyDescent="0.4"/>
    <row r="1047574" ht="12.6" customHeight="1" x14ac:dyDescent="0.4"/>
    <row r="1047575" ht="12.6" customHeight="1" x14ac:dyDescent="0.4"/>
    <row r="1047576" ht="12.6" customHeight="1" x14ac:dyDescent="0.4"/>
    <row r="1047577" ht="12.6" customHeight="1" x14ac:dyDescent="0.4"/>
    <row r="1047578" ht="12.6" customHeight="1" x14ac:dyDescent="0.4"/>
    <row r="1047579" ht="12.6" customHeight="1" x14ac:dyDescent="0.4"/>
    <row r="1047580" ht="12.6" customHeight="1" x14ac:dyDescent="0.4"/>
    <row r="1047581" ht="12.6" customHeight="1" x14ac:dyDescent="0.4"/>
    <row r="1047582" ht="12.6" customHeight="1" x14ac:dyDescent="0.4"/>
    <row r="1047583" ht="12.6" customHeight="1" x14ac:dyDescent="0.4"/>
    <row r="1047584" ht="12.6" customHeight="1" x14ac:dyDescent="0.4"/>
    <row r="1047585" ht="12.6" customHeight="1" x14ac:dyDescent="0.4"/>
    <row r="1047586" ht="12.6" customHeight="1" x14ac:dyDescent="0.4"/>
    <row r="1047587" ht="12.6" customHeight="1" x14ac:dyDescent="0.4"/>
    <row r="1047588" ht="12.6" customHeight="1" x14ac:dyDescent="0.4"/>
    <row r="1047589" ht="12.6" customHeight="1" x14ac:dyDescent="0.4"/>
    <row r="1047590" ht="12.6" customHeight="1" x14ac:dyDescent="0.4"/>
    <row r="1047591" ht="12.6" customHeight="1" x14ac:dyDescent="0.4"/>
    <row r="1047592" ht="12.6" customHeight="1" x14ac:dyDescent="0.4"/>
    <row r="1047593" ht="12.6" customHeight="1" x14ac:dyDescent="0.4"/>
    <row r="1047594" ht="12.6" customHeight="1" x14ac:dyDescent="0.4"/>
    <row r="1047595" ht="12.6" customHeight="1" x14ac:dyDescent="0.4"/>
    <row r="1047596" ht="12.6" customHeight="1" x14ac:dyDescent="0.4"/>
    <row r="1047597" ht="12.6" customHeight="1" x14ac:dyDescent="0.4"/>
    <row r="1047598" ht="12.6" customHeight="1" x14ac:dyDescent="0.4"/>
    <row r="1047599" ht="12.6" customHeight="1" x14ac:dyDescent="0.4"/>
    <row r="1047600" ht="12.6" customHeight="1" x14ac:dyDescent="0.4"/>
    <row r="1047601" ht="12.6" customHeight="1" x14ac:dyDescent="0.4"/>
    <row r="1047602" ht="12.6" customHeight="1" x14ac:dyDescent="0.4"/>
    <row r="1047603" ht="12.6" customHeight="1" x14ac:dyDescent="0.4"/>
    <row r="1047604" ht="12.6" customHeight="1" x14ac:dyDescent="0.4"/>
    <row r="1047605" ht="12.6" customHeight="1" x14ac:dyDescent="0.4"/>
    <row r="1047606" ht="12.6" customHeight="1" x14ac:dyDescent="0.4"/>
    <row r="1047607" ht="12.6" customHeight="1" x14ac:dyDescent="0.4"/>
    <row r="1047608" ht="12.6" customHeight="1" x14ac:dyDescent="0.4"/>
    <row r="1047609" ht="12.6" customHeight="1" x14ac:dyDescent="0.4"/>
    <row r="1047610" ht="12.6" customHeight="1" x14ac:dyDescent="0.4"/>
    <row r="1047611" ht="12.6" customHeight="1" x14ac:dyDescent="0.4"/>
    <row r="1047612" ht="12.6" customHeight="1" x14ac:dyDescent="0.4"/>
    <row r="1047613" ht="12.6" customHeight="1" x14ac:dyDescent="0.4"/>
    <row r="1047614" ht="12.6" customHeight="1" x14ac:dyDescent="0.4"/>
    <row r="1047615" ht="12.6" customHeight="1" x14ac:dyDescent="0.4"/>
    <row r="1047616" ht="12.6" customHeight="1" x14ac:dyDescent="0.4"/>
    <row r="1047617" ht="12.6" customHeight="1" x14ac:dyDescent="0.4"/>
    <row r="1047618" ht="12.6" customHeight="1" x14ac:dyDescent="0.4"/>
    <row r="1047619" ht="12.6" customHeight="1" x14ac:dyDescent="0.4"/>
    <row r="1047620" ht="12.6" customHeight="1" x14ac:dyDescent="0.4"/>
    <row r="1047621" ht="12.6" customHeight="1" x14ac:dyDescent="0.4"/>
    <row r="1047622" ht="12.6" customHeight="1" x14ac:dyDescent="0.4"/>
    <row r="1047623" ht="12.6" customHeight="1" x14ac:dyDescent="0.4"/>
    <row r="1047624" ht="12.6" customHeight="1" x14ac:dyDescent="0.4"/>
    <row r="1047625" ht="12.6" customHeight="1" x14ac:dyDescent="0.4"/>
    <row r="1047626" ht="12.6" customHeight="1" x14ac:dyDescent="0.4"/>
    <row r="1047627" ht="12.6" customHeight="1" x14ac:dyDescent="0.4"/>
    <row r="1047628" ht="12.6" customHeight="1" x14ac:dyDescent="0.4"/>
    <row r="1047629" ht="12.6" customHeight="1" x14ac:dyDescent="0.4"/>
    <row r="1047630" ht="12.6" customHeight="1" x14ac:dyDescent="0.4"/>
    <row r="1047631" ht="12.6" customHeight="1" x14ac:dyDescent="0.4"/>
    <row r="1047632" ht="12.6" customHeight="1" x14ac:dyDescent="0.4"/>
    <row r="1047633" ht="12.6" customHeight="1" x14ac:dyDescent="0.4"/>
    <row r="1047634" ht="12.6" customHeight="1" x14ac:dyDescent="0.4"/>
    <row r="1047635" ht="12.6" customHeight="1" x14ac:dyDescent="0.4"/>
    <row r="1047636" ht="12.6" customHeight="1" x14ac:dyDescent="0.4"/>
    <row r="1047637" ht="12.6" customHeight="1" x14ac:dyDescent="0.4"/>
    <row r="1047638" ht="12.6" customHeight="1" x14ac:dyDescent="0.4"/>
    <row r="1047639" ht="12.6" customHeight="1" x14ac:dyDescent="0.4"/>
    <row r="1047640" ht="12.6" customHeight="1" x14ac:dyDescent="0.4"/>
    <row r="1047641" ht="12.6" customHeight="1" x14ac:dyDescent="0.4"/>
    <row r="1047642" ht="12.6" customHeight="1" x14ac:dyDescent="0.4"/>
    <row r="1047643" ht="12.6" customHeight="1" x14ac:dyDescent="0.4"/>
    <row r="1047644" ht="12.6" customHeight="1" x14ac:dyDescent="0.4"/>
    <row r="1047645" ht="12.6" customHeight="1" x14ac:dyDescent="0.4"/>
    <row r="1047646" ht="12.6" customHeight="1" x14ac:dyDescent="0.4"/>
    <row r="1047647" ht="12.6" customHeight="1" x14ac:dyDescent="0.4"/>
    <row r="1047648" ht="12.6" customHeight="1" x14ac:dyDescent="0.4"/>
    <row r="1047649" ht="12.6" customHeight="1" x14ac:dyDescent="0.4"/>
    <row r="1047650" ht="12.6" customHeight="1" x14ac:dyDescent="0.4"/>
    <row r="1047651" ht="12.6" customHeight="1" x14ac:dyDescent="0.4"/>
    <row r="1047652" ht="12.6" customHeight="1" x14ac:dyDescent="0.4"/>
    <row r="1047653" ht="12.6" customHeight="1" x14ac:dyDescent="0.4"/>
    <row r="1047654" ht="12.6" customHeight="1" x14ac:dyDescent="0.4"/>
    <row r="1047655" ht="12.6" customHeight="1" x14ac:dyDescent="0.4"/>
    <row r="1047656" ht="12.6" customHeight="1" x14ac:dyDescent="0.4"/>
    <row r="1047657" ht="12.6" customHeight="1" x14ac:dyDescent="0.4"/>
    <row r="1047658" ht="12.6" customHeight="1" x14ac:dyDescent="0.4"/>
    <row r="1047659" ht="12.6" customHeight="1" x14ac:dyDescent="0.4"/>
    <row r="1047660" ht="12.6" customHeight="1" x14ac:dyDescent="0.4"/>
    <row r="1047661" ht="12.6" customHeight="1" x14ac:dyDescent="0.4"/>
    <row r="1047662" ht="12.6" customHeight="1" x14ac:dyDescent="0.4"/>
    <row r="1047663" ht="12.6" customHeight="1" x14ac:dyDescent="0.4"/>
    <row r="1047664" ht="12.6" customHeight="1" x14ac:dyDescent="0.4"/>
    <row r="1047665" ht="12.6" customHeight="1" x14ac:dyDescent="0.4"/>
    <row r="1047666" ht="12.6" customHeight="1" x14ac:dyDescent="0.4"/>
    <row r="1047667" ht="12.6" customHeight="1" x14ac:dyDescent="0.4"/>
    <row r="1047668" ht="12.6" customHeight="1" x14ac:dyDescent="0.4"/>
    <row r="1047669" ht="12.6" customHeight="1" x14ac:dyDescent="0.4"/>
    <row r="1047670" ht="12.6" customHeight="1" x14ac:dyDescent="0.4"/>
    <row r="1047671" ht="12.6" customHeight="1" x14ac:dyDescent="0.4"/>
    <row r="1047672" ht="12.6" customHeight="1" x14ac:dyDescent="0.4"/>
    <row r="1047673" ht="12.6" customHeight="1" x14ac:dyDescent="0.4"/>
    <row r="1047674" ht="12.6" customHeight="1" x14ac:dyDescent="0.4"/>
    <row r="1047675" ht="12.6" customHeight="1" x14ac:dyDescent="0.4"/>
    <row r="1047676" ht="12.6" customHeight="1" x14ac:dyDescent="0.4"/>
    <row r="1047677" ht="12.6" customHeight="1" x14ac:dyDescent="0.4"/>
    <row r="1047678" ht="12.6" customHeight="1" x14ac:dyDescent="0.4"/>
    <row r="1047679" ht="12.6" customHeight="1" x14ac:dyDescent="0.4"/>
    <row r="1047680" ht="12.6" customHeight="1" x14ac:dyDescent="0.4"/>
    <row r="1047681" ht="12.6" customHeight="1" x14ac:dyDescent="0.4"/>
    <row r="1047682" ht="12.6" customHeight="1" x14ac:dyDescent="0.4"/>
    <row r="1047683" ht="12.6" customHeight="1" x14ac:dyDescent="0.4"/>
    <row r="1047684" ht="12.6" customHeight="1" x14ac:dyDescent="0.4"/>
    <row r="1047685" ht="12.6" customHeight="1" x14ac:dyDescent="0.4"/>
    <row r="1047686" ht="12.6" customHeight="1" x14ac:dyDescent="0.4"/>
    <row r="1047687" ht="12.6" customHeight="1" x14ac:dyDescent="0.4"/>
    <row r="1047688" ht="12.6" customHeight="1" x14ac:dyDescent="0.4"/>
    <row r="1047689" ht="12.6" customHeight="1" x14ac:dyDescent="0.4"/>
    <row r="1047690" ht="12.6" customHeight="1" x14ac:dyDescent="0.4"/>
    <row r="1047691" ht="12.6" customHeight="1" x14ac:dyDescent="0.4"/>
    <row r="1047692" ht="12.6" customHeight="1" x14ac:dyDescent="0.4"/>
    <row r="1047693" ht="12.6" customHeight="1" x14ac:dyDescent="0.4"/>
    <row r="1047694" ht="12.6" customHeight="1" x14ac:dyDescent="0.4"/>
    <row r="1047695" ht="12.6" customHeight="1" x14ac:dyDescent="0.4"/>
    <row r="1047696" ht="12.6" customHeight="1" x14ac:dyDescent="0.4"/>
    <row r="1047697" ht="12.6" customHeight="1" x14ac:dyDescent="0.4"/>
    <row r="1047698" ht="12.6" customHeight="1" x14ac:dyDescent="0.4"/>
    <row r="1047699" ht="12.6" customHeight="1" x14ac:dyDescent="0.4"/>
    <row r="1047700" ht="12.6" customHeight="1" x14ac:dyDescent="0.4"/>
    <row r="1047701" ht="12.6" customHeight="1" x14ac:dyDescent="0.4"/>
    <row r="1047702" ht="12.6" customHeight="1" x14ac:dyDescent="0.4"/>
    <row r="1047703" ht="12.6" customHeight="1" x14ac:dyDescent="0.4"/>
    <row r="1047704" ht="12.6" customHeight="1" x14ac:dyDescent="0.4"/>
    <row r="1047705" ht="12.6" customHeight="1" x14ac:dyDescent="0.4"/>
    <row r="1047706" ht="12.6" customHeight="1" x14ac:dyDescent="0.4"/>
    <row r="1047707" ht="12.6" customHeight="1" x14ac:dyDescent="0.4"/>
    <row r="1047708" ht="12.6" customHeight="1" x14ac:dyDescent="0.4"/>
    <row r="1047709" ht="12.6" customHeight="1" x14ac:dyDescent="0.4"/>
    <row r="1047710" ht="12.6" customHeight="1" x14ac:dyDescent="0.4"/>
    <row r="1047711" ht="12.6" customHeight="1" x14ac:dyDescent="0.4"/>
    <row r="1047712" ht="12.6" customHeight="1" x14ac:dyDescent="0.4"/>
    <row r="1047713" ht="12.6" customHeight="1" x14ac:dyDescent="0.4"/>
    <row r="1047714" ht="12.6" customHeight="1" x14ac:dyDescent="0.4"/>
    <row r="1047715" ht="12.6" customHeight="1" x14ac:dyDescent="0.4"/>
    <row r="1047716" ht="12.6" customHeight="1" x14ac:dyDescent="0.4"/>
    <row r="1047717" ht="12.6" customHeight="1" x14ac:dyDescent="0.4"/>
    <row r="1047718" ht="12.6" customHeight="1" x14ac:dyDescent="0.4"/>
    <row r="1047719" ht="12.6" customHeight="1" x14ac:dyDescent="0.4"/>
    <row r="1047720" ht="12.6" customHeight="1" x14ac:dyDescent="0.4"/>
    <row r="1047721" ht="12.6" customHeight="1" x14ac:dyDescent="0.4"/>
    <row r="1047722" ht="12.6" customHeight="1" x14ac:dyDescent="0.4"/>
    <row r="1047723" ht="12.6" customHeight="1" x14ac:dyDescent="0.4"/>
    <row r="1047724" ht="12.6" customHeight="1" x14ac:dyDescent="0.4"/>
    <row r="1047725" ht="12.6" customHeight="1" x14ac:dyDescent="0.4"/>
    <row r="1047726" ht="12.6" customHeight="1" x14ac:dyDescent="0.4"/>
    <row r="1047727" ht="12.6" customHeight="1" x14ac:dyDescent="0.4"/>
    <row r="1047728" ht="12.6" customHeight="1" x14ac:dyDescent="0.4"/>
    <row r="1047729" ht="12.6" customHeight="1" x14ac:dyDescent="0.4"/>
    <row r="1047730" ht="12.6" customHeight="1" x14ac:dyDescent="0.4"/>
    <row r="1047731" ht="12.6" customHeight="1" x14ac:dyDescent="0.4"/>
    <row r="1047732" ht="12.6" customHeight="1" x14ac:dyDescent="0.4"/>
    <row r="1047733" ht="12.6" customHeight="1" x14ac:dyDescent="0.4"/>
    <row r="1047734" ht="12.6" customHeight="1" x14ac:dyDescent="0.4"/>
    <row r="1047735" ht="12.6" customHeight="1" x14ac:dyDescent="0.4"/>
    <row r="1047736" ht="12.6" customHeight="1" x14ac:dyDescent="0.4"/>
    <row r="1047737" ht="12.6" customHeight="1" x14ac:dyDescent="0.4"/>
    <row r="1047738" ht="12.6" customHeight="1" x14ac:dyDescent="0.4"/>
    <row r="1047739" ht="12.6" customHeight="1" x14ac:dyDescent="0.4"/>
    <row r="1047740" ht="12.6" customHeight="1" x14ac:dyDescent="0.4"/>
    <row r="1047741" ht="12.6" customHeight="1" x14ac:dyDescent="0.4"/>
    <row r="1047742" ht="12.6" customHeight="1" x14ac:dyDescent="0.4"/>
    <row r="1047743" ht="12.6" customHeight="1" x14ac:dyDescent="0.4"/>
    <row r="1047744" ht="12.6" customHeight="1" x14ac:dyDescent="0.4"/>
    <row r="1047745" ht="12.6" customHeight="1" x14ac:dyDescent="0.4"/>
    <row r="1047746" ht="12.6" customHeight="1" x14ac:dyDescent="0.4"/>
    <row r="1047747" ht="12.6" customHeight="1" x14ac:dyDescent="0.4"/>
    <row r="1047748" ht="12.6" customHeight="1" x14ac:dyDescent="0.4"/>
    <row r="1047749" ht="12.6" customHeight="1" x14ac:dyDescent="0.4"/>
    <row r="1047750" ht="12.6" customHeight="1" x14ac:dyDescent="0.4"/>
    <row r="1047751" ht="12.6" customHeight="1" x14ac:dyDescent="0.4"/>
    <row r="1047752" ht="12.6" customHeight="1" x14ac:dyDescent="0.4"/>
    <row r="1047753" ht="12.6" customHeight="1" x14ac:dyDescent="0.4"/>
    <row r="1047754" ht="12.6" customHeight="1" x14ac:dyDescent="0.4"/>
    <row r="1047755" ht="12.6" customHeight="1" x14ac:dyDescent="0.4"/>
    <row r="1047756" ht="12.6" customHeight="1" x14ac:dyDescent="0.4"/>
    <row r="1047757" ht="12.6" customHeight="1" x14ac:dyDescent="0.4"/>
    <row r="1047758" ht="12.6" customHeight="1" x14ac:dyDescent="0.4"/>
    <row r="1047759" ht="12.6" customHeight="1" x14ac:dyDescent="0.4"/>
    <row r="1047760" ht="12.6" customHeight="1" x14ac:dyDescent="0.4"/>
    <row r="1047761" ht="12.6" customHeight="1" x14ac:dyDescent="0.4"/>
    <row r="1047762" ht="12.6" customHeight="1" x14ac:dyDescent="0.4"/>
    <row r="1047763" ht="12.6" customHeight="1" x14ac:dyDescent="0.4"/>
    <row r="1047764" ht="12.6" customHeight="1" x14ac:dyDescent="0.4"/>
    <row r="1047765" ht="12.6" customHeight="1" x14ac:dyDescent="0.4"/>
    <row r="1047766" ht="12.6" customHeight="1" x14ac:dyDescent="0.4"/>
    <row r="1047767" ht="12.6" customHeight="1" x14ac:dyDescent="0.4"/>
    <row r="1047768" ht="12.6" customHeight="1" x14ac:dyDescent="0.4"/>
    <row r="1047769" ht="12.6" customHeight="1" x14ac:dyDescent="0.4"/>
    <row r="1047770" ht="12.6" customHeight="1" x14ac:dyDescent="0.4"/>
    <row r="1047771" ht="12.6" customHeight="1" x14ac:dyDescent="0.4"/>
    <row r="1047772" ht="12.6" customHeight="1" x14ac:dyDescent="0.4"/>
    <row r="1047773" ht="12.6" customHeight="1" x14ac:dyDescent="0.4"/>
    <row r="1047774" ht="12.6" customHeight="1" x14ac:dyDescent="0.4"/>
    <row r="1047775" ht="12.6" customHeight="1" x14ac:dyDescent="0.4"/>
    <row r="1047776" ht="12.6" customHeight="1" x14ac:dyDescent="0.4"/>
    <row r="1047777" ht="12.6" customHeight="1" x14ac:dyDescent="0.4"/>
    <row r="1047778" ht="12.6" customHeight="1" x14ac:dyDescent="0.4"/>
    <row r="1047779" ht="12.6" customHeight="1" x14ac:dyDescent="0.4"/>
    <row r="1047780" ht="12.6" customHeight="1" x14ac:dyDescent="0.4"/>
    <row r="1047781" ht="12.6" customHeight="1" x14ac:dyDescent="0.4"/>
    <row r="1047782" ht="12.6" customHeight="1" x14ac:dyDescent="0.4"/>
    <row r="1047783" ht="12.6" customHeight="1" x14ac:dyDescent="0.4"/>
    <row r="1047784" ht="12.6" customHeight="1" x14ac:dyDescent="0.4"/>
    <row r="1047785" ht="12.6" customHeight="1" x14ac:dyDescent="0.4"/>
    <row r="1047786" ht="12.6" customHeight="1" x14ac:dyDescent="0.4"/>
    <row r="1047787" ht="12.6" customHeight="1" x14ac:dyDescent="0.4"/>
    <row r="1047788" ht="12.6" customHeight="1" x14ac:dyDescent="0.4"/>
    <row r="1047789" ht="12.6" customHeight="1" x14ac:dyDescent="0.4"/>
    <row r="1047790" ht="12.6" customHeight="1" x14ac:dyDescent="0.4"/>
    <row r="1047791" ht="12.6" customHeight="1" x14ac:dyDescent="0.4"/>
    <row r="1047792" ht="12.6" customHeight="1" x14ac:dyDescent="0.4"/>
    <row r="1047793" ht="12.6" customHeight="1" x14ac:dyDescent="0.4"/>
    <row r="1047794" ht="12.6" customHeight="1" x14ac:dyDescent="0.4"/>
    <row r="1047795" ht="12.6" customHeight="1" x14ac:dyDescent="0.4"/>
    <row r="1047796" ht="12.6" customHeight="1" x14ac:dyDescent="0.4"/>
    <row r="1047797" ht="12.6" customHeight="1" x14ac:dyDescent="0.4"/>
    <row r="1047798" ht="12.6" customHeight="1" x14ac:dyDescent="0.4"/>
    <row r="1047799" ht="12.6" customHeight="1" x14ac:dyDescent="0.4"/>
    <row r="1047800" ht="12.6" customHeight="1" x14ac:dyDescent="0.4"/>
    <row r="1047801" ht="12.6" customHeight="1" x14ac:dyDescent="0.4"/>
    <row r="1047802" ht="12.6" customHeight="1" x14ac:dyDescent="0.4"/>
    <row r="1047803" ht="12.6" customHeight="1" x14ac:dyDescent="0.4"/>
    <row r="1047804" ht="12.6" customHeight="1" x14ac:dyDescent="0.4"/>
    <row r="1047805" ht="12.6" customHeight="1" x14ac:dyDescent="0.4"/>
    <row r="1047806" ht="12.6" customHeight="1" x14ac:dyDescent="0.4"/>
    <row r="1047807" ht="12.6" customHeight="1" x14ac:dyDescent="0.4"/>
    <row r="1047808" ht="12.6" customHeight="1" x14ac:dyDescent="0.4"/>
    <row r="1047809" ht="12.6" customHeight="1" x14ac:dyDescent="0.4"/>
    <row r="1047810" ht="12.6" customHeight="1" x14ac:dyDescent="0.4"/>
    <row r="1047811" ht="12.6" customHeight="1" x14ac:dyDescent="0.4"/>
    <row r="1047812" ht="12.6" customHeight="1" x14ac:dyDescent="0.4"/>
    <row r="1047813" ht="12.6" customHeight="1" x14ac:dyDescent="0.4"/>
    <row r="1047814" ht="12.6" customHeight="1" x14ac:dyDescent="0.4"/>
    <row r="1047815" ht="12.6" customHeight="1" x14ac:dyDescent="0.4"/>
    <row r="1047816" ht="12.6" customHeight="1" x14ac:dyDescent="0.4"/>
    <row r="1047817" ht="12.6" customHeight="1" x14ac:dyDescent="0.4"/>
    <row r="1047818" ht="12.6" customHeight="1" x14ac:dyDescent="0.4"/>
    <row r="1047819" ht="12.6" customHeight="1" x14ac:dyDescent="0.4"/>
    <row r="1047820" ht="12.6" customHeight="1" x14ac:dyDescent="0.4"/>
    <row r="1047821" ht="12.6" customHeight="1" x14ac:dyDescent="0.4"/>
    <row r="1047822" ht="12.6" customHeight="1" x14ac:dyDescent="0.4"/>
    <row r="1047823" ht="12.6" customHeight="1" x14ac:dyDescent="0.4"/>
    <row r="1047824" ht="12.6" customHeight="1" x14ac:dyDescent="0.4"/>
    <row r="1047825" ht="12.6" customHeight="1" x14ac:dyDescent="0.4"/>
    <row r="1047826" ht="12.6" customHeight="1" x14ac:dyDescent="0.4"/>
    <row r="1047827" ht="12.6" customHeight="1" x14ac:dyDescent="0.4"/>
    <row r="1047828" ht="12.6" customHeight="1" x14ac:dyDescent="0.4"/>
    <row r="1047829" ht="12.6" customHeight="1" x14ac:dyDescent="0.4"/>
    <row r="1047830" ht="12.6" customHeight="1" x14ac:dyDescent="0.4"/>
    <row r="1047831" ht="12.6" customHeight="1" x14ac:dyDescent="0.4"/>
    <row r="1047832" ht="12.6" customHeight="1" x14ac:dyDescent="0.4"/>
    <row r="1047833" ht="12.6" customHeight="1" x14ac:dyDescent="0.4"/>
    <row r="1047834" ht="12.6" customHeight="1" x14ac:dyDescent="0.4"/>
    <row r="1047835" ht="12.6" customHeight="1" x14ac:dyDescent="0.4"/>
    <row r="1047836" ht="12.6" customHeight="1" x14ac:dyDescent="0.4"/>
    <row r="1047837" ht="12.6" customHeight="1" x14ac:dyDescent="0.4"/>
    <row r="1047838" ht="12.6" customHeight="1" x14ac:dyDescent="0.4"/>
    <row r="1047839" ht="12.6" customHeight="1" x14ac:dyDescent="0.4"/>
    <row r="1047840" ht="12.6" customHeight="1" x14ac:dyDescent="0.4"/>
    <row r="1047841" ht="12.6" customHeight="1" x14ac:dyDescent="0.4"/>
    <row r="1047842" ht="12.6" customHeight="1" x14ac:dyDescent="0.4"/>
    <row r="1047843" ht="12.6" customHeight="1" x14ac:dyDescent="0.4"/>
    <row r="1047844" ht="12.6" customHeight="1" x14ac:dyDescent="0.4"/>
    <row r="1047845" ht="12.6" customHeight="1" x14ac:dyDescent="0.4"/>
    <row r="1047846" ht="12.6" customHeight="1" x14ac:dyDescent="0.4"/>
    <row r="1047847" ht="12.6" customHeight="1" x14ac:dyDescent="0.4"/>
    <row r="1047848" ht="12.6" customHeight="1" x14ac:dyDescent="0.4"/>
    <row r="1047849" ht="12.6" customHeight="1" x14ac:dyDescent="0.4"/>
    <row r="1047850" ht="12.6" customHeight="1" x14ac:dyDescent="0.4"/>
    <row r="1047851" ht="12.6" customHeight="1" x14ac:dyDescent="0.4"/>
    <row r="1047852" ht="12.6" customHeight="1" x14ac:dyDescent="0.4"/>
    <row r="1047853" ht="12.6" customHeight="1" x14ac:dyDescent="0.4"/>
    <row r="1047854" ht="12.6" customHeight="1" x14ac:dyDescent="0.4"/>
    <row r="1047855" ht="12.6" customHeight="1" x14ac:dyDescent="0.4"/>
    <row r="1047856" ht="12.6" customHeight="1" x14ac:dyDescent="0.4"/>
    <row r="1047857" ht="12.6" customHeight="1" x14ac:dyDescent="0.4"/>
    <row r="1047858" ht="12.6" customHeight="1" x14ac:dyDescent="0.4"/>
    <row r="1047859" ht="12.6" customHeight="1" x14ac:dyDescent="0.4"/>
    <row r="1047860" ht="12.6" customHeight="1" x14ac:dyDescent="0.4"/>
    <row r="1047861" ht="12.6" customHeight="1" x14ac:dyDescent="0.4"/>
    <row r="1047862" ht="12.6" customHeight="1" x14ac:dyDescent="0.4"/>
    <row r="1047863" ht="12.6" customHeight="1" x14ac:dyDescent="0.4"/>
    <row r="1047864" ht="12.6" customHeight="1" x14ac:dyDescent="0.4"/>
    <row r="1047865" ht="12.6" customHeight="1" x14ac:dyDescent="0.4"/>
    <row r="1047866" ht="12.6" customHeight="1" x14ac:dyDescent="0.4"/>
    <row r="1047867" ht="12.6" customHeight="1" x14ac:dyDescent="0.4"/>
    <row r="1047868" ht="12.6" customHeight="1" x14ac:dyDescent="0.4"/>
    <row r="1047869" ht="12.6" customHeight="1" x14ac:dyDescent="0.4"/>
    <row r="1047870" ht="12.6" customHeight="1" x14ac:dyDescent="0.4"/>
    <row r="1047871" ht="12.6" customHeight="1" x14ac:dyDescent="0.4"/>
    <row r="1047872" ht="12.6" customHeight="1" x14ac:dyDescent="0.4"/>
    <row r="1047873" ht="12.6" customHeight="1" x14ac:dyDescent="0.4"/>
    <row r="1047874" ht="12.6" customHeight="1" x14ac:dyDescent="0.4"/>
    <row r="1047875" ht="12.6" customHeight="1" x14ac:dyDescent="0.4"/>
    <row r="1047876" ht="12.6" customHeight="1" x14ac:dyDescent="0.4"/>
    <row r="1047877" ht="12.6" customHeight="1" x14ac:dyDescent="0.4"/>
    <row r="1047878" ht="12.6" customHeight="1" x14ac:dyDescent="0.4"/>
    <row r="1047879" ht="12.6" customHeight="1" x14ac:dyDescent="0.4"/>
    <row r="1047880" ht="12.6" customHeight="1" x14ac:dyDescent="0.4"/>
    <row r="1047881" ht="12.6" customHeight="1" x14ac:dyDescent="0.4"/>
    <row r="1047882" ht="12.6" customHeight="1" x14ac:dyDescent="0.4"/>
    <row r="1047883" ht="12.6" customHeight="1" x14ac:dyDescent="0.4"/>
    <row r="1047884" ht="12.6" customHeight="1" x14ac:dyDescent="0.4"/>
    <row r="1047885" ht="12.6" customHeight="1" x14ac:dyDescent="0.4"/>
    <row r="1047886" ht="12.6" customHeight="1" x14ac:dyDescent="0.4"/>
    <row r="1047887" ht="12.6" customHeight="1" x14ac:dyDescent="0.4"/>
    <row r="1047888" ht="12.6" customHeight="1" x14ac:dyDescent="0.4"/>
    <row r="1047889" ht="12.6" customHeight="1" x14ac:dyDescent="0.4"/>
    <row r="1047890" ht="12.6" customHeight="1" x14ac:dyDescent="0.4"/>
    <row r="1047891" ht="12.6" customHeight="1" x14ac:dyDescent="0.4"/>
    <row r="1047892" ht="12.6" customHeight="1" x14ac:dyDescent="0.4"/>
    <row r="1047893" ht="12.6" customHeight="1" x14ac:dyDescent="0.4"/>
    <row r="1047894" ht="12.6" customHeight="1" x14ac:dyDescent="0.4"/>
    <row r="1047895" ht="12.6" customHeight="1" x14ac:dyDescent="0.4"/>
    <row r="1047896" ht="12.6" customHeight="1" x14ac:dyDescent="0.4"/>
    <row r="1047897" ht="12.6" customHeight="1" x14ac:dyDescent="0.4"/>
    <row r="1047898" ht="12.6" customHeight="1" x14ac:dyDescent="0.4"/>
    <row r="1047899" ht="12.6" customHeight="1" x14ac:dyDescent="0.4"/>
    <row r="1047900" ht="12.6" customHeight="1" x14ac:dyDescent="0.4"/>
    <row r="1047901" ht="12.6" customHeight="1" x14ac:dyDescent="0.4"/>
    <row r="1047902" ht="12.6" customHeight="1" x14ac:dyDescent="0.4"/>
    <row r="1047903" ht="12.6" customHeight="1" x14ac:dyDescent="0.4"/>
    <row r="1047904" ht="12.6" customHeight="1" x14ac:dyDescent="0.4"/>
    <row r="1047905" ht="12.6" customHeight="1" x14ac:dyDescent="0.4"/>
    <row r="1047906" ht="12.6" customHeight="1" x14ac:dyDescent="0.4"/>
    <row r="1047907" ht="12.6" customHeight="1" x14ac:dyDescent="0.4"/>
    <row r="1047908" ht="12.6" customHeight="1" x14ac:dyDescent="0.4"/>
    <row r="1047909" ht="12.6" customHeight="1" x14ac:dyDescent="0.4"/>
    <row r="1047910" ht="12.6" customHeight="1" x14ac:dyDescent="0.4"/>
    <row r="1047911" ht="12.6" customHeight="1" x14ac:dyDescent="0.4"/>
    <row r="1047912" ht="12.6" customHeight="1" x14ac:dyDescent="0.4"/>
    <row r="1047913" ht="12.6" customHeight="1" x14ac:dyDescent="0.4"/>
    <row r="1047914" ht="12.6" customHeight="1" x14ac:dyDescent="0.4"/>
    <row r="1047915" ht="12.6" customHeight="1" x14ac:dyDescent="0.4"/>
    <row r="1047916" ht="12.6" customHeight="1" x14ac:dyDescent="0.4"/>
    <row r="1047917" ht="12.6" customHeight="1" x14ac:dyDescent="0.4"/>
    <row r="1047918" ht="12.6" customHeight="1" x14ac:dyDescent="0.4"/>
    <row r="1047919" ht="12.6" customHeight="1" x14ac:dyDescent="0.4"/>
    <row r="1047920" ht="12.6" customHeight="1" x14ac:dyDescent="0.4"/>
    <row r="1047921" ht="12.6" customHeight="1" x14ac:dyDescent="0.4"/>
    <row r="1047922" ht="12.6" customHeight="1" x14ac:dyDescent="0.4"/>
    <row r="1047923" ht="12.6" customHeight="1" x14ac:dyDescent="0.4"/>
    <row r="1047924" ht="12.6" customHeight="1" x14ac:dyDescent="0.4"/>
    <row r="1047925" ht="12.6" customHeight="1" x14ac:dyDescent="0.4"/>
    <row r="1047926" ht="12.6" customHeight="1" x14ac:dyDescent="0.4"/>
    <row r="1047927" ht="12.6" customHeight="1" x14ac:dyDescent="0.4"/>
    <row r="1047928" ht="12.6" customHeight="1" x14ac:dyDescent="0.4"/>
    <row r="1047929" ht="12.6" customHeight="1" x14ac:dyDescent="0.4"/>
    <row r="1047930" ht="12.6" customHeight="1" x14ac:dyDescent="0.4"/>
    <row r="1047931" ht="12.6" customHeight="1" x14ac:dyDescent="0.4"/>
    <row r="1047932" ht="12.6" customHeight="1" x14ac:dyDescent="0.4"/>
    <row r="1047933" ht="12.6" customHeight="1" x14ac:dyDescent="0.4"/>
    <row r="1047934" ht="12.6" customHeight="1" x14ac:dyDescent="0.4"/>
    <row r="1047935" ht="12.6" customHeight="1" x14ac:dyDescent="0.4"/>
    <row r="1047936" ht="12.6" customHeight="1" x14ac:dyDescent="0.4"/>
    <row r="1047937" ht="12.6" customHeight="1" x14ac:dyDescent="0.4"/>
    <row r="1047938" ht="12.6" customHeight="1" x14ac:dyDescent="0.4"/>
    <row r="1047939" ht="12.6" customHeight="1" x14ac:dyDescent="0.4"/>
    <row r="1047940" ht="12.6" customHeight="1" x14ac:dyDescent="0.4"/>
    <row r="1047941" ht="12.6" customHeight="1" x14ac:dyDescent="0.4"/>
    <row r="1047942" ht="12.6" customHeight="1" x14ac:dyDescent="0.4"/>
    <row r="1047943" ht="12.6" customHeight="1" x14ac:dyDescent="0.4"/>
    <row r="1047944" ht="12.6" customHeight="1" x14ac:dyDescent="0.4"/>
    <row r="1047945" ht="12.6" customHeight="1" x14ac:dyDescent="0.4"/>
    <row r="1047946" ht="12.6" customHeight="1" x14ac:dyDescent="0.4"/>
    <row r="1047947" ht="12.6" customHeight="1" x14ac:dyDescent="0.4"/>
    <row r="1047948" ht="12.6" customHeight="1" x14ac:dyDescent="0.4"/>
    <row r="1047949" ht="12.6" customHeight="1" x14ac:dyDescent="0.4"/>
    <row r="1047950" ht="12.6" customHeight="1" x14ac:dyDescent="0.4"/>
    <row r="1047951" ht="12.6" customHeight="1" x14ac:dyDescent="0.4"/>
    <row r="1047952" ht="12.6" customHeight="1" x14ac:dyDescent="0.4"/>
    <row r="1047953" ht="12.6" customHeight="1" x14ac:dyDescent="0.4"/>
    <row r="1047954" ht="12.6" customHeight="1" x14ac:dyDescent="0.4"/>
    <row r="1047955" ht="12.6" customHeight="1" x14ac:dyDescent="0.4"/>
    <row r="1047956" ht="12.6" customHeight="1" x14ac:dyDescent="0.4"/>
    <row r="1047957" ht="12.6" customHeight="1" x14ac:dyDescent="0.4"/>
    <row r="1047958" ht="12.6" customHeight="1" x14ac:dyDescent="0.4"/>
    <row r="1047959" ht="12.6" customHeight="1" x14ac:dyDescent="0.4"/>
    <row r="1047960" ht="12.6" customHeight="1" x14ac:dyDescent="0.4"/>
    <row r="1047961" ht="12.6" customHeight="1" x14ac:dyDescent="0.4"/>
    <row r="1047962" ht="12.6" customHeight="1" x14ac:dyDescent="0.4"/>
    <row r="1047963" ht="12.6" customHeight="1" x14ac:dyDescent="0.4"/>
    <row r="1047964" ht="12.6" customHeight="1" x14ac:dyDescent="0.4"/>
    <row r="1047965" ht="12.6" customHeight="1" x14ac:dyDescent="0.4"/>
    <row r="1047966" ht="12.6" customHeight="1" x14ac:dyDescent="0.4"/>
    <row r="1047967" ht="12.6" customHeight="1" x14ac:dyDescent="0.4"/>
    <row r="1047968" ht="12.6" customHeight="1" x14ac:dyDescent="0.4"/>
    <row r="1047969" ht="12.6" customHeight="1" x14ac:dyDescent="0.4"/>
    <row r="1047970" ht="12.6" customHeight="1" x14ac:dyDescent="0.4"/>
    <row r="1047971" ht="12.6" customHeight="1" x14ac:dyDescent="0.4"/>
    <row r="1047972" ht="12.6" customHeight="1" x14ac:dyDescent="0.4"/>
    <row r="1047973" ht="12.6" customHeight="1" x14ac:dyDescent="0.4"/>
    <row r="1047974" ht="12.6" customHeight="1" x14ac:dyDescent="0.4"/>
    <row r="1047975" ht="12.6" customHeight="1" x14ac:dyDescent="0.4"/>
    <row r="1047976" ht="12.6" customHeight="1" x14ac:dyDescent="0.4"/>
    <row r="1047977" ht="12.6" customHeight="1" x14ac:dyDescent="0.4"/>
    <row r="1047978" ht="12.6" customHeight="1" x14ac:dyDescent="0.4"/>
    <row r="1047979" ht="12.6" customHeight="1" x14ac:dyDescent="0.4"/>
    <row r="1047980" ht="12.6" customHeight="1" x14ac:dyDescent="0.4"/>
    <row r="1047981" ht="12.6" customHeight="1" x14ac:dyDescent="0.4"/>
    <row r="1047982" ht="12.6" customHeight="1" x14ac:dyDescent="0.4"/>
    <row r="1047983" ht="12.6" customHeight="1" x14ac:dyDescent="0.4"/>
    <row r="1047984" ht="12.6" customHeight="1" x14ac:dyDescent="0.4"/>
    <row r="1047985" ht="12.6" customHeight="1" x14ac:dyDescent="0.4"/>
    <row r="1047986" ht="12.6" customHeight="1" x14ac:dyDescent="0.4"/>
    <row r="1047987" ht="12.6" customHeight="1" x14ac:dyDescent="0.4"/>
    <row r="1047988" ht="12.6" customHeight="1" x14ac:dyDescent="0.4"/>
    <row r="1047989" ht="12.6" customHeight="1" x14ac:dyDescent="0.4"/>
    <row r="1047990" ht="12.6" customHeight="1" x14ac:dyDescent="0.4"/>
    <row r="1047991" ht="12.6" customHeight="1" x14ac:dyDescent="0.4"/>
    <row r="1047992" ht="12.6" customHeight="1" x14ac:dyDescent="0.4"/>
    <row r="1047993" ht="12.6" customHeight="1" x14ac:dyDescent="0.4"/>
    <row r="1047994" ht="12.6" customHeight="1" x14ac:dyDescent="0.4"/>
    <row r="1047995" ht="12.6" customHeight="1" x14ac:dyDescent="0.4"/>
    <row r="1047996" ht="12.6" customHeight="1" x14ac:dyDescent="0.4"/>
    <row r="1047997" ht="12.6" customHeight="1" x14ac:dyDescent="0.4"/>
    <row r="1047998" ht="12.6" customHeight="1" x14ac:dyDescent="0.4"/>
    <row r="1047999" ht="12.6" customHeight="1" x14ac:dyDescent="0.4"/>
    <row r="1048000" ht="12.6" customHeight="1" x14ac:dyDescent="0.4"/>
    <row r="1048001" ht="12.6" customHeight="1" x14ac:dyDescent="0.4"/>
    <row r="1048002" ht="12.6" customHeight="1" x14ac:dyDescent="0.4"/>
    <row r="1048003" ht="12.6" customHeight="1" x14ac:dyDescent="0.4"/>
    <row r="1048004" ht="12.6" customHeight="1" x14ac:dyDescent="0.4"/>
    <row r="1048005" ht="12.6" customHeight="1" x14ac:dyDescent="0.4"/>
    <row r="1048006" ht="12.6" customHeight="1" x14ac:dyDescent="0.4"/>
    <row r="1048007" ht="12.6" customHeight="1" x14ac:dyDescent="0.4"/>
    <row r="1048008" ht="12.6" customHeight="1" x14ac:dyDescent="0.4"/>
    <row r="1048009" ht="12.6" customHeight="1" x14ac:dyDescent="0.4"/>
    <row r="1048010" ht="12.6" customHeight="1" x14ac:dyDescent="0.4"/>
    <row r="1048011" ht="12.6" customHeight="1" x14ac:dyDescent="0.4"/>
    <row r="1048012" ht="12.6" customHeight="1" x14ac:dyDescent="0.4"/>
    <row r="1048013" ht="12.6" customHeight="1" x14ac:dyDescent="0.4"/>
    <row r="1048014" ht="12.6" customHeight="1" x14ac:dyDescent="0.4"/>
    <row r="1048015" ht="12.6" customHeight="1" x14ac:dyDescent="0.4"/>
    <row r="1048016" ht="12.6" customHeight="1" x14ac:dyDescent="0.4"/>
    <row r="1048017" ht="12.6" customHeight="1" x14ac:dyDescent="0.4"/>
    <row r="1048018" ht="12.6" customHeight="1" x14ac:dyDescent="0.4"/>
    <row r="1048019" ht="12.6" customHeight="1" x14ac:dyDescent="0.4"/>
    <row r="1048020" ht="12.6" customHeight="1" x14ac:dyDescent="0.4"/>
    <row r="1048021" ht="12.6" customHeight="1" x14ac:dyDescent="0.4"/>
    <row r="1048022" ht="12.6" customHeight="1" x14ac:dyDescent="0.4"/>
    <row r="1048023" ht="12.6" customHeight="1" x14ac:dyDescent="0.4"/>
    <row r="1048024" ht="12.6" customHeight="1" x14ac:dyDescent="0.4"/>
    <row r="1048025" ht="12.6" customHeight="1" x14ac:dyDescent="0.4"/>
    <row r="1048026" ht="12.6" customHeight="1" x14ac:dyDescent="0.4"/>
    <row r="1048027" ht="12.6" customHeight="1" x14ac:dyDescent="0.4"/>
    <row r="1048028" ht="12.6" customHeight="1" x14ac:dyDescent="0.4"/>
    <row r="1048029" ht="12.6" customHeight="1" x14ac:dyDescent="0.4"/>
    <row r="1048030" ht="12.6" customHeight="1" x14ac:dyDescent="0.4"/>
    <row r="1048031" ht="12.6" customHeight="1" x14ac:dyDescent="0.4"/>
    <row r="1048032" ht="12.6" customHeight="1" x14ac:dyDescent="0.4"/>
    <row r="1048033" ht="12.6" customHeight="1" x14ac:dyDescent="0.4"/>
    <row r="1048034" ht="12.6" customHeight="1" x14ac:dyDescent="0.4"/>
    <row r="1048035" ht="12.6" customHeight="1" x14ac:dyDescent="0.4"/>
    <row r="1048036" ht="12.6" customHeight="1" x14ac:dyDescent="0.4"/>
    <row r="1048037" ht="12.6" customHeight="1" x14ac:dyDescent="0.4"/>
    <row r="1048038" ht="12.6" customHeight="1" x14ac:dyDescent="0.4"/>
    <row r="1048039" ht="12.6" customHeight="1" x14ac:dyDescent="0.4"/>
    <row r="1048040" ht="12.6" customHeight="1" x14ac:dyDescent="0.4"/>
    <row r="1048041" ht="12.6" customHeight="1" x14ac:dyDescent="0.4"/>
    <row r="1048042" ht="12.6" customHeight="1" x14ac:dyDescent="0.4"/>
    <row r="1048043" ht="12.6" customHeight="1" x14ac:dyDescent="0.4"/>
    <row r="1048044" ht="12.6" customHeight="1" x14ac:dyDescent="0.4"/>
    <row r="1048045" ht="12.6" customHeight="1" x14ac:dyDescent="0.4"/>
    <row r="1048046" ht="12.6" customHeight="1" x14ac:dyDescent="0.4"/>
    <row r="1048047" ht="12.6" customHeight="1" x14ac:dyDescent="0.4"/>
    <row r="1048048" ht="12.6" customHeight="1" x14ac:dyDescent="0.4"/>
    <row r="1048049" ht="12.6" customHeight="1" x14ac:dyDescent="0.4"/>
    <row r="1048050" ht="12.6" customHeight="1" x14ac:dyDescent="0.4"/>
    <row r="1048051" ht="12.6" customHeight="1" x14ac:dyDescent="0.4"/>
    <row r="1048052" ht="12.6" customHeight="1" x14ac:dyDescent="0.4"/>
    <row r="1048053" ht="12.6" customHeight="1" x14ac:dyDescent="0.4"/>
    <row r="1048054" ht="12.6" customHeight="1" x14ac:dyDescent="0.4"/>
    <row r="1048055" ht="12.6" customHeight="1" x14ac:dyDescent="0.4"/>
    <row r="1048056" ht="12.6" customHeight="1" x14ac:dyDescent="0.4"/>
    <row r="1048057" ht="12.6" customHeight="1" x14ac:dyDescent="0.4"/>
    <row r="1048058" ht="12.6" customHeight="1" x14ac:dyDescent="0.4"/>
    <row r="1048059" ht="12.6" customHeight="1" x14ac:dyDescent="0.4"/>
    <row r="1048060" ht="12.6" customHeight="1" x14ac:dyDescent="0.4"/>
    <row r="1048061" ht="12.6" customHeight="1" x14ac:dyDescent="0.4"/>
    <row r="1048062" ht="12.6" customHeight="1" x14ac:dyDescent="0.4"/>
    <row r="1048063" ht="12.6" customHeight="1" x14ac:dyDescent="0.4"/>
    <row r="1048064" ht="12.6" customHeight="1" x14ac:dyDescent="0.4"/>
    <row r="1048065" ht="12.6" customHeight="1" x14ac:dyDescent="0.4"/>
    <row r="1048066" ht="12.6" customHeight="1" x14ac:dyDescent="0.4"/>
    <row r="1048067" ht="12.6" customHeight="1" x14ac:dyDescent="0.4"/>
    <row r="1048068" ht="12.6" customHeight="1" x14ac:dyDescent="0.4"/>
    <row r="1048069" ht="12.6" customHeight="1" x14ac:dyDescent="0.4"/>
    <row r="1048070" ht="12.6" customHeight="1" x14ac:dyDescent="0.4"/>
    <row r="1048071" ht="12.6" customHeight="1" x14ac:dyDescent="0.4"/>
    <row r="1048072" ht="12.6" customHeight="1" x14ac:dyDescent="0.4"/>
    <row r="1048073" ht="12.6" customHeight="1" x14ac:dyDescent="0.4"/>
    <row r="1048074" ht="12.6" customHeight="1" x14ac:dyDescent="0.4"/>
    <row r="1048075" ht="12.6" customHeight="1" x14ac:dyDescent="0.4"/>
    <row r="1048076" ht="12.6" customHeight="1" x14ac:dyDescent="0.4"/>
    <row r="1048077" ht="12.6" customHeight="1" x14ac:dyDescent="0.4"/>
    <row r="1048078" ht="12.6" customHeight="1" x14ac:dyDescent="0.4"/>
    <row r="1048079" ht="12.6" customHeight="1" x14ac:dyDescent="0.4"/>
    <row r="1048080" ht="12.6" customHeight="1" x14ac:dyDescent="0.4"/>
    <row r="1048081" ht="12.6" customHeight="1" x14ac:dyDescent="0.4"/>
    <row r="1048082" ht="12.6" customHeight="1" x14ac:dyDescent="0.4"/>
    <row r="1048083" ht="12.6" customHeight="1" x14ac:dyDescent="0.4"/>
    <row r="1048084" ht="12.6" customHeight="1" x14ac:dyDescent="0.4"/>
    <row r="1048085" ht="12.6" customHeight="1" x14ac:dyDescent="0.4"/>
    <row r="1048086" ht="12.6" customHeight="1" x14ac:dyDescent="0.4"/>
    <row r="1048087" ht="12.6" customHeight="1" x14ac:dyDescent="0.4"/>
    <row r="1048088" ht="12.6" customHeight="1" x14ac:dyDescent="0.4"/>
    <row r="1048089" ht="12.6" customHeight="1" x14ac:dyDescent="0.4"/>
    <row r="1048090" ht="12.6" customHeight="1" x14ac:dyDescent="0.4"/>
    <row r="1048091" ht="12.6" customHeight="1" x14ac:dyDescent="0.4"/>
    <row r="1048092" ht="12.6" customHeight="1" x14ac:dyDescent="0.4"/>
    <row r="1048093" ht="12.6" customHeight="1" x14ac:dyDescent="0.4"/>
    <row r="1048094" ht="12.6" customHeight="1" x14ac:dyDescent="0.4"/>
    <row r="1048095" ht="12.6" customHeight="1" x14ac:dyDescent="0.4"/>
    <row r="1048096" ht="12.6" customHeight="1" x14ac:dyDescent="0.4"/>
    <row r="1048097" ht="12.6" customHeight="1" x14ac:dyDescent="0.4"/>
    <row r="1048098" ht="12.6" customHeight="1" x14ac:dyDescent="0.4"/>
    <row r="1048099" ht="12.6" customHeight="1" x14ac:dyDescent="0.4"/>
    <row r="1048100" ht="12.6" customHeight="1" x14ac:dyDescent="0.4"/>
    <row r="1048101" ht="12.6" customHeight="1" x14ac:dyDescent="0.4"/>
    <row r="1048102" ht="12.6" customHeight="1" x14ac:dyDescent="0.4"/>
    <row r="1048103" ht="12.6" customHeight="1" x14ac:dyDescent="0.4"/>
    <row r="1048104" ht="12.6" customHeight="1" x14ac:dyDescent="0.4"/>
    <row r="1048105" ht="12.6" customHeight="1" x14ac:dyDescent="0.4"/>
    <row r="1048106" ht="12.6" customHeight="1" x14ac:dyDescent="0.4"/>
    <row r="1048107" ht="12.6" customHeight="1" x14ac:dyDescent="0.4"/>
    <row r="1048108" ht="12.6" customHeight="1" x14ac:dyDescent="0.4"/>
    <row r="1048109" ht="12.6" customHeight="1" x14ac:dyDescent="0.4"/>
    <row r="1048110" ht="12.6" customHeight="1" x14ac:dyDescent="0.4"/>
    <row r="1048111" ht="12.6" customHeight="1" x14ac:dyDescent="0.4"/>
    <row r="1048112" ht="12.6" customHeight="1" x14ac:dyDescent="0.4"/>
    <row r="1048113" ht="12.6" customHeight="1" x14ac:dyDescent="0.4"/>
    <row r="1048114" ht="12.6" customHeight="1" x14ac:dyDescent="0.4"/>
    <row r="1048115" ht="12.6" customHeight="1" x14ac:dyDescent="0.4"/>
    <row r="1048116" ht="12.6" customHeight="1" x14ac:dyDescent="0.4"/>
    <row r="1048117" ht="12.6" customHeight="1" x14ac:dyDescent="0.4"/>
    <row r="1048118" ht="12.6" customHeight="1" x14ac:dyDescent="0.4"/>
    <row r="1048119" ht="12.6" customHeight="1" x14ac:dyDescent="0.4"/>
    <row r="1048120" ht="12.6" customHeight="1" x14ac:dyDescent="0.4"/>
    <row r="1048121" ht="12.6" customHeight="1" x14ac:dyDescent="0.4"/>
    <row r="1048122" ht="12.6" customHeight="1" x14ac:dyDescent="0.4"/>
    <row r="1048123" ht="12.6" customHeight="1" x14ac:dyDescent="0.4"/>
    <row r="1048124" ht="12.6" customHeight="1" x14ac:dyDescent="0.4"/>
    <row r="1048125" ht="12.6" customHeight="1" x14ac:dyDescent="0.4"/>
    <row r="1048126" ht="12.6" customHeight="1" x14ac:dyDescent="0.4"/>
    <row r="1048127" ht="12.6" customHeight="1" x14ac:dyDescent="0.4"/>
    <row r="1048128" ht="12.6" customHeight="1" x14ac:dyDescent="0.4"/>
    <row r="1048129" ht="12.6" customHeight="1" x14ac:dyDescent="0.4"/>
    <row r="1048130" ht="12.6" customHeight="1" x14ac:dyDescent="0.4"/>
    <row r="1048131" ht="12.6" customHeight="1" x14ac:dyDescent="0.4"/>
    <row r="1048132" ht="12.6" customHeight="1" x14ac:dyDescent="0.4"/>
    <row r="1048133" ht="12.6" customHeight="1" x14ac:dyDescent="0.4"/>
    <row r="1048134" ht="12.6" customHeight="1" x14ac:dyDescent="0.4"/>
    <row r="1048135" ht="12.6" customHeight="1" x14ac:dyDescent="0.4"/>
    <row r="1048136" ht="12.6" customHeight="1" x14ac:dyDescent="0.4"/>
    <row r="1048137" ht="12.6" customHeight="1" x14ac:dyDescent="0.4"/>
    <row r="1048138" ht="12.6" customHeight="1" x14ac:dyDescent="0.4"/>
    <row r="1048139" ht="12.6" customHeight="1" x14ac:dyDescent="0.4"/>
    <row r="1048140" ht="12.6" customHeight="1" x14ac:dyDescent="0.4"/>
    <row r="1048141" ht="12.6" customHeight="1" x14ac:dyDescent="0.4"/>
    <row r="1048142" ht="12.6" customHeight="1" x14ac:dyDescent="0.4"/>
    <row r="1048143" ht="12.6" customHeight="1" x14ac:dyDescent="0.4"/>
    <row r="1048144" ht="12.6" customHeight="1" x14ac:dyDescent="0.4"/>
    <row r="1048145" ht="12.6" customHeight="1" x14ac:dyDescent="0.4"/>
    <row r="1048146" ht="12.6" customHeight="1" x14ac:dyDescent="0.4"/>
    <row r="1048147" ht="12.6" customHeight="1" x14ac:dyDescent="0.4"/>
    <row r="1048148" ht="12.6" customHeight="1" x14ac:dyDescent="0.4"/>
    <row r="1048149" ht="12.6" customHeight="1" x14ac:dyDescent="0.4"/>
    <row r="1048150" ht="12.6" customHeight="1" x14ac:dyDescent="0.4"/>
    <row r="1048151" ht="12.6" customHeight="1" x14ac:dyDescent="0.4"/>
    <row r="1048152" ht="12.6" customHeight="1" x14ac:dyDescent="0.4"/>
    <row r="1048153" ht="12.6" customHeight="1" x14ac:dyDescent="0.4"/>
    <row r="1048154" ht="12.6" customHeight="1" x14ac:dyDescent="0.4"/>
    <row r="1048155" ht="12.6" customHeight="1" x14ac:dyDescent="0.4"/>
    <row r="1048156" ht="12.6" customHeight="1" x14ac:dyDescent="0.4"/>
    <row r="1048157" ht="12.6" customHeight="1" x14ac:dyDescent="0.4"/>
    <row r="1048158" ht="12.6" customHeight="1" x14ac:dyDescent="0.4"/>
    <row r="1048159" ht="12.6" customHeight="1" x14ac:dyDescent="0.4"/>
    <row r="1048160" ht="12.6" customHeight="1" x14ac:dyDescent="0.4"/>
    <row r="1048161" ht="12.6" customHeight="1" x14ac:dyDescent="0.4"/>
    <row r="1048162" ht="12.6" customHeight="1" x14ac:dyDescent="0.4"/>
    <row r="1048163" ht="12.6" customHeight="1" x14ac:dyDescent="0.4"/>
    <row r="1048164" ht="12.6" customHeight="1" x14ac:dyDescent="0.4"/>
    <row r="1048165" ht="12.6" customHeight="1" x14ac:dyDescent="0.4"/>
    <row r="1048166" ht="12.6" customHeight="1" x14ac:dyDescent="0.4"/>
    <row r="1048167" ht="12.6" customHeight="1" x14ac:dyDescent="0.4"/>
    <row r="1048168" ht="12.6" customHeight="1" x14ac:dyDescent="0.4"/>
    <row r="1048169" ht="12.6" customHeight="1" x14ac:dyDescent="0.4"/>
    <row r="1048170" ht="12.6" customHeight="1" x14ac:dyDescent="0.4"/>
    <row r="1048171" ht="12.6" customHeight="1" x14ac:dyDescent="0.4"/>
    <row r="1048172" ht="12.6" customHeight="1" x14ac:dyDescent="0.4"/>
    <row r="1048173" ht="12.6" customHeight="1" x14ac:dyDescent="0.4"/>
    <row r="1048174" ht="12.6" customHeight="1" x14ac:dyDescent="0.4"/>
    <row r="1048175" ht="12.6" customHeight="1" x14ac:dyDescent="0.4"/>
    <row r="1048176" ht="12.6" customHeight="1" x14ac:dyDescent="0.4"/>
    <row r="1048177" ht="12.6" customHeight="1" x14ac:dyDescent="0.4"/>
    <row r="1048178" ht="12.6" customHeight="1" x14ac:dyDescent="0.4"/>
    <row r="1048179" ht="12.6" customHeight="1" x14ac:dyDescent="0.4"/>
    <row r="1048180" ht="12.6" customHeight="1" x14ac:dyDescent="0.4"/>
    <row r="1048181" ht="12.6" customHeight="1" x14ac:dyDescent="0.4"/>
    <row r="1048182" ht="12.6" customHeight="1" x14ac:dyDescent="0.4"/>
    <row r="1048183" ht="12.6" customHeight="1" x14ac:dyDescent="0.4"/>
    <row r="1048184" ht="12.6" customHeight="1" x14ac:dyDescent="0.4"/>
    <row r="1048185" ht="12.6" customHeight="1" x14ac:dyDescent="0.4"/>
    <row r="1048186" ht="12.6" customHeight="1" x14ac:dyDescent="0.4"/>
    <row r="1048187" ht="12.6" customHeight="1" x14ac:dyDescent="0.4"/>
    <row r="1048188" ht="12.6" customHeight="1" x14ac:dyDescent="0.4"/>
    <row r="1048189" ht="12.6" customHeight="1" x14ac:dyDescent="0.4"/>
    <row r="1048190" ht="12.6" customHeight="1" x14ac:dyDescent="0.4"/>
    <row r="1048191" ht="12.6" customHeight="1" x14ac:dyDescent="0.4"/>
    <row r="1048192" ht="12.6" customHeight="1" x14ac:dyDescent="0.4"/>
    <row r="1048193" ht="12.6" customHeight="1" x14ac:dyDescent="0.4"/>
    <row r="1048194" ht="12.6" customHeight="1" x14ac:dyDescent="0.4"/>
    <row r="1048195" ht="12.6" customHeight="1" x14ac:dyDescent="0.4"/>
    <row r="1048196" ht="12.6" customHeight="1" x14ac:dyDescent="0.4"/>
    <row r="1048197" ht="12.6" customHeight="1" x14ac:dyDescent="0.4"/>
    <row r="1048198" ht="12.6" customHeight="1" x14ac:dyDescent="0.4"/>
    <row r="1048199" ht="12.6" customHeight="1" x14ac:dyDescent="0.4"/>
    <row r="1048200" ht="12.6" customHeight="1" x14ac:dyDescent="0.4"/>
    <row r="1048201" ht="12.6" customHeight="1" x14ac:dyDescent="0.4"/>
    <row r="1048202" ht="12.6" customHeight="1" x14ac:dyDescent="0.4"/>
    <row r="1048203" ht="12.6" customHeight="1" x14ac:dyDescent="0.4"/>
    <row r="1048204" ht="12.6" customHeight="1" x14ac:dyDescent="0.4"/>
    <row r="1048205" ht="12.6" customHeight="1" x14ac:dyDescent="0.4"/>
    <row r="1048206" ht="12.6" customHeight="1" x14ac:dyDescent="0.4"/>
    <row r="1048207" ht="12.6" customHeight="1" x14ac:dyDescent="0.4"/>
    <row r="1048208" ht="12.6" customHeight="1" x14ac:dyDescent="0.4"/>
    <row r="1048209" ht="12.6" customHeight="1" x14ac:dyDescent="0.4"/>
    <row r="1048210" ht="12.6" customHeight="1" x14ac:dyDescent="0.4"/>
    <row r="1048211" ht="12.6" customHeight="1" x14ac:dyDescent="0.4"/>
    <row r="1048212" ht="12.6" customHeight="1" x14ac:dyDescent="0.4"/>
    <row r="1048213" ht="12.6" customHeight="1" x14ac:dyDescent="0.4"/>
    <row r="1048214" ht="12.6" customHeight="1" x14ac:dyDescent="0.4"/>
    <row r="1048215" ht="12.6" customHeight="1" x14ac:dyDescent="0.4"/>
    <row r="1048216" ht="12.6" customHeight="1" x14ac:dyDescent="0.4"/>
    <row r="1048217" ht="12.6" customHeight="1" x14ac:dyDescent="0.4"/>
    <row r="1048218" ht="12.6" customHeight="1" x14ac:dyDescent="0.4"/>
    <row r="1048219" ht="12.6" customHeight="1" x14ac:dyDescent="0.4"/>
    <row r="1048220" ht="12.6" customHeight="1" x14ac:dyDescent="0.4"/>
    <row r="1048221" ht="12.6" customHeight="1" x14ac:dyDescent="0.4"/>
    <row r="1048222" ht="12.6" customHeight="1" x14ac:dyDescent="0.4"/>
    <row r="1048223" ht="12.6" customHeight="1" x14ac:dyDescent="0.4"/>
    <row r="1048224" ht="12.6" customHeight="1" x14ac:dyDescent="0.4"/>
    <row r="1048225" ht="12.6" customHeight="1" x14ac:dyDescent="0.4"/>
    <row r="1048226" ht="12.6" customHeight="1" x14ac:dyDescent="0.4"/>
    <row r="1048227" ht="12.6" customHeight="1" x14ac:dyDescent="0.4"/>
    <row r="1048228" ht="12.6" customHeight="1" x14ac:dyDescent="0.4"/>
    <row r="1048229" ht="12.6" customHeight="1" x14ac:dyDescent="0.4"/>
    <row r="1048230" ht="12.6" customHeight="1" x14ac:dyDescent="0.4"/>
    <row r="1048231" ht="12.6" customHeight="1" x14ac:dyDescent="0.4"/>
    <row r="1048232" ht="12.6" customHeight="1" x14ac:dyDescent="0.4"/>
    <row r="1048233" ht="12.6" customHeight="1" x14ac:dyDescent="0.4"/>
    <row r="1048234" ht="12.6" customHeight="1" x14ac:dyDescent="0.4"/>
    <row r="1048235" ht="12.6" customHeight="1" x14ac:dyDescent="0.4"/>
    <row r="1048236" ht="12.6" customHeight="1" x14ac:dyDescent="0.4"/>
    <row r="1048237" ht="12.6" customHeight="1" x14ac:dyDescent="0.4"/>
    <row r="1048238" ht="12.6" customHeight="1" x14ac:dyDescent="0.4"/>
    <row r="1048239" ht="12.6" customHeight="1" x14ac:dyDescent="0.4"/>
    <row r="1048240" ht="12.6" customHeight="1" x14ac:dyDescent="0.4"/>
    <row r="1048241" ht="12.6" customHeight="1" x14ac:dyDescent="0.4"/>
    <row r="1048242" ht="12.6" customHeight="1" x14ac:dyDescent="0.4"/>
    <row r="1048243" ht="12.6" customHeight="1" x14ac:dyDescent="0.4"/>
    <row r="1048244" ht="12.6" customHeight="1" x14ac:dyDescent="0.4"/>
    <row r="1048245" ht="12.6" customHeight="1" x14ac:dyDescent="0.4"/>
    <row r="1048246" ht="12.6" customHeight="1" x14ac:dyDescent="0.4"/>
    <row r="1048247" ht="12.6" customHeight="1" x14ac:dyDescent="0.4"/>
    <row r="1048248" ht="12.6" customHeight="1" x14ac:dyDescent="0.4"/>
    <row r="1048249" ht="12.6" customHeight="1" x14ac:dyDescent="0.4"/>
    <row r="1048250" ht="12.6" customHeight="1" x14ac:dyDescent="0.4"/>
    <row r="1048251" ht="12.6" customHeight="1" x14ac:dyDescent="0.4"/>
    <row r="1048252" ht="12.6" customHeight="1" x14ac:dyDescent="0.4"/>
    <row r="1048253" ht="12.6" customHeight="1" x14ac:dyDescent="0.4"/>
    <row r="1048254" ht="12.6" customHeight="1" x14ac:dyDescent="0.4"/>
    <row r="1048255" ht="12.6" customHeight="1" x14ac:dyDescent="0.4"/>
    <row r="1048256" ht="12.6" customHeight="1" x14ac:dyDescent="0.4"/>
    <row r="1048257" ht="12.6" customHeight="1" x14ac:dyDescent="0.4"/>
    <row r="1048258" ht="12.6" customHeight="1" x14ac:dyDescent="0.4"/>
    <row r="1048259" ht="12.6" customHeight="1" x14ac:dyDescent="0.4"/>
    <row r="1048260" ht="12.6" customHeight="1" x14ac:dyDescent="0.4"/>
    <row r="1048261" ht="12.6" customHeight="1" x14ac:dyDescent="0.4"/>
    <row r="1048262" ht="12.6" customHeight="1" x14ac:dyDescent="0.4"/>
    <row r="1048263" ht="12.6" customHeight="1" x14ac:dyDescent="0.4"/>
    <row r="1048264" ht="12.6" customHeight="1" x14ac:dyDescent="0.4"/>
    <row r="1048265" ht="12.6" customHeight="1" x14ac:dyDescent="0.4"/>
    <row r="1048266" ht="12.6" customHeight="1" x14ac:dyDescent="0.4"/>
    <row r="1048267" ht="12.6" customHeight="1" x14ac:dyDescent="0.4"/>
    <row r="1048268" ht="12.6" customHeight="1" x14ac:dyDescent="0.4"/>
    <row r="1048269" ht="12.6" customHeight="1" x14ac:dyDescent="0.4"/>
    <row r="1048270" ht="12.6" customHeight="1" x14ac:dyDescent="0.4"/>
    <row r="1048271" ht="12.6" customHeight="1" x14ac:dyDescent="0.4"/>
    <row r="1048272" ht="12.6" customHeight="1" x14ac:dyDescent="0.4"/>
    <row r="1048273" ht="12.6" customHeight="1" x14ac:dyDescent="0.4"/>
    <row r="1048274" ht="12.6" customHeight="1" x14ac:dyDescent="0.4"/>
    <row r="1048275" ht="12.6" customHeight="1" x14ac:dyDescent="0.4"/>
    <row r="1048276" ht="12.6" customHeight="1" x14ac:dyDescent="0.4"/>
    <row r="1048277" ht="12.6" customHeight="1" x14ac:dyDescent="0.4"/>
    <row r="1048278" ht="12.6" customHeight="1" x14ac:dyDescent="0.4"/>
    <row r="1048279" ht="12.6" customHeight="1" x14ac:dyDescent="0.4"/>
    <row r="1048280" ht="12.6" customHeight="1" x14ac:dyDescent="0.4"/>
    <row r="1048281" ht="12.6" customHeight="1" x14ac:dyDescent="0.4"/>
    <row r="1048282" ht="12.6" customHeight="1" x14ac:dyDescent="0.4"/>
    <row r="1048283" ht="12.6" customHeight="1" x14ac:dyDescent="0.4"/>
    <row r="1048284" ht="12.6" customHeight="1" x14ac:dyDescent="0.4"/>
    <row r="1048285" ht="12.6" customHeight="1" x14ac:dyDescent="0.4"/>
    <row r="1048286" ht="12.6" customHeight="1" x14ac:dyDescent="0.4"/>
    <row r="1048287" ht="12.6" customHeight="1" x14ac:dyDescent="0.4"/>
    <row r="1048288" ht="12.6" customHeight="1" x14ac:dyDescent="0.4"/>
    <row r="1048289" ht="12.6" customHeight="1" x14ac:dyDescent="0.4"/>
    <row r="1048290" ht="12.6" customHeight="1" x14ac:dyDescent="0.4"/>
    <row r="1048291" ht="12.6" customHeight="1" x14ac:dyDescent="0.4"/>
    <row r="1048292" ht="12.6" customHeight="1" x14ac:dyDescent="0.4"/>
    <row r="1048293" ht="12.6" customHeight="1" x14ac:dyDescent="0.4"/>
    <row r="1048294" ht="12.6" customHeight="1" x14ac:dyDescent="0.4"/>
    <row r="1048295" ht="12.6" customHeight="1" x14ac:dyDescent="0.4"/>
    <row r="1048296" ht="12.6" customHeight="1" x14ac:dyDescent="0.4"/>
    <row r="1048297" ht="12.6" customHeight="1" x14ac:dyDescent="0.4"/>
    <row r="1048298" ht="12.6" customHeight="1" x14ac:dyDescent="0.4"/>
    <row r="1048299" ht="12.6" customHeight="1" x14ac:dyDescent="0.4"/>
    <row r="1048300" ht="12.6" customHeight="1" x14ac:dyDescent="0.4"/>
    <row r="1048301" ht="12.6" customHeight="1" x14ac:dyDescent="0.4"/>
    <row r="1048302" ht="12.6" customHeight="1" x14ac:dyDescent="0.4"/>
    <row r="1048303" ht="12.6" customHeight="1" x14ac:dyDescent="0.4"/>
    <row r="1048304" ht="12.6" customHeight="1" x14ac:dyDescent="0.4"/>
    <row r="1048305" ht="12.6" customHeight="1" x14ac:dyDescent="0.4"/>
    <row r="1048306" ht="12.6" customHeight="1" x14ac:dyDescent="0.4"/>
    <row r="1048307" ht="12.6" customHeight="1" x14ac:dyDescent="0.4"/>
    <row r="1048308" ht="12.6" customHeight="1" x14ac:dyDescent="0.4"/>
    <row r="1048309" ht="12.6" customHeight="1" x14ac:dyDescent="0.4"/>
    <row r="1048310" ht="12.6" customHeight="1" x14ac:dyDescent="0.4"/>
    <row r="1048311" ht="12.6" customHeight="1" x14ac:dyDescent="0.4"/>
    <row r="1048312" ht="12.6" customHeight="1" x14ac:dyDescent="0.4"/>
    <row r="1048313" ht="12.6" customHeight="1" x14ac:dyDescent="0.4"/>
    <row r="1048314" ht="12.6" customHeight="1" x14ac:dyDescent="0.4"/>
    <row r="1048315" ht="12.6" customHeight="1" x14ac:dyDescent="0.4"/>
    <row r="1048316" ht="12.6" customHeight="1" x14ac:dyDescent="0.4"/>
    <row r="1048317" ht="12.6" customHeight="1" x14ac:dyDescent="0.4"/>
    <row r="1048318" ht="12.6" customHeight="1" x14ac:dyDescent="0.4"/>
    <row r="1048319" ht="12.6" customHeight="1" x14ac:dyDescent="0.4"/>
    <row r="1048320" ht="12.6" customHeight="1" x14ac:dyDescent="0.4"/>
    <row r="1048321" ht="12.6" customHeight="1" x14ac:dyDescent="0.4"/>
    <row r="1048322" ht="12.6" customHeight="1" x14ac:dyDescent="0.4"/>
    <row r="1048323" ht="12.6" customHeight="1" x14ac:dyDescent="0.4"/>
    <row r="1048324" ht="12.6" customHeight="1" x14ac:dyDescent="0.4"/>
    <row r="1048325" ht="12.6" customHeight="1" x14ac:dyDescent="0.4"/>
    <row r="1048326" ht="12.6" customHeight="1" x14ac:dyDescent="0.4"/>
    <row r="1048327" ht="12.6" customHeight="1" x14ac:dyDescent="0.4"/>
    <row r="1048328" ht="12.6" customHeight="1" x14ac:dyDescent="0.4"/>
    <row r="1048329" ht="12.6" customHeight="1" x14ac:dyDescent="0.4"/>
    <row r="1048330" ht="12.6" customHeight="1" x14ac:dyDescent="0.4"/>
    <row r="1048331" ht="12.6" customHeight="1" x14ac:dyDescent="0.4"/>
    <row r="1048332" ht="12.6" customHeight="1" x14ac:dyDescent="0.4"/>
    <row r="1048333" ht="12.6" customHeight="1" x14ac:dyDescent="0.4"/>
    <row r="1048334" ht="12.6" customHeight="1" x14ac:dyDescent="0.4"/>
    <row r="1048335" ht="12.6" customHeight="1" x14ac:dyDescent="0.4"/>
    <row r="1048336" ht="12.6" customHeight="1" x14ac:dyDescent="0.4"/>
    <row r="1048337" ht="12.6" customHeight="1" x14ac:dyDescent="0.4"/>
    <row r="1048338" ht="12.6" customHeight="1" x14ac:dyDescent="0.4"/>
    <row r="1048339" ht="12.6" customHeight="1" x14ac:dyDescent="0.4"/>
    <row r="1048340" ht="12.6" customHeight="1" x14ac:dyDescent="0.4"/>
    <row r="1048341" ht="12.6" customHeight="1" x14ac:dyDescent="0.4"/>
    <row r="1048342" ht="12.6" customHeight="1" x14ac:dyDescent="0.4"/>
    <row r="1048343" ht="12.6" customHeight="1" x14ac:dyDescent="0.4"/>
    <row r="1048344" ht="12.6" customHeight="1" x14ac:dyDescent="0.4"/>
    <row r="1048345" ht="12.6" customHeight="1" x14ac:dyDescent="0.4"/>
    <row r="1048346" ht="12.6" customHeight="1" x14ac:dyDescent="0.4"/>
    <row r="1048347" ht="12.6" customHeight="1" x14ac:dyDescent="0.4"/>
    <row r="1048348" ht="12.6" customHeight="1" x14ac:dyDescent="0.4"/>
    <row r="1048349" ht="12.6" customHeight="1" x14ac:dyDescent="0.4"/>
    <row r="1048350" ht="12.6" customHeight="1" x14ac:dyDescent="0.4"/>
    <row r="1048351" ht="12.6" customHeight="1" x14ac:dyDescent="0.4"/>
    <row r="1048352" ht="12.6" customHeight="1" x14ac:dyDescent="0.4"/>
    <row r="1048353" ht="12.6" customHeight="1" x14ac:dyDescent="0.4"/>
    <row r="1048354" ht="12.6" customHeight="1" x14ac:dyDescent="0.4"/>
    <row r="1048355" ht="12.6" customHeight="1" x14ac:dyDescent="0.4"/>
    <row r="1048356" ht="12.6" customHeight="1" x14ac:dyDescent="0.4"/>
    <row r="1048357" ht="12.6" customHeight="1" x14ac:dyDescent="0.4"/>
    <row r="1048358" ht="12.6" customHeight="1" x14ac:dyDescent="0.4"/>
    <row r="1048359" ht="12.6" customHeight="1" x14ac:dyDescent="0.4"/>
    <row r="1048360" ht="12.6" customHeight="1" x14ac:dyDescent="0.4"/>
    <row r="1048361" ht="12.6" customHeight="1" x14ac:dyDescent="0.4"/>
    <row r="1048362" ht="12.6" customHeight="1" x14ac:dyDescent="0.4"/>
    <row r="1048363" ht="12.6" customHeight="1" x14ac:dyDescent="0.4"/>
    <row r="1048364" ht="12.6" customHeight="1" x14ac:dyDescent="0.4"/>
    <row r="1048365" ht="12.6" customHeight="1" x14ac:dyDescent="0.4"/>
    <row r="1048366" ht="12.6" customHeight="1" x14ac:dyDescent="0.4"/>
    <row r="1048367" ht="12.6" customHeight="1" x14ac:dyDescent="0.4"/>
    <row r="1048368" ht="12.6" customHeight="1" x14ac:dyDescent="0.4"/>
    <row r="1048369" ht="12.6" customHeight="1" x14ac:dyDescent="0.4"/>
    <row r="1048370" ht="12.6" customHeight="1" x14ac:dyDescent="0.4"/>
    <row r="1048371" ht="12.6" customHeight="1" x14ac:dyDescent="0.4"/>
    <row r="1048372" ht="12.6" customHeight="1" x14ac:dyDescent="0.4"/>
    <row r="1048373" ht="12.6" customHeight="1" x14ac:dyDescent="0.4"/>
    <row r="1048374" ht="12.6" customHeight="1" x14ac:dyDescent="0.4"/>
    <row r="1048375" ht="12.6" customHeight="1" x14ac:dyDescent="0.4"/>
    <row r="1048376" ht="12.6" customHeight="1" x14ac:dyDescent="0.4"/>
    <row r="1048377" ht="12.6" customHeight="1" x14ac:dyDescent="0.4"/>
    <row r="1048378" ht="12.6" customHeight="1" x14ac:dyDescent="0.4"/>
    <row r="1048379" ht="12.6" customHeight="1" x14ac:dyDescent="0.4"/>
    <row r="1048380" ht="12.6" customHeight="1" x14ac:dyDescent="0.4"/>
    <row r="1048381" ht="12.6" customHeight="1" x14ac:dyDescent="0.4"/>
    <row r="1048382" ht="12.6" customHeight="1" x14ac:dyDescent="0.4"/>
    <row r="1048383" ht="12.6" customHeight="1" x14ac:dyDescent="0.4"/>
    <row r="1048384" ht="12.6" customHeight="1" x14ac:dyDescent="0.4"/>
    <row r="1048385" ht="12.6" customHeight="1" x14ac:dyDescent="0.4"/>
    <row r="1048386" ht="12.6" customHeight="1" x14ac:dyDescent="0.4"/>
    <row r="1048387" ht="12.6" customHeight="1" x14ac:dyDescent="0.4"/>
    <row r="1048388" ht="12.6" customHeight="1" x14ac:dyDescent="0.4"/>
    <row r="1048389" ht="12.6" customHeight="1" x14ac:dyDescent="0.4"/>
    <row r="1048390" ht="12.6" customHeight="1" x14ac:dyDescent="0.4"/>
    <row r="1048391" ht="12.6" customHeight="1" x14ac:dyDescent="0.4"/>
    <row r="1048392" ht="12.6" customHeight="1" x14ac:dyDescent="0.4"/>
    <row r="1048393" ht="12.6" customHeight="1" x14ac:dyDescent="0.4"/>
    <row r="1048394" ht="12.6" customHeight="1" x14ac:dyDescent="0.4"/>
    <row r="1048395" ht="12.6" customHeight="1" x14ac:dyDescent="0.4"/>
    <row r="1048396" ht="12.6" customHeight="1" x14ac:dyDescent="0.4"/>
    <row r="1048397" ht="12.6" customHeight="1" x14ac:dyDescent="0.4"/>
    <row r="1048398" ht="12.6" customHeight="1" x14ac:dyDescent="0.4"/>
    <row r="1048399" ht="12.6" customHeight="1" x14ac:dyDescent="0.4"/>
    <row r="1048400" ht="12.6" customHeight="1" x14ac:dyDescent="0.4"/>
    <row r="1048401" ht="12.6" customHeight="1" x14ac:dyDescent="0.4"/>
    <row r="1048402" ht="12.6" customHeight="1" x14ac:dyDescent="0.4"/>
    <row r="1048403" ht="12.6" customHeight="1" x14ac:dyDescent="0.4"/>
    <row r="1048404" ht="12.6" customHeight="1" x14ac:dyDescent="0.4"/>
    <row r="1048405" ht="12.6" customHeight="1" x14ac:dyDescent="0.4"/>
    <row r="1048406" ht="12.6" customHeight="1" x14ac:dyDescent="0.4"/>
    <row r="1048407" ht="12.6" customHeight="1" x14ac:dyDescent="0.4"/>
    <row r="1048408" ht="12.6" customHeight="1" x14ac:dyDescent="0.4"/>
    <row r="1048409" ht="12.6" customHeight="1" x14ac:dyDescent="0.4"/>
    <row r="1048410" ht="12.6" customHeight="1" x14ac:dyDescent="0.4"/>
    <row r="1048411" ht="12.6" customHeight="1" x14ac:dyDescent="0.4"/>
    <row r="1048412" ht="12.6" customHeight="1" x14ac:dyDescent="0.4"/>
    <row r="1048413" ht="12.6" customHeight="1" x14ac:dyDescent="0.4"/>
    <row r="1048414" ht="12.6" customHeight="1" x14ac:dyDescent="0.4"/>
    <row r="1048415" ht="12.6" customHeight="1" x14ac:dyDescent="0.4"/>
    <row r="1048416" ht="12.6" customHeight="1" x14ac:dyDescent="0.4"/>
    <row r="1048417" ht="12.6" customHeight="1" x14ac:dyDescent="0.4"/>
    <row r="1048418" ht="12.6" customHeight="1" x14ac:dyDescent="0.4"/>
    <row r="1048419" ht="12.6" customHeight="1" x14ac:dyDescent="0.4"/>
    <row r="1048420" ht="12.6" customHeight="1" x14ac:dyDescent="0.4"/>
    <row r="1048421" ht="12.6" customHeight="1" x14ac:dyDescent="0.4"/>
    <row r="1048422" ht="12.6" customHeight="1" x14ac:dyDescent="0.4"/>
    <row r="1048423" ht="12.6" customHeight="1" x14ac:dyDescent="0.4"/>
    <row r="1048424" ht="12.6" customHeight="1" x14ac:dyDescent="0.4"/>
    <row r="1048425" ht="12.6" customHeight="1" x14ac:dyDescent="0.4"/>
    <row r="1048426" ht="12.6" customHeight="1" x14ac:dyDescent="0.4"/>
    <row r="1048427" ht="12.6" customHeight="1" x14ac:dyDescent="0.4"/>
    <row r="1048428" ht="12.6" customHeight="1" x14ac:dyDescent="0.4"/>
    <row r="1048429" ht="12.6" customHeight="1" x14ac:dyDescent="0.4"/>
    <row r="1048430" ht="12.6" customHeight="1" x14ac:dyDescent="0.4"/>
    <row r="1048431" ht="12.6" customHeight="1" x14ac:dyDescent="0.4"/>
    <row r="1048432" ht="12.6" customHeight="1" x14ac:dyDescent="0.4"/>
    <row r="1048433" ht="12.6" customHeight="1" x14ac:dyDescent="0.4"/>
    <row r="1048434" ht="12.6" customHeight="1" x14ac:dyDescent="0.4"/>
    <row r="1048435" ht="12.6" customHeight="1" x14ac:dyDescent="0.4"/>
    <row r="1048436" ht="12.6" customHeight="1" x14ac:dyDescent="0.4"/>
    <row r="1048437" ht="12.6" customHeight="1" x14ac:dyDescent="0.4"/>
    <row r="1048438" ht="12.6" customHeight="1" x14ac:dyDescent="0.4"/>
    <row r="1048439" ht="12.6" customHeight="1" x14ac:dyDescent="0.4"/>
    <row r="1048440" ht="12.6" customHeight="1" x14ac:dyDescent="0.4"/>
    <row r="1048441" ht="12.6" customHeight="1" x14ac:dyDescent="0.4"/>
    <row r="1048442" ht="12.6" customHeight="1" x14ac:dyDescent="0.4"/>
    <row r="1048443" ht="12.6" customHeight="1" x14ac:dyDescent="0.4"/>
    <row r="1048444" ht="12.6" customHeight="1" x14ac:dyDescent="0.4"/>
    <row r="1048445" ht="12.6" customHeight="1" x14ac:dyDescent="0.4"/>
    <row r="1048446" ht="12.6" customHeight="1" x14ac:dyDescent="0.4"/>
    <row r="1048447" ht="12.6" customHeight="1" x14ac:dyDescent="0.4"/>
    <row r="1048448" ht="12.6" customHeight="1" x14ac:dyDescent="0.4"/>
    <row r="1048449" ht="12.6" customHeight="1" x14ac:dyDescent="0.4"/>
    <row r="1048450" ht="12.6" customHeight="1" x14ac:dyDescent="0.4"/>
    <row r="1048451" ht="12.6" customHeight="1" x14ac:dyDescent="0.4"/>
    <row r="1048452" ht="12.6" customHeight="1" x14ac:dyDescent="0.4"/>
    <row r="1048453" ht="12.6" customHeight="1" x14ac:dyDescent="0.4"/>
    <row r="1048454" ht="12.6" customHeight="1" x14ac:dyDescent="0.4"/>
    <row r="1048455" ht="12.6" customHeight="1" x14ac:dyDescent="0.4"/>
    <row r="1048456" ht="12.6" customHeight="1" x14ac:dyDescent="0.4"/>
    <row r="1048457" ht="12.6" customHeight="1" x14ac:dyDescent="0.4"/>
    <row r="1048458" ht="12.6" customHeight="1" x14ac:dyDescent="0.4"/>
    <row r="1048459" ht="12.6" customHeight="1" x14ac:dyDescent="0.4"/>
    <row r="1048460" ht="12.6" customHeight="1" x14ac:dyDescent="0.4"/>
    <row r="1048461" ht="12.6" customHeight="1" x14ac:dyDescent="0.4"/>
    <row r="1048462" ht="12.6" customHeight="1" x14ac:dyDescent="0.4"/>
    <row r="1048463" ht="12.6" customHeight="1" x14ac:dyDescent="0.4"/>
    <row r="1048464" ht="12.6" customHeight="1" x14ac:dyDescent="0.4"/>
    <row r="1048465" ht="12.6" customHeight="1" x14ac:dyDescent="0.4"/>
    <row r="1048466" ht="12.6" customHeight="1" x14ac:dyDescent="0.4"/>
    <row r="1048467" ht="12.6" customHeight="1" x14ac:dyDescent="0.4"/>
    <row r="1048468" ht="12.6" customHeight="1" x14ac:dyDescent="0.4"/>
    <row r="1048469" ht="12.6" customHeight="1" x14ac:dyDescent="0.4"/>
    <row r="1048470" ht="12.6" customHeight="1" x14ac:dyDescent="0.4"/>
    <row r="1048471" ht="12.6" customHeight="1" x14ac:dyDescent="0.4"/>
    <row r="1048472" ht="12.6" customHeight="1" x14ac:dyDescent="0.4"/>
    <row r="1048473" ht="12.6" customHeight="1" x14ac:dyDescent="0.4"/>
    <row r="1048474" ht="12.6" customHeight="1" x14ac:dyDescent="0.4"/>
    <row r="1048475" ht="12.6" customHeight="1" x14ac:dyDescent="0.4"/>
    <row r="1048476" ht="12.6" customHeight="1" x14ac:dyDescent="0.4"/>
    <row r="1048477" ht="12.6" customHeight="1" x14ac:dyDescent="0.4"/>
    <row r="1048478" ht="12.6" customHeight="1" x14ac:dyDescent="0.4"/>
    <row r="1048479" ht="12.6" customHeight="1" x14ac:dyDescent="0.4"/>
    <row r="1048480" ht="12.6" customHeight="1" x14ac:dyDescent="0.4"/>
    <row r="1048481" ht="12.6" customHeight="1" x14ac:dyDescent="0.4"/>
    <row r="1048482" ht="12.6" customHeight="1" x14ac:dyDescent="0.4"/>
    <row r="1048483" ht="12.6" customHeight="1" x14ac:dyDescent="0.4"/>
    <row r="1048484" ht="12.6" customHeight="1" x14ac:dyDescent="0.4"/>
    <row r="1048485" ht="12.6" customHeight="1" x14ac:dyDescent="0.4"/>
    <row r="1048486" ht="12.6" customHeight="1" x14ac:dyDescent="0.4"/>
    <row r="1048487" ht="12.6" customHeight="1" x14ac:dyDescent="0.4"/>
    <row r="1048488" ht="12.6" customHeight="1" x14ac:dyDescent="0.4"/>
    <row r="1048489" ht="12.6" customHeight="1" x14ac:dyDescent="0.4"/>
    <row r="1048490" ht="12.6" customHeight="1" x14ac:dyDescent="0.4"/>
    <row r="1048491" ht="12.6" customHeight="1" x14ac:dyDescent="0.4"/>
    <row r="1048492" ht="12.6" customHeight="1" x14ac:dyDescent="0.4"/>
    <row r="1048493" ht="12.6" customHeight="1" x14ac:dyDescent="0.4"/>
    <row r="1048494" ht="12.6" customHeight="1" x14ac:dyDescent="0.4"/>
    <row r="1048495" ht="12.6" customHeight="1" x14ac:dyDescent="0.4"/>
    <row r="1048496" ht="12.6" customHeight="1" x14ac:dyDescent="0.4"/>
    <row r="1048497" ht="12.6" customHeight="1" x14ac:dyDescent="0.4"/>
    <row r="1048498" ht="12.6" customHeight="1" x14ac:dyDescent="0.4"/>
    <row r="1048499" ht="12.6" customHeight="1" x14ac:dyDescent="0.4"/>
    <row r="1048500" ht="12.6" customHeight="1" x14ac:dyDescent="0.4"/>
    <row r="1048501" ht="12.6" customHeight="1" x14ac:dyDescent="0.4"/>
    <row r="1048502" ht="12.6" customHeight="1" x14ac:dyDescent="0.4"/>
    <row r="1048503" ht="12.6" customHeight="1" x14ac:dyDescent="0.4"/>
    <row r="1048504" ht="12.6" customHeight="1" x14ac:dyDescent="0.4"/>
    <row r="1048505" ht="12.6" customHeight="1" x14ac:dyDescent="0.4"/>
    <row r="1048506" ht="12.6" customHeight="1" x14ac:dyDescent="0.4"/>
    <row r="1048507" ht="12.6" customHeight="1" x14ac:dyDescent="0.4"/>
    <row r="1048508" ht="12.6" customHeight="1" x14ac:dyDescent="0.4"/>
    <row r="1048509" ht="12.6" customHeight="1" x14ac:dyDescent="0.4"/>
    <row r="1048510" ht="12.6" customHeight="1" x14ac:dyDescent="0.4"/>
    <row r="1048511" ht="12.6" customHeight="1" x14ac:dyDescent="0.4"/>
    <row r="1048512" ht="12.6" customHeight="1" x14ac:dyDescent="0.4"/>
    <row r="1048513" ht="12.6" customHeight="1" x14ac:dyDescent="0.4"/>
    <row r="1048514" ht="12.6" customHeight="1" x14ac:dyDescent="0.4"/>
    <row r="1048515" ht="12.6" customHeight="1" x14ac:dyDescent="0.4"/>
    <row r="1048516" ht="12.6" customHeight="1" x14ac:dyDescent="0.4"/>
    <row r="1048517" ht="12.6" customHeight="1" x14ac:dyDescent="0.4"/>
    <row r="1048518" ht="12.6" customHeight="1" x14ac:dyDescent="0.4"/>
    <row r="1048519" ht="12.6" customHeight="1" x14ac:dyDescent="0.4"/>
    <row r="1048520" ht="12.6" customHeight="1" x14ac:dyDescent="0.4"/>
    <row r="1048521" ht="12.6" customHeight="1" x14ac:dyDescent="0.4"/>
    <row r="1048522" ht="12.6" customHeight="1" x14ac:dyDescent="0.4"/>
    <row r="1048523" ht="12.6" customHeight="1" x14ac:dyDescent="0.4"/>
    <row r="1048524" ht="12.6" customHeight="1" x14ac:dyDescent="0.4"/>
    <row r="1048525" ht="12.6" customHeight="1" x14ac:dyDescent="0.4"/>
    <row r="1048526" ht="12.6" customHeight="1" x14ac:dyDescent="0.4"/>
    <row r="1048527" ht="12.6" customHeight="1" x14ac:dyDescent="0.4"/>
    <row r="1048528" ht="12.6" customHeight="1" x14ac:dyDescent="0.4"/>
    <row r="1048529" ht="12.6" customHeight="1" x14ac:dyDescent="0.4"/>
    <row r="1048530" ht="12.6" customHeight="1" x14ac:dyDescent="0.4"/>
    <row r="1048531" ht="12.6" customHeight="1" x14ac:dyDescent="0.4"/>
    <row r="1048532" ht="12.6" customHeight="1" x14ac:dyDescent="0.4"/>
    <row r="1048533" ht="12.6" customHeight="1" x14ac:dyDescent="0.4"/>
    <row r="1048534" ht="12.6" customHeight="1" x14ac:dyDescent="0.4"/>
    <row r="1048535" ht="12.6" customHeight="1" x14ac:dyDescent="0.4"/>
    <row r="1048536" ht="12.6" customHeight="1" x14ac:dyDescent="0.4"/>
    <row r="1048537" ht="12.6" customHeight="1" x14ac:dyDescent="0.4"/>
    <row r="1048538" ht="12.6" customHeight="1" x14ac:dyDescent="0.4"/>
    <row r="1048539" ht="12.6" customHeight="1" x14ac:dyDescent="0.4"/>
    <row r="1048540" ht="12.6" customHeight="1" x14ac:dyDescent="0.4"/>
    <row r="1048541" ht="12.6" customHeight="1" x14ac:dyDescent="0.4"/>
    <row r="1048542" ht="12.6" customHeight="1" x14ac:dyDescent="0.4"/>
    <row r="1048543" ht="12.6" customHeight="1" x14ac:dyDescent="0.4"/>
    <row r="1048544" ht="12.6" customHeight="1" x14ac:dyDescent="0.4"/>
    <row r="1048545" ht="12.6" customHeight="1" x14ac:dyDescent="0.4"/>
    <row r="1048546" ht="12.6" customHeight="1" x14ac:dyDescent="0.4"/>
    <row r="1048547" ht="12.6" customHeight="1" x14ac:dyDescent="0.4"/>
    <row r="1048548" ht="12.6" customHeight="1" x14ac:dyDescent="0.4"/>
    <row r="1048549" ht="12.6" customHeight="1" x14ac:dyDescent="0.4"/>
    <row r="1048550" ht="12.6" customHeight="1" x14ac:dyDescent="0.4"/>
    <row r="1048551" ht="12.6" customHeight="1" x14ac:dyDescent="0.4"/>
    <row r="1048552" ht="12.6" customHeight="1" x14ac:dyDescent="0.4"/>
    <row r="1048553" ht="12.6" customHeight="1" x14ac:dyDescent="0.4"/>
    <row r="1048554" ht="12.6" customHeight="1" x14ac:dyDescent="0.4"/>
    <row r="1048555" ht="12.6" customHeight="1" x14ac:dyDescent="0.4"/>
    <row r="1048556" ht="12.6" customHeight="1" x14ac:dyDescent="0.4"/>
    <row r="1048557" ht="12.6" customHeight="1" x14ac:dyDescent="0.4"/>
    <row r="1048558" ht="12.6" customHeight="1" x14ac:dyDescent="0.4"/>
    <row r="1048559" ht="12.6" customHeight="1" x14ac:dyDescent="0.4"/>
    <row r="1048560" ht="12.6" customHeight="1" x14ac:dyDescent="0.4"/>
    <row r="1048561" ht="12.6" customHeight="1" x14ac:dyDescent="0.4"/>
    <row r="1048562" ht="12.6" customHeight="1" x14ac:dyDescent="0.4"/>
    <row r="1048563" ht="12.6" customHeight="1" x14ac:dyDescent="0.4"/>
    <row r="1048564" ht="12.6" customHeight="1" x14ac:dyDescent="0.4"/>
    <row r="1048565" ht="12.6" customHeight="1" x14ac:dyDescent="0.4"/>
    <row r="1048566" ht="12.6" customHeight="1" x14ac:dyDescent="0.4"/>
    <row r="1048567" ht="12.6" customHeight="1" x14ac:dyDescent="0.4"/>
    <row r="1048568" ht="12.6" customHeight="1" x14ac:dyDescent="0.4"/>
    <row r="1048569" ht="12.6" customHeight="1" x14ac:dyDescent="0.4"/>
    <row r="1048570" ht="12.6" customHeight="1" x14ac:dyDescent="0.4"/>
    <row r="1048571" ht="12.6" customHeight="1" x14ac:dyDescent="0.4"/>
    <row r="1048572" ht="12.6" customHeight="1" x14ac:dyDescent="0.4"/>
    <row r="1048573" ht="12.6" customHeight="1" x14ac:dyDescent="0.4"/>
    <row r="1048574" ht="12.6" customHeight="1" x14ac:dyDescent="0.4"/>
    <row r="1048575" ht="12.6" customHeight="1" x14ac:dyDescent="0.4"/>
    <row r="1048576" ht="12.6" customHeight="1" x14ac:dyDescent="0.4"/>
  </sheetData>
  <mergeCells count="2">
    <mergeCell ref="C1:D1"/>
    <mergeCell ref="I1:M1"/>
  </mergeCells>
  <printOptions gridLines="1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L1048576"/>
  <sheetViews>
    <sheetView showRowColHeaders="0" zoomScale="120" workbookViewId="0">
      <pane xSplit="1" ySplit="2" topLeftCell="B3" activePane="bottomRight" state="frozen"/>
      <selection pane="topRight"/>
      <selection pane="bottomLeft"/>
      <selection pane="bottomRight" activeCell="L3" sqref="L3"/>
    </sheetView>
  </sheetViews>
  <sheetFormatPr defaultColWidth="9.27734375" defaultRowHeight="12.3" x14ac:dyDescent="0.4"/>
  <cols>
    <col min="1" max="1" width="11" style="1" customWidth="1"/>
    <col min="2" max="6" width="13.1640625" style="43" customWidth="1"/>
    <col min="7" max="7" width="16.1640625" style="43" customWidth="1"/>
    <col min="8" max="8" width="13.1640625" style="43" customWidth="1"/>
    <col min="9" max="11" width="16.44140625" style="43" customWidth="1"/>
    <col min="12" max="27" width="13.1640625" style="43" customWidth="1"/>
    <col min="28" max="272" width="9.1640625" style="43" bestFit="1"/>
  </cols>
  <sheetData>
    <row r="1" spans="1:29" ht="15" customHeight="1" x14ac:dyDescent="0.5">
      <c r="A1" s="67" t="s">
        <v>0</v>
      </c>
      <c r="B1" s="92" t="s">
        <v>32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</row>
    <row r="2" spans="1:29" s="45" customFormat="1" ht="18.75" customHeight="1" x14ac:dyDescent="0.5">
      <c r="A2" s="68"/>
      <c r="B2" s="70" t="s">
        <v>33</v>
      </c>
      <c r="C2" s="70" t="s">
        <v>34</v>
      </c>
      <c r="D2" s="70" t="s">
        <v>35</v>
      </c>
      <c r="E2" s="70" t="s">
        <v>36</v>
      </c>
      <c r="F2" s="70" t="s">
        <v>37</v>
      </c>
      <c r="G2" s="70" t="s">
        <v>38</v>
      </c>
      <c r="H2" s="70" t="s">
        <v>39</v>
      </c>
      <c r="I2" s="70" t="s">
        <v>40</v>
      </c>
      <c r="J2" s="70" t="s">
        <v>41</v>
      </c>
      <c r="K2" s="70" t="s">
        <v>42</v>
      </c>
      <c r="L2" s="70" t="s">
        <v>43</v>
      </c>
      <c r="M2" s="70" t="s">
        <v>44</v>
      </c>
      <c r="N2" s="70" t="s">
        <v>45</v>
      </c>
      <c r="O2" s="70" t="s">
        <v>46</v>
      </c>
      <c r="P2" s="70" t="s">
        <v>47</v>
      </c>
      <c r="Q2" s="70" t="s">
        <v>48</v>
      </c>
      <c r="R2" s="70" t="s">
        <v>49</v>
      </c>
      <c r="S2" s="70" t="s">
        <v>50</v>
      </c>
      <c r="T2" s="70" t="s">
        <v>51</v>
      </c>
      <c r="U2" s="70" t="s">
        <v>52</v>
      </c>
      <c r="V2" s="70" t="s">
        <v>53</v>
      </c>
      <c r="W2" s="70" t="s">
        <v>54</v>
      </c>
      <c r="X2" s="70" t="s">
        <v>55</v>
      </c>
      <c r="Y2" s="70" t="s">
        <v>56</v>
      </c>
      <c r="Z2" s="70" t="s">
        <v>57</v>
      </c>
      <c r="AA2" s="70" t="s">
        <v>58</v>
      </c>
    </row>
    <row r="3" spans="1:29" ht="12.6" customHeight="1" x14ac:dyDescent="0.5">
      <c r="A3" s="67">
        <v>1</v>
      </c>
      <c r="B3" s="49">
        <v>178711</v>
      </c>
      <c r="C3" s="49">
        <v>113121</v>
      </c>
      <c r="D3" s="49">
        <v>15104</v>
      </c>
      <c r="E3" s="49">
        <v>24482</v>
      </c>
      <c r="F3" s="49">
        <v>154229</v>
      </c>
      <c r="G3" s="49">
        <v>109293</v>
      </c>
      <c r="H3" s="49">
        <v>22049</v>
      </c>
      <c r="I3" s="49">
        <v>1428</v>
      </c>
      <c r="J3" s="71">
        <v>188</v>
      </c>
      <c r="K3" s="71">
        <v>115</v>
      </c>
      <c r="L3" s="71">
        <f t="shared" ref="L3:L42" si="0">B3-G3</f>
        <v>69418</v>
      </c>
      <c r="M3" s="49">
        <v>162602</v>
      </c>
      <c r="N3" s="71">
        <v>1194</v>
      </c>
      <c r="O3" s="71">
        <v>155</v>
      </c>
      <c r="P3" s="71">
        <v>179</v>
      </c>
      <c r="Q3" s="71">
        <v>13</v>
      </c>
      <c r="R3" s="71">
        <v>355</v>
      </c>
      <c r="S3" s="71">
        <f t="shared" ref="S3:S42" si="1">D3+N3+O3+P3+Q3+R3</f>
        <v>17000</v>
      </c>
      <c r="T3" s="71">
        <v>14763</v>
      </c>
      <c r="U3" s="71">
        <v>1121</v>
      </c>
      <c r="V3" s="71">
        <v>138</v>
      </c>
      <c r="W3" s="71">
        <v>169</v>
      </c>
      <c r="X3" s="71">
        <v>12</v>
      </c>
      <c r="Y3" s="71">
        <v>159</v>
      </c>
      <c r="Z3" s="71">
        <f t="shared" ref="Z3:Z42" si="2">T3+U3+V3+W3+X3+Y3</f>
        <v>16362</v>
      </c>
      <c r="AA3" s="71">
        <v>21896</v>
      </c>
      <c r="AB3" s="45"/>
      <c r="AC3" s="45"/>
    </row>
    <row r="4" spans="1:29" ht="12.9" x14ac:dyDescent="0.5">
      <c r="A4" s="67">
        <v>2</v>
      </c>
      <c r="B4" s="12">
        <v>173848</v>
      </c>
      <c r="C4" s="12">
        <v>91004</v>
      </c>
      <c r="D4" s="12">
        <v>32856</v>
      </c>
      <c r="E4" s="12">
        <v>30824</v>
      </c>
      <c r="F4" s="12">
        <v>143024</v>
      </c>
      <c r="G4" s="12">
        <v>87230</v>
      </c>
      <c r="H4" s="12">
        <v>15365</v>
      </c>
      <c r="I4" s="12">
        <v>1084</v>
      </c>
      <c r="J4" s="7">
        <v>237</v>
      </c>
      <c r="K4" s="7">
        <v>99</v>
      </c>
      <c r="L4" s="7">
        <f t="shared" si="0"/>
        <v>86618</v>
      </c>
      <c r="M4" s="12">
        <v>156839</v>
      </c>
      <c r="N4" s="7">
        <v>1528</v>
      </c>
      <c r="O4" s="7">
        <v>239</v>
      </c>
      <c r="P4" s="7">
        <v>203</v>
      </c>
      <c r="Q4" s="7">
        <v>15</v>
      </c>
      <c r="R4" s="7">
        <v>690</v>
      </c>
      <c r="S4" s="7">
        <f t="shared" si="1"/>
        <v>35531</v>
      </c>
      <c r="T4" s="7">
        <v>32316</v>
      </c>
      <c r="U4" s="7">
        <v>1432</v>
      </c>
      <c r="V4" s="7">
        <v>224</v>
      </c>
      <c r="W4" s="7">
        <v>200</v>
      </c>
      <c r="X4" s="7">
        <v>15</v>
      </c>
      <c r="Y4" s="7">
        <v>237</v>
      </c>
      <c r="Z4" s="7">
        <f t="shared" si="2"/>
        <v>34424</v>
      </c>
      <c r="AA4" s="7">
        <v>15220</v>
      </c>
      <c r="AB4" s="45"/>
      <c r="AC4" s="45"/>
    </row>
    <row r="5" spans="1:29" ht="12.9" x14ac:dyDescent="0.5">
      <c r="A5" s="67">
        <v>3</v>
      </c>
      <c r="B5" s="49">
        <v>166402</v>
      </c>
      <c r="C5" s="49">
        <v>79779</v>
      </c>
      <c r="D5" s="49">
        <v>9694</v>
      </c>
      <c r="E5" s="49">
        <v>37088</v>
      </c>
      <c r="F5" s="49">
        <v>129314</v>
      </c>
      <c r="G5" s="49">
        <v>75597</v>
      </c>
      <c r="H5" s="49">
        <v>37434</v>
      </c>
      <c r="I5" s="49">
        <v>1101</v>
      </c>
      <c r="J5" s="71">
        <v>206</v>
      </c>
      <c r="K5" s="71">
        <v>98</v>
      </c>
      <c r="L5" s="71">
        <f t="shared" si="0"/>
        <v>90805</v>
      </c>
      <c r="M5" s="49">
        <v>148436</v>
      </c>
      <c r="N5" s="71">
        <v>836</v>
      </c>
      <c r="O5" s="71">
        <v>110</v>
      </c>
      <c r="P5" s="71">
        <v>135</v>
      </c>
      <c r="Q5" s="71">
        <v>13</v>
      </c>
      <c r="R5" s="71">
        <v>301</v>
      </c>
      <c r="S5" s="71">
        <f t="shared" si="1"/>
        <v>11089</v>
      </c>
      <c r="T5" s="71">
        <v>9519</v>
      </c>
      <c r="U5" s="71">
        <v>779</v>
      </c>
      <c r="V5" s="71">
        <v>101</v>
      </c>
      <c r="W5" s="71">
        <v>131</v>
      </c>
      <c r="X5" s="71">
        <v>13</v>
      </c>
      <c r="Y5" s="71">
        <v>97</v>
      </c>
      <c r="Z5" s="71">
        <f t="shared" si="2"/>
        <v>10640</v>
      </c>
      <c r="AA5" s="71">
        <v>37315</v>
      </c>
      <c r="AB5" s="45"/>
      <c r="AC5" s="45"/>
    </row>
    <row r="6" spans="1:29" ht="12.9" x14ac:dyDescent="0.5">
      <c r="A6" s="67">
        <v>4</v>
      </c>
      <c r="B6" s="12">
        <v>160227</v>
      </c>
      <c r="C6" s="12">
        <v>77451</v>
      </c>
      <c r="D6" s="12">
        <v>30339</v>
      </c>
      <c r="E6" s="12">
        <v>31492</v>
      </c>
      <c r="F6" s="12">
        <v>128735</v>
      </c>
      <c r="G6" s="12">
        <v>73575</v>
      </c>
      <c r="H6" s="12">
        <v>18149</v>
      </c>
      <c r="I6" s="12">
        <v>838</v>
      </c>
      <c r="J6" s="7">
        <v>261</v>
      </c>
      <c r="K6" s="7">
        <v>219</v>
      </c>
      <c r="L6" s="7">
        <f t="shared" si="0"/>
        <v>86652</v>
      </c>
      <c r="M6" s="12">
        <v>143832</v>
      </c>
      <c r="N6" s="7">
        <v>1218</v>
      </c>
      <c r="O6" s="7">
        <v>218</v>
      </c>
      <c r="P6" s="7">
        <v>194</v>
      </c>
      <c r="Q6" s="7">
        <v>12</v>
      </c>
      <c r="R6" s="7">
        <v>575</v>
      </c>
      <c r="S6" s="7">
        <f t="shared" si="1"/>
        <v>32556</v>
      </c>
      <c r="T6" s="7">
        <v>29855</v>
      </c>
      <c r="U6" s="7">
        <v>1143</v>
      </c>
      <c r="V6" s="7">
        <v>205</v>
      </c>
      <c r="W6" s="7">
        <v>193</v>
      </c>
      <c r="X6" s="7">
        <v>12</v>
      </c>
      <c r="Y6" s="7">
        <v>241</v>
      </c>
      <c r="Z6" s="7">
        <f t="shared" si="2"/>
        <v>31649</v>
      </c>
      <c r="AA6" s="7">
        <v>17995</v>
      </c>
      <c r="AB6" s="45"/>
      <c r="AC6" s="45"/>
    </row>
    <row r="7" spans="1:29" ht="12.9" x14ac:dyDescent="0.5">
      <c r="A7" s="67">
        <v>5</v>
      </c>
      <c r="B7" s="49">
        <v>157218</v>
      </c>
      <c r="C7" s="49">
        <v>87527</v>
      </c>
      <c r="D7" s="49">
        <v>12901</v>
      </c>
      <c r="E7" s="49">
        <v>20744</v>
      </c>
      <c r="F7" s="49">
        <v>136474</v>
      </c>
      <c r="G7" s="49">
        <v>84613</v>
      </c>
      <c r="H7" s="49">
        <v>32094</v>
      </c>
      <c r="I7" s="49">
        <v>985</v>
      </c>
      <c r="J7" s="71">
        <v>186</v>
      </c>
      <c r="K7" s="71">
        <v>155</v>
      </c>
      <c r="L7" s="71">
        <f t="shared" si="0"/>
        <v>72605</v>
      </c>
      <c r="M7" s="49">
        <v>141849</v>
      </c>
      <c r="N7" s="71">
        <v>840</v>
      </c>
      <c r="O7" s="71">
        <v>121</v>
      </c>
      <c r="P7" s="71">
        <v>145</v>
      </c>
      <c r="Q7" s="71">
        <v>7</v>
      </c>
      <c r="R7" s="71">
        <v>264</v>
      </c>
      <c r="S7" s="71">
        <f t="shared" si="1"/>
        <v>14278</v>
      </c>
      <c r="T7" s="71">
        <v>12604</v>
      </c>
      <c r="U7" s="71">
        <v>781</v>
      </c>
      <c r="V7" s="71">
        <v>105</v>
      </c>
      <c r="W7" s="71">
        <v>141</v>
      </c>
      <c r="X7" s="71">
        <v>7</v>
      </c>
      <c r="Y7" s="71">
        <v>114</v>
      </c>
      <c r="Z7" s="71">
        <f t="shared" si="2"/>
        <v>13752</v>
      </c>
      <c r="AA7" s="71">
        <v>31947</v>
      </c>
      <c r="AB7" s="45"/>
      <c r="AC7" s="45"/>
    </row>
    <row r="8" spans="1:29" ht="12.9" x14ac:dyDescent="0.5">
      <c r="A8" s="67">
        <v>6</v>
      </c>
      <c r="B8" s="12">
        <v>166466</v>
      </c>
      <c r="C8" s="12">
        <v>100789</v>
      </c>
      <c r="D8" s="12">
        <v>9608</v>
      </c>
      <c r="E8" s="12">
        <v>20390</v>
      </c>
      <c r="F8" s="12">
        <v>146076</v>
      </c>
      <c r="G8" s="12">
        <v>97846</v>
      </c>
      <c r="H8" s="12">
        <v>31601</v>
      </c>
      <c r="I8" s="12">
        <v>1195</v>
      </c>
      <c r="J8" s="7">
        <v>134</v>
      </c>
      <c r="K8" s="7">
        <v>80</v>
      </c>
      <c r="L8" s="7">
        <f t="shared" si="0"/>
        <v>68620</v>
      </c>
      <c r="M8" s="12">
        <v>152240</v>
      </c>
      <c r="N8" s="7">
        <v>944</v>
      </c>
      <c r="O8" s="7">
        <v>119</v>
      </c>
      <c r="P8" s="7">
        <v>107</v>
      </c>
      <c r="Q8" s="7">
        <v>11</v>
      </c>
      <c r="R8" s="7">
        <v>286</v>
      </c>
      <c r="S8" s="7">
        <f t="shared" si="1"/>
        <v>11075</v>
      </c>
      <c r="T8" s="7">
        <v>9429</v>
      </c>
      <c r="U8" s="7">
        <v>903</v>
      </c>
      <c r="V8" s="7">
        <v>110</v>
      </c>
      <c r="W8" s="7">
        <v>101</v>
      </c>
      <c r="X8" s="7">
        <v>11</v>
      </c>
      <c r="Y8" s="7">
        <v>112</v>
      </c>
      <c r="Z8" s="7">
        <f t="shared" si="2"/>
        <v>10666</v>
      </c>
      <c r="AA8" s="7">
        <v>31508</v>
      </c>
      <c r="AB8" s="45"/>
      <c r="AC8" s="45"/>
    </row>
    <row r="9" spans="1:29" ht="12.9" x14ac:dyDescent="0.5">
      <c r="A9" s="67">
        <v>7</v>
      </c>
      <c r="B9" s="49">
        <v>163972</v>
      </c>
      <c r="C9" s="49">
        <v>86899</v>
      </c>
      <c r="D9" s="49">
        <v>12189</v>
      </c>
      <c r="E9" s="49">
        <v>16426</v>
      </c>
      <c r="F9" s="49">
        <v>147546</v>
      </c>
      <c r="G9" s="49">
        <v>84384</v>
      </c>
      <c r="H9" s="49">
        <v>44182</v>
      </c>
      <c r="I9" s="49">
        <v>1090</v>
      </c>
      <c r="J9" s="71">
        <v>191</v>
      </c>
      <c r="K9" s="71">
        <v>87</v>
      </c>
      <c r="L9" s="71">
        <f t="shared" si="0"/>
        <v>79588</v>
      </c>
      <c r="M9" s="49">
        <v>151123</v>
      </c>
      <c r="N9" s="71">
        <v>774</v>
      </c>
      <c r="O9" s="71">
        <v>82</v>
      </c>
      <c r="P9" s="71">
        <v>120</v>
      </c>
      <c r="Q9" s="71">
        <v>8</v>
      </c>
      <c r="R9" s="71">
        <v>260</v>
      </c>
      <c r="S9" s="71">
        <f t="shared" si="1"/>
        <v>13433</v>
      </c>
      <c r="T9" s="71">
        <v>11983</v>
      </c>
      <c r="U9" s="71">
        <v>734</v>
      </c>
      <c r="V9" s="71">
        <v>72</v>
      </c>
      <c r="W9" s="71">
        <v>117</v>
      </c>
      <c r="X9" s="71">
        <v>8</v>
      </c>
      <c r="Y9" s="71">
        <v>114</v>
      </c>
      <c r="Z9" s="71">
        <f t="shared" si="2"/>
        <v>13028</v>
      </c>
      <c r="AA9" s="71">
        <v>44063</v>
      </c>
      <c r="AB9" s="45"/>
      <c r="AC9" s="45"/>
    </row>
    <row r="10" spans="1:29" ht="12.9" x14ac:dyDescent="0.5">
      <c r="A10" s="67">
        <v>8</v>
      </c>
      <c r="B10" s="12">
        <v>155250</v>
      </c>
      <c r="C10" s="12">
        <v>81871</v>
      </c>
      <c r="D10" s="12">
        <v>14548</v>
      </c>
      <c r="E10" s="12">
        <v>21810</v>
      </c>
      <c r="F10" s="12">
        <v>133440</v>
      </c>
      <c r="G10" s="12">
        <v>78854</v>
      </c>
      <c r="H10" s="12">
        <v>33224</v>
      </c>
      <c r="I10" s="12">
        <v>865</v>
      </c>
      <c r="J10" s="7">
        <v>206</v>
      </c>
      <c r="K10" s="7">
        <v>108</v>
      </c>
      <c r="L10" s="7">
        <f t="shared" si="0"/>
        <v>76396</v>
      </c>
      <c r="M10" s="12">
        <v>141003</v>
      </c>
      <c r="N10" s="7">
        <v>1086</v>
      </c>
      <c r="O10" s="7">
        <v>137</v>
      </c>
      <c r="P10" s="7">
        <v>152</v>
      </c>
      <c r="Q10" s="7">
        <v>8</v>
      </c>
      <c r="R10" s="7">
        <v>355</v>
      </c>
      <c r="S10" s="7">
        <f t="shared" si="1"/>
        <v>16286</v>
      </c>
      <c r="T10" s="7">
        <v>14266</v>
      </c>
      <c r="U10" s="7">
        <v>1041</v>
      </c>
      <c r="V10" s="7">
        <v>121</v>
      </c>
      <c r="W10" s="7">
        <v>145</v>
      </c>
      <c r="X10" s="7">
        <v>6</v>
      </c>
      <c r="Y10" s="7">
        <v>157</v>
      </c>
      <c r="Z10" s="7">
        <f t="shared" si="2"/>
        <v>15736</v>
      </c>
      <c r="AA10" s="7">
        <v>33103</v>
      </c>
      <c r="AB10" s="45"/>
      <c r="AC10" s="45"/>
    </row>
    <row r="11" spans="1:29" ht="12.9" x14ac:dyDescent="0.5">
      <c r="A11" s="67">
        <v>9</v>
      </c>
      <c r="B11" s="49">
        <v>158383</v>
      </c>
      <c r="C11" s="49">
        <v>69228</v>
      </c>
      <c r="D11" s="49">
        <v>24378</v>
      </c>
      <c r="E11" s="49">
        <v>47192</v>
      </c>
      <c r="F11" s="49">
        <v>111191</v>
      </c>
      <c r="G11" s="49">
        <v>64315</v>
      </c>
      <c r="H11" s="49">
        <v>15704</v>
      </c>
      <c r="I11" s="49">
        <v>760</v>
      </c>
      <c r="J11" s="71">
        <v>264</v>
      </c>
      <c r="K11" s="71">
        <v>138</v>
      </c>
      <c r="L11" s="71">
        <f t="shared" si="0"/>
        <v>94068</v>
      </c>
      <c r="M11" s="49">
        <v>139747</v>
      </c>
      <c r="N11" s="71">
        <v>1351</v>
      </c>
      <c r="O11" s="71">
        <v>231</v>
      </c>
      <c r="P11" s="71">
        <v>181</v>
      </c>
      <c r="Q11" s="71">
        <v>27</v>
      </c>
      <c r="R11" s="71">
        <v>583</v>
      </c>
      <c r="S11" s="71">
        <f t="shared" si="1"/>
        <v>26751</v>
      </c>
      <c r="T11" s="71">
        <v>23882</v>
      </c>
      <c r="U11" s="71">
        <v>1243</v>
      </c>
      <c r="V11" s="71">
        <v>209</v>
      </c>
      <c r="W11" s="71">
        <v>171</v>
      </c>
      <c r="X11" s="71">
        <v>27</v>
      </c>
      <c r="Y11" s="71">
        <v>187</v>
      </c>
      <c r="Z11" s="71">
        <f t="shared" si="2"/>
        <v>25719</v>
      </c>
      <c r="AA11" s="71">
        <v>15604</v>
      </c>
      <c r="AB11" s="45"/>
      <c r="AC11" s="45"/>
    </row>
    <row r="12" spans="1:29" ht="12.9" x14ac:dyDescent="0.5">
      <c r="A12" s="67">
        <v>10</v>
      </c>
      <c r="B12" s="12">
        <v>156481</v>
      </c>
      <c r="C12" s="12">
        <v>54805</v>
      </c>
      <c r="D12" s="12">
        <v>43714</v>
      </c>
      <c r="E12" s="12">
        <v>40758</v>
      </c>
      <c r="F12" s="12">
        <v>115723</v>
      </c>
      <c r="G12" s="12">
        <v>50104</v>
      </c>
      <c r="H12" s="12">
        <v>14915</v>
      </c>
      <c r="I12" s="12">
        <v>599</v>
      </c>
      <c r="J12" s="7">
        <v>281</v>
      </c>
      <c r="K12" s="7">
        <v>268</v>
      </c>
      <c r="L12" s="7">
        <f t="shared" si="0"/>
        <v>106377</v>
      </c>
      <c r="M12" s="12">
        <v>137929</v>
      </c>
      <c r="N12" s="7">
        <v>1501</v>
      </c>
      <c r="O12" s="7">
        <v>392</v>
      </c>
      <c r="P12" s="7">
        <v>310</v>
      </c>
      <c r="Q12" s="7">
        <v>37</v>
      </c>
      <c r="R12" s="7">
        <v>799</v>
      </c>
      <c r="S12" s="7">
        <f t="shared" si="1"/>
        <v>46753</v>
      </c>
      <c r="T12" s="7">
        <v>42906</v>
      </c>
      <c r="U12" s="7">
        <v>1380</v>
      </c>
      <c r="V12" s="7">
        <v>360</v>
      </c>
      <c r="W12" s="7">
        <v>301</v>
      </c>
      <c r="X12" s="7">
        <v>33</v>
      </c>
      <c r="Y12" s="7">
        <v>264</v>
      </c>
      <c r="Z12" s="7">
        <f t="shared" si="2"/>
        <v>45244</v>
      </c>
      <c r="AA12" s="7">
        <v>14776</v>
      </c>
      <c r="AB12" s="45"/>
      <c r="AC12" s="45"/>
    </row>
    <row r="13" spans="1:29" ht="12.9" x14ac:dyDescent="0.5">
      <c r="A13" s="67">
        <v>11</v>
      </c>
      <c r="B13" s="49">
        <v>158727</v>
      </c>
      <c r="C13" s="49">
        <v>76390</v>
      </c>
      <c r="D13" s="49">
        <v>12735</v>
      </c>
      <c r="E13" s="49">
        <v>25142</v>
      </c>
      <c r="F13" s="49">
        <v>133585</v>
      </c>
      <c r="G13" s="49">
        <v>73184</v>
      </c>
      <c r="H13" s="49">
        <v>41080</v>
      </c>
      <c r="I13" s="49">
        <v>848</v>
      </c>
      <c r="J13" s="71">
        <v>147</v>
      </c>
      <c r="K13" s="71">
        <v>123</v>
      </c>
      <c r="L13" s="71">
        <f t="shared" si="0"/>
        <v>85543</v>
      </c>
      <c r="M13" s="49">
        <v>143590</v>
      </c>
      <c r="N13" s="71">
        <v>949</v>
      </c>
      <c r="O13" s="71">
        <v>87</v>
      </c>
      <c r="P13" s="71">
        <v>143</v>
      </c>
      <c r="Q13" s="71">
        <v>11</v>
      </c>
      <c r="R13" s="71">
        <v>286</v>
      </c>
      <c r="S13" s="71">
        <f t="shared" si="1"/>
        <v>14211</v>
      </c>
      <c r="T13" s="71">
        <v>12467</v>
      </c>
      <c r="U13" s="71">
        <v>879</v>
      </c>
      <c r="V13" s="71">
        <v>76</v>
      </c>
      <c r="W13" s="71">
        <v>139</v>
      </c>
      <c r="X13" s="71">
        <v>10</v>
      </c>
      <c r="Y13" s="71">
        <v>125</v>
      </c>
      <c r="Z13" s="71">
        <f t="shared" si="2"/>
        <v>13696</v>
      </c>
      <c r="AA13" s="71">
        <v>40960</v>
      </c>
      <c r="AB13" s="45"/>
      <c r="AC13" s="45"/>
    </row>
    <row r="14" spans="1:29" ht="12.9" x14ac:dyDescent="0.5">
      <c r="A14" s="67">
        <v>12</v>
      </c>
      <c r="B14" s="12">
        <v>155958</v>
      </c>
      <c r="C14" s="12">
        <v>103949</v>
      </c>
      <c r="D14" s="12">
        <v>10153</v>
      </c>
      <c r="E14" s="12">
        <v>15298</v>
      </c>
      <c r="F14" s="12">
        <v>140660</v>
      </c>
      <c r="G14" s="12">
        <v>101523</v>
      </c>
      <c r="H14" s="12">
        <v>22278</v>
      </c>
      <c r="I14" s="12">
        <v>1134</v>
      </c>
      <c r="J14" s="7">
        <v>208</v>
      </c>
      <c r="K14" s="7">
        <v>93</v>
      </c>
      <c r="L14" s="7">
        <f t="shared" si="0"/>
        <v>54435</v>
      </c>
      <c r="M14" s="12">
        <v>143992</v>
      </c>
      <c r="N14" s="7">
        <v>995</v>
      </c>
      <c r="O14" s="7">
        <v>115</v>
      </c>
      <c r="P14" s="7">
        <v>88</v>
      </c>
      <c r="Q14" s="7">
        <v>5</v>
      </c>
      <c r="R14" s="7">
        <v>239</v>
      </c>
      <c r="S14" s="7">
        <f t="shared" si="1"/>
        <v>11595</v>
      </c>
      <c r="T14" s="7">
        <v>9970</v>
      </c>
      <c r="U14" s="7">
        <v>945</v>
      </c>
      <c r="V14" s="7">
        <v>95</v>
      </c>
      <c r="W14" s="7">
        <v>84</v>
      </c>
      <c r="X14" s="7">
        <v>5</v>
      </c>
      <c r="Y14" s="7">
        <v>103</v>
      </c>
      <c r="Z14" s="7">
        <f t="shared" si="2"/>
        <v>11202</v>
      </c>
      <c r="AA14" s="7">
        <v>22172</v>
      </c>
      <c r="AB14" s="45"/>
      <c r="AC14" s="45"/>
    </row>
    <row r="15" spans="1:29" ht="12.9" x14ac:dyDescent="0.5">
      <c r="A15" s="67">
        <v>13</v>
      </c>
      <c r="B15" s="49">
        <v>160701</v>
      </c>
      <c r="C15" s="49">
        <v>128810</v>
      </c>
      <c r="D15" s="49">
        <v>12779</v>
      </c>
      <c r="E15" s="49">
        <v>12480</v>
      </c>
      <c r="F15" s="49">
        <v>148221</v>
      </c>
      <c r="G15" s="49">
        <v>126401</v>
      </c>
      <c r="H15" s="49">
        <v>2522</v>
      </c>
      <c r="I15" s="49">
        <v>1024</v>
      </c>
      <c r="J15" s="71">
        <v>332</v>
      </c>
      <c r="K15" s="71">
        <v>76</v>
      </c>
      <c r="L15" s="71">
        <f t="shared" si="0"/>
        <v>34300</v>
      </c>
      <c r="M15" s="49">
        <v>150938</v>
      </c>
      <c r="N15" s="71">
        <v>1110</v>
      </c>
      <c r="O15" s="71">
        <v>130</v>
      </c>
      <c r="P15" s="71">
        <v>46</v>
      </c>
      <c r="Q15" s="71">
        <v>20</v>
      </c>
      <c r="R15" s="71">
        <v>151</v>
      </c>
      <c r="S15" s="71">
        <f t="shared" si="1"/>
        <v>14236</v>
      </c>
      <c r="T15" s="71">
        <v>12633</v>
      </c>
      <c r="U15" s="71">
        <v>1077</v>
      </c>
      <c r="V15" s="71">
        <v>120</v>
      </c>
      <c r="W15" s="71">
        <v>46</v>
      </c>
      <c r="X15" s="71">
        <v>20</v>
      </c>
      <c r="Y15" s="71">
        <v>71</v>
      </c>
      <c r="Z15" s="71">
        <f t="shared" si="2"/>
        <v>13967</v>
      </c>
      <c r="AA15" s="71">
        <v>2484</v>
      </c>
      <c r="AB15" s="45"/>
      <c r="AC15" s="45"/>
    </row>
    <row r="16" spans="1:29" ht="12.9" x14ac:dyDescent="0.5">
      <c r="A16" s="67">
        <v>14</v>
      </c>
      <c r="B16" s="12">
        <v>167904</v>
      </c>
      <c r="C16" s="12">
        <v>102371</v>
      </c>
      <c r="D16" s="12">
        <v>32499</v>
      </c>
      <c r="E16" s="12">
        <v>21157</v>
      </c>
      <c r="F16" s="12">
        <v>146747</v>
      </c>
      <c r="G16" s="12">
        <v>98559</v>
      </c>
      <c r="H16" s="12">
        <v>6621</v>
      </c>
      <c r="I16" s="12">
        <v>953</v>
      </c>
      <c r="J16" s="7">
        <v>619</v>
      </c>
      <c r="K16" s="7">
        <v>259</v>
      </c>
      <c r="L16" s="7">
        <f t="shared" si="0"/>
        <v>69345</v>
      </c>
      <c r="M16" s="12">
        <v>152574</v>
      </c>
      <c r="N16" s="7">
        <v>1866</v>
      </c>
      <c r="O16" s="7">
        <v>335</v>
      </c>
      <c r="P16" s="7">
        <v>238</v>
      </c>
      <c r="Q16" s="7">
        <v>31</v>
      </c>
      <c r="R16" s="7">
        <v>568</v>
      </c>
      <c r="S16" s="7">
        <f t="shared" si="1"/>
        <v>35537</v>
      </c>
      <c r="T16" s="7">
        <v>31860</v>
      </c>
      <c r="U16" s="7">
        <v>1752</v>
      </c>
      <c r="V16" s="7">
        <v>309</v>
      </c>
      <c r="W16" s="7">
        <v>231</v>
      </c>
      <c r="X16" s="7">
        <v>31</v>
      </c>
      <c r="Y16" s="7">
        <v>221</v>
      </c>
      <c r="Z16" s="7">
        <f t="shared" si="2"/>
        <v>34404</v>
      </c>
      <c r="AA16" s="7">
        <v>6537</v>
      </c>
      <c r="AB16" s="45"/>
      <c r="AC16" s="45"/>
    </row>
    <row r="17" spans="1:29" ht="12.9" x14ac:dyDescent="0.5">
      <c r="A17" s="67">
        <v>15</v>
      </c>
      <c r="B17" s="49">
        <v>166730</v>
      </c>
      <c r="C17" s="49">
        <v>126602</v>
      </c>
      <c r="D17" s="49">
        <v>23424</v>
      </c>
      <c r="E17" s="49">
        <v>8722</v>
      </c>
      <c r="F17" s="49">
        <v>158008</v>
      </c>
      <c r="G17" s="49">
        <v>124928</v>
      </c>
      <c r="H17" s="49">
        <v>2622</v>
      </c>
      <c r="I17" s="49">
        <v>993</v>
      </c>
      <c r="J17" s="71">
        <v>457</v>
      </c>
      <c r="K17" s="71">
        <v>108</v>
      </c>
      <c r="L17" s="71">
        <f t="shared" si="0"/>
        <v>41802</v>
      </c>
      <c r="M17" s="49">
        <v>157509</v>
      </c>
      <c r="N17" s="71">
        <v>1218</v>
      </c>
      <c r="O17" s="71">
        <v>223</v>
      </c>
      <c r="P17" s="71">
        <v>72</v>
      </c>
      <c r="Q17" s="71">
        <v>8</v>
      </c>
      <c r="R17" s="71">
        <v>233</v>
      </c>
      <c r="S17" s="71">
        <f t="shared" si="1"/>
        <v>25178</v>
      </c>
      <c r="T17" s="71">
        <v>23191</v>
      </c>
      <c r="U17" s="71">
        <v>1177</v>
      </c>
      <c r="V17" s="71">
        <v>205</v>
      </c>
      <c r="W17" s="71">
        <v>71</v>
      </c>
      <c r="X17" s="71">
        <v>8</v>
      </c>
      <c r="Y17" s="71">
        <v>101</v>
      </c>
      <c r="Z17" s="71">
        <f t="shared" si="2"/>
        <v>24753</v>
      </c>
      <c r="AA17" s="71">
        <v>2590</v>
      </c>
      <c r="AB17" s="45"/>
      <c r="AC17" s="45"/>
    </row>
    <row r="18" spans="1:29" ht="12.9" x14ac:dyDescent="0.5">
      <c r="A18" s="67">
        <v>16</v>
      </c>
      <c r="B18" s="12">
        <v>160138</v>
      </c>
      <c r="C18" s="12">
        <v>124071</v>
      </c>
      <c r="D18" s="12">
        <v>21729</v>
      </c>
      <c r="E18" s="12">
        <v>5946</v>
      </c>
      <c r="F18" s="12">
        <v>154192</v>
      </c>
      <c r="G18" s="12">
        <v>122846</v>
      </c>
      <c r="H18" s="12">
        <v>2614</v>
      </c>
      <c r="I18" s="12">
        <v>971</v>
      </c>
      <c r="J18" s="7">
        <v>825</v>
      </c>
      <c r="K18" s="7">
        <v>73</v>
      </c>
      <c r="L18" s="7">
        <f t="shared" si="0"/>
        <v>37292</v>
      </c>
      <c r="M18" s="12">
        <v>152355</v>
      </c>
      <c r="N18" s="7">
        <v>971</v>
      </c>
      <c r="O18" s="7">
        <v>248</v>
      </c>
      <c r="P18" s="7">
        <v>79</v>
      </c>
      <c r="Q18" s="7">
        <v>27</v>
      </c>
      <c r="R18" s="7">
        <v>156</v>
      </c>
      <c r="S18" s="7">
        <f t="shared" si="1"/>
        <v>23210</v>
      </c>
      <c r="T18" s="7">
        <v>21543</v>
      </c>
      <c r="U18" s="7">
        <v>932</v>
      </c>
      <c r="V18" s="7">
        <v>242</v>
      </c>
      <c r="W18" s="7">
        <v>79</v>
      </c>
      <c r="X18" s="7">
        <v>27</v>
      </c>
      <c r="Y18" s="7">
        <v>71</v>
      </c>
      <c r="Z18" s="7">
        <f t="shared" si="2"/>
        <v>22894</v>
      </c>
      <c r="AA18" s="7">
        <v>2592</v>
      </c>
      <c r="AB18" s="45"/>
      <c r="AC18" s="45"/>
    </row>
    <row r="19" spans="1:29" ht="12.9" x14ac:dyDescent="0.5">
      <c r="A19" s="67">
        <v>17</v>
      </c>
      <c r="B19" s="49">
        <v>178176</v>
      </c>
      <c r="C19" s="49">
        <v>135461</v>
      </c>
      <c r="D19" s="49">
        <v>27796</v>
      </c>
      <c r="E19" s="49">
        <v>6430</v>
      </c>
      <c r="F19" s="49">
        <v>171746</v>
      </c>
      <c r="G19" s="49">
        <v>133964</v>
      </c>
      <c r="H19" s="49">
        <v>2722</v>
      </c>
      <c r="I19" s="49">
        <v>983</v>
      </c>
      <c r="J19" s="71">
        <v>583</v>
      </c>
      <c r="K19" s="71">
        <v>85</v>
      </c>
      <c r="L19" s="71">
        <f t="shared" si="0"/>
        <v>44212</v>
      </c>
      <c r="M19" s="49">
        <v>169406</v>
      </c>
      <c r="N19" s="71">
        <v>1081</v>
      </c>
      <c r="O19" s="71">
        <v>261</v>
      </c>
      <c r="P19" s="71">
        <v>48</v>
      </c>
      <c r="Q19" s="71">
        <v>13</v>
      </c>
      <c r="R19" s="71">
        <v>182</v>
      </c>
      <c r="S19" s="71">
        <f t="shared" si="1"/>
        <v>29381</v>
      </c>
      <c r="T19" s="71">
        <v>27591</v>
      </c>
      <c r="U19" s="71">
        <v>1059</v>
      </c>
      <c r="V19" s="71">
        <v>258</v>
      </c>
      <c r="W19" s="71">
        <v>41</v>
      </c>
      <c r="X19" s="71">
        <v>13</v>
      </c>
      <c r="Y19" s="71">
        <v>108</v>
      </c>
      <c r="Z19" s="71">
        <f t="shared" si="2"/>
        <v>29070</v>
      </c>
      <c r="AA19" s="71">
        <v>2684</v>
      </c>
      <c r="AB19" s="45"/>
      <c r="AC19" s="45"/>
    </row>
    <row r="20" spans="1:29" ht="12.9" x14ac:dyDescent="0.5">
      <c r="A20" s="67">
        <v>18</v>
      </c>
      <c r="B20" s="12">
        <v>170247</v>
      </c>
      <c r="C20" s="12">
        <v>99142</v>
      </c>
      <c r="D20" s="12">
        <v>44694</v>
      </c>
      <c r="E20" s="12">
        <v>13207</v>
      </c>
      <c r="F20" s="12">
        <v>157040</v>
      </c>
      <c r="G20" s="12">
        <v>96563</v>
      </c>
      <c r="H20" s="12">
        <v>7987</v>
      </c>
      <c r="I20" s="12">
        <v>868</v>
      </c>
      <c r="J20" s="7">
        <v>433</v>
      </c>
      <c r="K20" s="7">
        <v>367</v>
      </c>
      <c r="L20" s="7">
        <f t="shared" si="0"/>
        <v>73684</v>
      </c>
      <c r="M20" s="12">
        <v>158433</v>
      </c>
      <c r="N20" s="7">
        <v>1574</v>
      </c>
      <c r="O20" s="7">
        <v>453</v>
      </c>
      <c r="P20" s="7">
        <v>233</v>
      </c>
      <c r="Q20" s="7">
        <v>34</v>
      </c>
      <c r="R20" s="7">
        <v>653</v>
      </c>
      <c r="S20" s="7">
        <f t="shared" si="1"/>
        <v>47641</v>
      </c>
      <c r="T20" s="7">
        <v>43862</v>
      </c>
      <c r="U20" s="7">
        <v>1451</v>
      </c>
      <c r="V20" s="7">
        <v>406</v>
      </c>
      <c r="W20" s="7">
        <v>228</v>
      </c>
      <c r="X20" s="7">
        <v>34</v>
      </c>
      <c r="Y20" s="7">
        <v>212</v>
      </c>
      <c r="Z20" s="7">
        <f t="shared" si="2"/>
        <v>46193</v>
      </c>
      <c r="AA20" s="7">
        <v>7888</v>
      </c>
      <c r="AB20" s="45"/>
      <c r="AC20" s="45"/>
    </row>
    <row r="21" spans="1:29" ht="12.9" x14ac:dyDescent="0.5">
      <c r="A21" s="67">
        <v>19</v>
      </c>
      <c r="B21" s="49">
        <v>168045</v>
      </c>
      <c r="C21" s="49">
        <v>65721</v>
      </c>
      <c r="D21" s="49">
        <v>81306</v>
      </c>
      <c r="E21" s="49">
        <v>10725</v>
      </c>
      <c r="F21" s="49">
        <v>157320</v>
      </c>
      <c r="G21" s="49">
        <v>63548</v>
      </c>
      <c r="H21" s="49">
        <v>4459</v>
      </c>
      <c r="I21" s="49">
        <v>613</v>
      </c>
      <c r="J21" s="71">
        <v>617</v>
      </c>
      <c r="K21" s="71">
        <v>265</v>
      </c>
      <c r="L21" s="71">
        <f t="shared" si="0"/>
        <v>104497</v>
      </c>
      <c r="M21" s="49">
        <v>157739</v>
      </c>
      <c r="N21" s="71">
        <v>1954</v>
      </c>
      <c r="O21" s="71">
        <v>987</v>
      </c>
      <c r="P21" s="71">
        <v>307</v>
      </c>
      <c r="Q21" s="71">
        <v>48</v>
      </c>
      <c r="R21" s="71">
        <v>787</v>
      </c>
      <c r="S21" s="71">
        <f t="shared" si="1"/>
        <v>85389</v>
      </c>
      <c r="T21" s="71">
        <v>80147</v>
      </c>
      <c r="U21" s="71">
        <v>1832</v>
      </c>
      <c r="V21" s="71">
        <v>933</v>
      </c>
      <c r="W21" s="71">
        <v>295</v>
      </c>
      <c r="X21" s="71">
        <v>48</v>
      </c>
      <c r="Y21" s="71">
        <v>390</v>
      </c>
      <c r="Z21" s="71">
        <f t="shared" si="2"/>
        <v>83645</v>
      </c>
      <c r="AA21" s="71">
        <v>4375</v>
      </c>
      <c r="AB21" s="45"/>
      <c r="AC21" s="45"/>
    </row>
    <row r="22" spans="1:29" ht="12.9" x14ac:dyDescent="0.5">
      <c r="A22" s="67">
        <v>20</v>
      </c>
      <c r="B22" s="12">
        <v>166144</v>
      </c>
      <c r="C22" s="12">
        <v>59913</v>
      </c>
      <c r="D22" s="12">
        <v>83216</v>
      </c>
      <c r="E22" s="12">
        <v>12161</v>
      </c>
      <c r="F22" s="12">
        <v>153983</v>
      </c>
      <c r="G22" s="12">
        <v>57560</v>
      </c>
      <c r="H22" s="12">
        <v>6097</v>
      </c>
      <c r="I22" s="12">
        <v>616</v>
      </c>
      <c r="J22" s="7">
        <v>531</v>
      </c>
      <c r="K22" s="7">
        <v>222</v>
      </c>
      <c r="L22" s="7">
        <f t="shared" si="0"/>
        <v>108584</v>
      </c>
      <c r="M22" s="12">
        <v>156028</v>
      </c>
      <c r="N22" s="7">
        <v>1863</v>
      </c>
      <c r="O22" s="7">
        <v>683</v>
      </c>
      <c r="P22" s="7">
        <v>261</v>
      </c>
      <c r="Q22" s="7">
        <v>30</v>
      </c>
      <c r="R22" s="7">
        <v>719</v>
      </c>
      <c r="S22" s="7">
        <f t="shared" si="1"/>
        <v>86772</v>
      </c>
      <c r="T22" s="7">
        <v>82062</v>
      </c>
      <c r="U22" s="7">
        <v>1749</v>
      </c>
      <c r="V22" s="7">
        <v>652</v>
      </c>
      <c r="W22" s="7">
        <v>249</v>
      </c>
      <c r="X22" s="7">
        <v>25</v>
      </c>
      <c r="Y22" s="7">
        <v>284</v>
      </c>
      <c r="Z22" s="7">
        <f t="shared" si="2"/>
        <v>85021</v>
      </c>
      <c r="AA22" s="7">
        <v>6021</v>
      </c>
      <c r="AB22" s="45"/>
      <c r="AC22" s="45"/>
    </row>
    <row r="23" spans="1:29" ht="12.9" x14ac:dyDescent="0.5">
      <c r="A23" s="67">
        <v>21</v>
      </c>
      <c r="B23" s="49">
        <v>175410</v>
      </c>
      <c r="C23" s="49">
        <v>109381</v>
      </c>
      <c r="D23" s="49">
        <v>37805</v>
      </c>
      <c r="E23" s="49">
        <v>16818</v>
      </c>
      <c r="F23" s="49">
        <v>158592</v>
      </c>
      <c r="G23" s="49">
        <v>105143</v>
      </c>
      <c r="H23" s="49">
        <v>7499</v>
      </c>
      <c r="I23" s="49">
        <v>1008</v>
      </c>
      <c r="J23" s="71">
        <v>615</v>
      </c>
      <c r="K23" s="71">
        <v>351</v>
      </c>
      <c r="L23" s="71">
        <f t="shared" si="0"/>
        <v>70267</v>
      </c>
      <c r="M23" s="49">
        <v>163649</v>
      </c>
      <c r="N23" s="71">
        <v>1602</v>
      </c>
      <c r="O23" s="71">
        <v>389</v>
      </c>
      <c r="P23" s="71">
        <v>209</v>
      </c>
      <c r="Q23" s="71">
        <v>28</v>
      </c>
      <c r="R23" s="71">
        <v>526</v>
      </c>
      <c r="S23" s="71">
        <f t="shared" si="1"/>
        <v>40559</v>
      </c>
      <c r="T23" s="71">
        <v>36937</v>
      </c>
      <c r="U23" s="71">
        <v>1464</v>
      </c>
      <c r="V23" s="71">
        <v>365</v>
      </c>
      <c r="W23" s="71">
        <v>194</v>
      </c>
      <c r="X23" s="71">
        <v>27</v>
      </c>
      <c r="Y23" s="71">
        <v>207</v>
      </c>
      <c r="Z23" s="71">
        <f t="shared" si="2"/>
        <v>39194</v>
      </c>
      <c r="AA23" s="71">
        <v>7354</v>
      </c>
      <c r="AB23" s="45"/>
      <c r="AC23" s="45"/>
    </row>
    <row r="24" spans="1:29" ht="12.9" x14ac:dyDescent="0.5">
      <c r="A24" s="67">
        <v>22</v>
      </c>
      <c r="B24" s="12">
        <v>172263</v>
      </c>
      <c r="C24" s="12">
        <v>124449</v>
      </c>
      <c r="D24" s="12">
        <v>21796</v>
      </c>
      <c r="E24" s="12">
        <v>12400</v>
      </c>
      <c r="F24" s="12">
        <v>159863</v>
      </c>
      <c r="G24" s="12">
        <v>121257</v>
      </c>
      <c r="H24" s="12">
        <v>8116</v>
      </c>
      <c r="I24" s="12">
        <v>1118</v>
      </c>
      <c r="J24" s="7">
        <v>487</v>
      </c>
      <c r="K24" s="7">
        <v>278</v>
      </c>
      <c r="L24" s="7">
        <f t="shared" si="0"/>
        <v>51006</v>
      </c>
      <c r="M24" s="12">
        <v>159821</v>
      </c>
      <c r="N24" s="7">
        <v>1469</v>
      </c>
      <c r="O24" s="7">
        <v>292</v>
      </c>
      <c r="P24" s="7">
        <v>196</v>
      </c>
      <c r="Q24" s="7">
        <v>39</v>
      </c>
      <c r="R24" s="7">
        <v>423</v>
      </c>
      <c r="S24" s="7">
        <f t="shared" si="1"/>
        <v>24215</v>
      </c>
      <c r="T24" s="7">
        <v>21143</v>
      </c>
      <c r="U24" s="7">
        <v>1388</v>
      </c>
      <c r="V24" s="7">
        <v>267</v>
      </c>
      <c r="W24" s="7">
        <v>183</v>
      </c>
      <c r="X24" s="7">
        <v>33</v>
      </c>
      <c r="Y24" s="7">
        <v>184</v>
      </c>
      <c r="Z24" s="7">
        <f t="shared" si="2"/>
        <v>23198</v>
      </c>
      <c r="AA24" s="7">
        <v>7990</v>
      </c>
      <c r="AB24" s="45"/>
      <c r="AC24" s="45"/>
    </row>
    <row r="25" spans="1:29" ht="12.9" x14ac:dyDescent="0.5">
      <c r="A25" s="67">
        <v>23</v>
      </c>
      <c r="B25" s="49">
        <v>173957</v>
      </c>
      <c r="C25" s="49">
        <v>97303</v>
      </c>
      <c r="D25" s="49">
        <v>39398</v>
      </c>
      <c r="E25" s="49">
        <v>12578</v>
      </c>
      <c r="F25" s="49">
        <v>161379</v>
      </c>
      <c r="G25" s="49">
        <v>94619</v>
      </c>
      <c r="H25" s="49">
        <v>18549</v>
      </c>
      <c r="I25" s="49">
        <v>919</v>
      </c>
      <c r="J25" s="71">
        <v>506</v>
      </c>
      <c r="K25" s="71">
        <v>280</v>
      </c>
      <c r="L25" s="71">
        <f t="shared" si="0"/>
        <v>79338</v>
      </c>
      <c r="M25" s="49">
        <v>161002</v>
      </c>
      <c r="N25" s="71">
        <v>1783</v>
      </c>
      <c r="O25" s="71">
        <v>423</v>
      </c>
      <c r="P25" s="71">
        <v>337</v>
      </c>
      <c r="Q25" s="71">
        <v>36</v>
      </c>
      <c r="R25" s="71">
        <v>571</v>
      </c>
      <c r="S25" s="71">
        <f t="shared" si="1"/>
        <v>42548</v>
      </c>
      <c r="T25" s="71">
        <v>38503</v>
      </c>
      <c r="U25" s="71">
        <v>1656</v>
      </c>
      <c r="V25" s="71">
        <v>388</v>
      </c>
      <c r="W25" s="71">
        <v>324</v>
      </c>
      <c r="X25" s="71">
        <v>35</v>
      </c>
      <c r="Y25" s="71">
        <v>214</v>
      </c>
      <c r="Z25" s="71">
        <f t="shared" si="2"/>
        <v>41120</v>
      </c>
      <c r="AA25" s="71">
        <v>18354</v>
      </c>
      <c r="AB25" s="45"/>
      <c r="AC25" s="45"/>
    </row>
    <row r="26" spans="1:29" ht="12.9" x14ac:dyDescent="0.5">
      <c r="A26" s="67">
        <v>24</v>
      </c>
      <c r="B26" s="12">
        <v>156469</v>
      </c>
      <c r="C26" s="12">
        <v>65090</v>
      </c>
      <c r="D26" s="12">
        <v>76254</v>
      </c>
      <c r="E26" s="12">
        <v>6477</v>
      </c>
      <c r="F26" s="12">
        <v>149992</v>
      </c>
      <c r="G26" s="12">
        <v>63733</v>
      </c>
      <c r="H26" s="12">
        <v>3329</v>
      </c>
      <c r="I26" s="12">
        <v>574</v>
      </c>
      <c r="J26" s="7">
        <v>518</v>
      </c>
      <c r="K26" s="7">
        <v>203</v>
      </c>
      <c r="L26" s="7">
        <f t="shared" si="0"/>
        <v>92736</v>
      </c>
      <c r="M26" s="12">
        <v>148328</v>
      </c>
      <c r="N26" s="7">
        <v>1663</v>
      </c>
      <c r="O26" s="7">
        <v>653</v>
      </c>
      <c r="P26" s="7">
        <v>181</v>
      </c>
      <c r="Q26" s="7">
        <v>16</v>
      </c>
      <c r="R26" s="7">
        <v>525</v>
      </c>
      <c r="S26" s="7">
        <f t="shared" si="1"/>
        <v>79292</v>
      </c>
      <c r="T26" s="7">
        <v>75538</v>
      </c>
      <c r="U26" s="7">
        <v>1584</v>
      </c>
      <c r="V26" s="7">
        <v>623</v>
      </c>
      <c r="W26" s="7">
        <v>178</v>
      </c>
      <c r="X26" s="7">
        <v>16</v>
      </c>
      <c r="Y26" s="7">
        <v>279</v>
      </c>
      <c r="Z26" s="7">
        <f t="shared" si="2"/>
        <v>78218</v>
      </c>
      <c r="AA26" s="7">
        <v>3278</v>
      </c>
      <c r="AB26" s="45"/>
      <c r="AC26" s="45"/>
    </row>
    <row r="27" spans="1:29" ht="12.9" x14ac:dyDescent="0.5">
      <c r="A27" s="67">
        <v>25</v>
      </c>
      <c r="B27" s="49">
        <v>179611</v>
      </c>
      <c r="C27" s="49">
        <v>115959</v>
      </c>
      <c r="D27" s="49">
        <v>49548</v>
      </c>
      <c r="E27" s="49">
        <v>5914</v>
      </c>
      <c r="F27" s="49">
        <v>173697</v>
      </c>
      <c r="G27" s="49">
        <v>114322</v>
      </c>
      <c r="H27" s="49">
        <v>2874</v>
      </c>
      <c r="I27" s="49">
        <v>925</v>
      </c>
      <c r="J27" s="71">
        <v>513</v>
      </c>
      <c r="K27" s="71">
        <v>155</v>
      </c>
      <c r="L27" s="71">
        <f t="shared" si="0"/>
        <v>65289</v>
      </c>
      <c r="M27" s="49">
        <v>171312</v>
      </c>
      <c r="N27" s="71">
        <v>984</v>
      </c>
      <c r="O27" s="71">
        <v>383</v>
      </c>
      <c r="P27" s="71">
        <v>93</v>
      </c>
      <c r="Q27" s="71">
        <v>28</v>
      </c>
      <c r="R27" s="71">
        <v>220</v>
      </c>
      <c r="S27" s="71">
        <f t="shared" si="1"/>
        <v>51256</v>
      </c>
      <c r="T27" s="71">
        <v>49214</v>
      </c>
      <c r="U27" s="71">
        <v>928</v>
      </c>
      <c r="V27" s="71">
        <v>358</v>
      </c>
      <c r="W27" s="71">
        <v>88</v>
      </c>
      <c r="X27" s="71">
        <v>28</v>
      </c>
      <c r="Y27" s="71">
        <v>107</v>
      </c>
      <c r="Z27" s="71">
        <f t="shared" si="2"/>
        <v>50723</v>
      </c>
      <c r="AA27" s="71">
        <v>2805</v>
      </c>
      <c r="AB27" s="45"/>
      <c r="AC27" s="45"/>
    </row>
    <row r="28" spans="1:29" ht="12.9" x14ac:dyDescent="0.5">
      <c r="A28" s="67">
        <v>26</v>
      </c>
      <c r="B28" s="12">
        <v>166553</v>
      </c>
      <c r="C28" s="12">
        <v>51474</v>
      </c>
      <c r="D28" s="12">
        <v>82829</v>
      </c>
      <c r="E28" s="12">
        <v>25442</v>
      </c>
      <c r="F28" s="12">
        <v>141111</v>
      </c>
      <c r="G28" s="12">
        <v>48767</v>
      </c>
      <c r="H28" s="12">
        <v>3771</v>
      </c>
      <c r="I28" s="12">
        <v>441</v>
      </c>
      <c r="J28" s="7">
        <v>578</v>
      </c>
      <c r="K28" s="7">
        <v>169</v>
      </c>
      <c r="L28" s="7">
        <f t="shared" si="0"/>
        <v>117786</v>
      </c>
      <c r="M28" s="12">
        <v>156794</v>
      </c>
      <c r="N28" s="7">
        <v>1629</v>
      </c>
      <c r="O28" s="7">
        <v>694</v>
      </c>
      <c r="P28" s="7">
        <v>217</v>
      </c>
      <c r="Q28" s="7">
        <v>25</v>
      </c>
      <c r="R28" s="7">
        <v>657</v>
      </c>
      <c r="S28" s="7">
        <f t="shared" si="1"/>
        <v>86051</v>
      </c>
      <c r="T28" s="7">
        <v>81841</v>
      </c>
      <c r="U28" s="7">
        <v>1542</v>
      </c>
      <c r="V28" s="7">
        <v>665</v>
      </c>
      <c r="W28" s="7">
        <v>209</v>
      </c>
      <c r="X28" s="7">
        <v>25</v>
      </c>
      <c r="Y28" s="7">
        <v>242</v>
      </c>
      <c r="Z28" s="7">
        <f t="shared" si="2"/>
        <v>84524</v>
      </c>
      <c r="AA28" s="7">
        <v>3719</v>
      </c>
      <c r="AB28" s="45"/>
      <c r="AC28" s="45"/>
    </row>
    <row r="29" spans="1:29" ht="12.9" x14ac:dyDescent="0.5">
      <c r="A29" s="67">
        <v>27</v>
      </c>
      <c r="B29" s="49">
        <v>170342</v>
      </c>
      <c r="C29" s="49">
        <v>66915</v>
      </c>
      <c r="D29" s="49">
        <v>85654</v>
      </c>
      <c r="E29" s="49">
        <v>7215</v>
      </c>
      <c r="F29" s="49">
        <v>163127</v>
      </c>
      <c r="G29" s="49">
        <v>65589</v>
      </c>
      <c r="H29" s="49">
        <v>4933</v>
      </c>
      <c r="I29" s="49">
        <v>604</v>
      </c>
      <c r="J29" s="71">
        <v>954</v>
      </c>
      <c r="K29" s="71">
        <v>69</v>
      </c>
      <c r="L29" s="71">
        <f t="shared" si="0"/>
        <v>104753</v>
      </c>
      <c r="M29" s="49">
        <v>162233</v>
      </c>
      <c r="N29" s="71">
        <v>1649</v>
      </c>
      <c r="O29" s="71">
        <v>705</v>
      </c>
      <c r="P29" s="71">
        <v>167</v>
      </c>
      <c r="Q29" s="71">
        <v>27</v>
      </c>
      <c r="R29" s="71">
        <v>455</v>
      </c>
      <c r="S29" s="71">
        <f t="shared" si="1"/>
        <v>88657</v>
      </c>
      <c r="T29" s="71">
        <v>84897</v>
      </c>
      <c r="U29" s="71">
        <v>1561</v>
      </c>
      <c r="V29" s="71">
        <v>681</v>
      </c>
      <c r="W29" s="71">
        <v>164</v>
      </c>
      <c r="X29" s="71">
        <v>27</v>
      </c>
      <c r="Y29" s="71">
        <v>262</v>
      </c>
      <c r="Z29" s="71">
        <f t="shared" si="2"/>
        <v>87592</v>
      </c>
      <c r="AA29" s="71">
        <v>4884</v>
      </c>
      <c r="AB29" s="45"/>
      <c r="AC29" s="45"/>
    </row>
    <row r="30" spans="1:29" ht="12.9" x14ac:dyDescent="0.5">
      <c r="A30" s="67">
        <v>28</v>
      </c>
      <c r="B30" s="12">
        <v>172814</v>
      </c>
      <c r="C30" s="12">
        <v>114448</v>
      </c>
      <c r="D30" s="12">
        <v>33392</v>
      </c>
      <c r="E30" s="12">
        <v>12821</v>
      </c>
      <c r="F30" s="12">
        <v>159993</v>
      </c>
      <c r="G30" s="12">
        <v>112280</v>
      </c>
      <c r="H30" s="12">
        <v>7354</v>
      </c>
      <c r="I30" s="12">
        <v>940</v>
      </c>
      <c r="J30" s="7">
        <v>352</v>
      </c>
      <c r="K30" s="7">
        <v>108</v>
      </c>
      <c r="L30" s="7">
        <f t="shared" si="0"/>
        <v>60534</v>
      </c>
      <c r="M30" s="12">
        <v>162473</v>
      </c>
      <c r="N30" s="7">
        <v>1374</v>
      </c>
      <c r="O30" s="7">
        <v>335</v>
      </c>
      <c r="P30" s="7">
        <v>146</v>
      </c>
      <c r="Q30" s="7">
        <v>12</v>
      </c>
      <c r="R30" s="7">
        <v>451</v>
      </c>
      <c r="S30" s="7">
        <f t="shared" si="1"/>
        <v>35710</v>
      </c>
      <c r="T30" s="7">
        <v>32965</v>
      </c>
      <c r="U30" s="7">
        <v>1297</v>
      </c>
      <c r="V30" s="7">
        <v>320</v>
      </c>
      <c r="W30" s="7">
        <v>142</v>
      </c>
      <c r="X30" s="7">
        <v>12</v>
      </c>
      <c r="Y30" s="7">
        <v>202</v>
      </c>
      <c r="Z30" s="7">
        <f t="shared" si="2"/>
        <v>34938</v>
      </c>
      <c r="AA30" s="7">
        <v>7320</v>
      </c>
      <c r="AB30" s="45"/>
      <c r="AC30" s="45"/>
    </row>
    <row r="31" spans="1:29" ht="12.9" x14ac:dyDescent="0.5">
      <c r="A31" s="67">
        <v>29</v>
      </c>
      <c r="B31" s="49">
        <v>159221</v>
      </c>
      <c r="C31" s="49">
        <v>107989</v>
      </c>
      <c r="D31" s="49">
        <v>34659</v>
      </c>
      <c r="E31" s="49">
        <v>7897</v>
      </c>
      <c r="F31" s="49">
        <v>151324</v>
      </c>
      <c r="G31" s="49">
        <v>106635</v>
      </c>
      <c r="H31" s="49">
        <v>4155</v>
      </c>
      <c r="I31" s="49">
        <v>744</v>
      </c>
      <c r="J31" s="71">
        <v>400</v>
      </c>
      <c r="K31" s="71">
        <v>83</v>
      </c>
      <c r="L31" s="71">
        <f t="shared" si="0"/>
        <v>52586</v>
      </c>
      <c r="M31" s="49">
        <v>151253</v>
      </c>
      <c r="N31" s="71">
        <v>1039</v>
      </c>
      <c r="O31" s="71">
        <v>311</v>
      </c>
      <c r="P31" s="71">
        <v>136</v>
      </c>
      <c r="Q31" s="71">
        <v>9</v>
      </c>
      <c r="R31" s="71">
        <v>282</v>
      </c>
      <c r="S31" s="71">
        <f t="shared" si="1"/>
        <v>36436</v>
      </c>
      <c r="T31" s="71">
        <v>34282</v>
      </c>
      <c r="U31" s="71">
        <v>998</v>
      </c>
      <c r="V31" s="71">
        <v>289</v>
      </c>
      <c r="W31" s="71">
        <v>133</v>
      </c>
      <c r="X31" s="71">
        <v>9</v>
      </c>
      <c r="Y31" s="71">
        <v>134</v>
      </c>
      <c r="Z31" s="71">
        <f t="shared" si="2"/>
        <v>35845</v>
      </c>
      <c r="AA31" s="71">
        <v>4103</v>
      </c>
      <c r="AB31" s="45"/>
      <c r="AC31" s="45"/>
    </row>
    <row r="32" spans="1:29" ht="12.9" x14ac:dyDescent="0.5">
      <c r="A32" s="67">
        <v>30</v>
      </c>
      <c r="B32" s="12">
        <v>167666</v>
      </c>
      <c r="C32" s="12">
        <v>112171</v>
      </c>
      <c r="D32" s="12">
        <v>19351</v>
      </c>
      <c r="E32" s="12">
        <v>10647</v>
      </c>
      <c r="F32" s="12">
        <v>157019</v>
      </c>
      <c r="G32" s="12">
        <v>110341</v>
      </c>
      <c r="H32" s="12">
        <v>21176</v>
      </c>
      <c r="I32" s="12">
        <v>1216</v>
      </c>
      <c r="J32" s="7">
        <v>248</v>
      </c>
      <c r="K32" s="7">
        <v>61</v>
      </c>
      <c r="L32" s="7">
        <f t="shared" si="0"/>
        <v>57325</v>
      </c>
      <c r="M32" s="12">
        <v>158527</v>
      </c>
      <c r="N32" s="7">
        <v>980</v>
      </c>
      <c r="O32" s="7">
        <v>160</v>
      </c>
      <c r="P32" s="7">
        <v>127</v>
      </c>
      <c r="Q32" s="7">
        <v>18</v>
      </c>
      <c r="R32" s="7">
        <v>301</v>
      </c>
      <c r="S32" s="7">
        <f t="shared" si="1"/>
        <v>20937</v>
      </c>
      <c r="T32" s="7">
        <v>19045</v>
      </c>
      <c r="U32" s="7">
        <v>952</v>
      </c>
      <c r="V32" s="7">
        <v>142</v>
      </c>
      <c r="W32" s="7">
        <v>122</v>
      </c>
      <c r="X32" s="7">
        <v>18</v>
      </c>
      <c r="Y32" s="7">
        <v>147</v>
      </c>
      <c r="Z32" s="7">
        <f t="shared" si="2"/>
        <v>20426</v>
      </c>
      <c r="AA32" s="7">
        <v>21129</v>
      </c>
      <c r="AB32" s="45"/>
      <c r="AC32" s="45"/>
    </row>
    <row r="33" spans="1:29" ht="12.9" x14ac:dyDescent="0.5">
      <c r="A33" s="67">
        <v>31</v>
      </c>
      <c r="B33" s="49">
        <v>176173</v>
      </c>
      <c r="C33" s="49">
        <v>128997</v>
      </c>
      <c r="D33" s="49">
        <v>22251</v>
      </c>
      <c r="E33" s="49">
        <v>9431</v>
      </c>
      <c r="F33" s="49">
        <v>166742</v>
      </c>
      <c r="G33" s="49">
        <v>127043</v>
      </c>
      <c r="H33" s="49">
        <v>10818</v>
      </c>
      <c r="I33" s="49">
        <v>1023</v>
      </c>
      <c r="J33" s="71">
        <v>260</v>
      </c>
      <c r="K33" s="71">
        <v>61</v>
      </c>
      <c r="L33" s="71">
        <f t="shared" si="0"/>
        <v>49130</v>
      </c>
      <c r="M33" s="49">
        <v>166958</v>
      </c>
      <c r="N33" s="71">
        <v>1267</v>
      </c>
      <c r="O33" s="71">
        <v>181</v>
      </c>
      <c r="P33" s="71">
        <v>61</v>
      </c>
      <c r="Q33" s="71">
        <v>9</v>
      </c>
      <c r="R33" s="71">
        <v>177</v>
      </c>
      <c r="S33" s="71">
        <f t="shared" si="1"/>
        <v>23946</v>
      </c>
      <c r="T33" s="71">
        <v>22019</v>
      </c>
      <c r="U33" s="71">
        <v>1217</v>
      </c>
      <c r="V33" s="71">
        <v>180</v>
      </c>
      <c r="W33" s="71">
        <v>57</v>
      </c>
      <c r="X33" s="71">
        <v>7</v>
      </c>
      <c r="Y33" s="71">
        <v>93</v>
      </c>
      <c r="Z33" s="71">
        <f t="shared" si="2"/>
        <v>23573</v>
      </c>
      <c r="AA33" s="71">
        <v>10769</v>
      </c>
      <c r="AB33" s="45"/>
      <c r="AC33" s="45"/>
    </row>
    <row r="34" spans="1:29" ht="12.9" x14ac:dyDescent="0.5">
      <c r="A34" s="67">
        <v>32</v>
      </c>
      <c r="B34" s="12">
        <v>171803</v>
      </c>
      <c r="C34" s="12">
        <v>110373</v>
      </c>
      <c r="D34" s="12">
        <v>51927</v>
      </c>
      <c r="E34" s="12">
        <v>4553</v>
      </c>
      <c r="F34" s="12">
        <v>167250</v>
      </c>
      <c r="G34" s="12">
        <v>109471</v>
      </c>
      <c r="H34" s="12">
        <v>1111</v>
      </c>
      <c r="I34" s="12">
        <v>534</v>
      </c>
      <c r="J34" s="7">
        <v>409</v>
      </c>
      <c r="K34" s="7">
        <v>33</v>
      </c>
      <c r="L34" s="7">
        <f t="shared" si="0"/>
        <v>62332</v>
      </c>
      <c r="M34" s="12">
        <v>166592</v>
      </c>
      <c r="N34" s="7">
        <v>1073</v>
      </c>
      <c r="O34" s="7">
        <v>334</v>
      </c>
      <c r="P34" s="7">
        <v>39</v>
      </c>
      <c r="Q34" s="7">
        <v>1</v>
      </c>
      <c r="R34" s="7">
        <v>165</v>
      </c>
      <c r="S34" s="7">
        <f t="shared" si="1"/>
        <v>53539</v>
      </c>
      <c r="T34" s="7">
        <v>51654</v>
      </c>
      <c r="U34" s="7">
        <v>1049</v>
      </c>
      <c r="V34" s="7">
        <v>322</v>
      </c>
      <c r="W34" s="7">
        <v>36</v>
      </c>
      <c r="X34" s="7">
        <v>1</v>
      </c>
      <c r="Y34" s="7">
        <v>103</v>
      </c>
      <c r="Z34" s="7">
        <f t="shared" si="2"/>
        <v>53165</v>
      </c>
      <c r="AA34" s="7">
        <v>1104</v>
      </c>
      <c r="AB34" s="45"/>
      <c r="AC34" s="45"/>
    </row>
    <row r="35" spans="1:29" ht="12.9" x14ac:dyDescent="0.5">
      <c r="A35" s="67">
        <v>33</v>
      </c>
      <c r="B35" s="49">
        <v>174880</v>
      </c>
      <c r="C35" s="49">
        <v>148105</v>
      </c>
      <c r="D35" s="49">
        <v>6843</v>
      </c>
      <c r="E35" s="49">
        <v>14225</v>
      </c>
      <c r="F35" s="49">
        <v>160655</v>
      </c>
      <c r="G35" s="49">
        <v>145754</v>
      </c>
      <c r="H35" s="49">
        <v>2435</v>
      </c>
      <c r="I35" s="49">
        <v>875</v>
      </c>
      <c r="J35" s="71">
        <v>310</v>
      </c>
      <c r="K35" s="71">
        <v>72</v>
      </c>
      <c r="L35" s="71">
        <f t="shared" si="0"/>
        <v>29126</v>
      </c>
      <c r="M35" s="49">
        <v>165683</v>
      </c>
      <c r="N35" s="71">
        <v>906</v>
      </c>
      <c r="O35" s="71">
        <v>62</v>
      </c>
      <c r="P35" s="71">
        <v>32</v>
      </c>
      <c r="Q35" s="71">
        <v>1</v>
      </c>
      <c r="R35" s="71">
        <v>134</v>
      </c>
      <c r="S35" s="71">
        <f t="shared" si="1"/>
        <v>7978</v>
      </c>
      <c r="T35" s="71">
        <v>6662</v>
      </c>
      <c r="U35" s="71">
        <v>873</v>
      </c>
      <c r="V35" s="71">
        <v>57</v>
      </c>
      <c r="W35" s="71">
        <v>29</v>
      </c>
      <c r="X35" s="71">
        <v>1</v>
      </c>
      <c r="Y35" s="71">
        <v>40</v>
      </c>
      <c r="Z35" s="71">
        <f t="shared" si="2"/>
        <v>7662</v>
      </c>
      <c r="AA35" s="71">
        <v>2402</v>
      </c>
      <c r="AB35" s="45"/>
      <c r="AC35" s="45"/>
    </row>
    <row r="36" spans="1:29" ht="12.9" x14ac:dyDescent="0.5">
      <c r="A36" s="67">
        <v>34</v>
      </c>
      <c r="B36" s="12">
        <v>181790</v>
      </c>
      <c r="C36" s="12">
        <v>150142</v>
      </c>
      <c r="D36" s="12">
        <v>11307</v>
      </c>
      <c r="E36" s="12">
        <v>14567</v>
      </c>
      <c r="F36" s="12">
        <v>167223</v>
      </c>
      <c r="G36" s="12">
        <v>147083</v>
      </c>
      <c r="H36" s="12">
        <v>3211</v>
      </c>
      <c r="I36" s="12">
        <v>775</v>
      </c>
      <c r="J36" s="7">
        <v>282</v>
      </c>
      <c r="K36" s="7">
        <v>77</v>
      </c>
      <c r="L36" s="7">
        <f t="shared" si="0"/>
        <v>34707</v>
      </c>
      <c r="M36" s="12">
        <v>172400</v>
      </c>
      <c r="N36" s="7">
        <v>1073</v>
      </c>
      <c r="O36" s="7">
        <v>91</v>
      </c>
      <c r="P36" s="7">
        <v>54</v>
      </c>
      <c r="Q36" s="7">
        <v>6</v>
      </c>
      <c r="R36" s="7">
        <v>241</v>
      </c>
      <c r="S36" s="7">
        <f t="shared" si="1"/>
        <v>12772</v>
      </c>
      <c r="T36" s="7">
        <v>10948</v>
      </c>
      <c r="U36" s="7">
        <v>1025</v>
      </c>
      <c r="V36" s="7">
        <v>90</v>
      </c>
      <c r="W36" s="7">
        <v>53</v>
      </c>
      <c r="X36" s="7">
        <v>6</v>
      </c>
      <c r="Y36" s="7">
        <v>41</v>
      </c>
      <c r="Z36" s="7">
        <f t="shared" si="2"/>
        <v>12163</v>
      </c>
      <c r="AA36" s="7">
        <v>3171</v>
      </c>
      <c r="AB36" s="45"/>
      <c r="AC36" s="45"/>
    </row>
    <row r="37" spans="1:29" ht="12.9" x14ac:dyDescent="0.5">
      <c r="A37" s="67">
        <v>35</v>
      </c>
      <c r="B37" s="49">
        <v>172597</v>
      </c>
      <c r="C37" s="49">
        <v>133711</v>
      </c>
      <c r="D37" s="49">
        <v>25432</v>
      </c>
      <c r="E37" s="49">
        <v>5210</v>
      </c>
      <c r="F37" s="49">
        <v>167387</v>
      </c>
      <c r="G37" s="49">
        <v>132470</v>
      </c>
      <c r="H37" s="49">
        <v>2733</v>
      </c>
      <c r="I37" s="49">
        <v>755</v>
      </c>
      <c r="J37" s="71">
        <v>567</v>
      </c>
      <c r="K37" s="71">
        <v>102</v>
      </c>
      <c r="L37" s="71">
        <f t="shared" si="0"/>
        <v>40127</v>
      </c>
      <c r="M37" s="49">
        <v>165611</v>
      </c>
      <c r="N37" s="71">
        <v>1148</v>
      </c>
      <c r="O37" s="71">
        <v>279</v>
      </c>
      <c r="P37" s="71">
        <v>52</v>
      </c>
      <c r="Q37" s="71">
        <v>13</v>
      </c>
      <c r="R37" s="71">
        <v>145</v>
      </c>
      <c r="S37" s="71">
        <f t="shared" si="1"/>
        <v>27069</v>
      </c>
      <c r="T37" s="71">
        <v>25224</v>
      </c>
      <c r="U37" s="71">
        <v>1100</v>
      </c>
      <c r="V37" s="71">
        <v>264</v>
      </c>
      <c r="W37" s="71">
        <v>47</v>
      </c>
      <c r="X37" s="71">
        <v>13</v>
      </c>
      <c r="Y37" s="71">
        <v>85</v>
      </c>
      <c r="Z37" s="71">
        <f t="shared" si="2"/>
        <v>26733</v>
      </c>
      <c r="AA37" s="71">
        <v>2709</v>
      </c>
      <c r="AB37" s="45"/>
      <c r="AC37" s="45"/>
    </row>
    <row r="38" spans="1:29" ht="12.9" x14ac:dyDescent="0.5">
      <c r="A38" s="67">
        <v>36</v>
      </c>
      <c r="B38" s="12">
        <v>178495</v>
      </c>
      <c r="C38" s="12">
        <v>124149</v>
      </c>
      <c r="D38" s="12">
        <v>43680</v>
      </c>
      <c r="E38" s="12">
        <v>6175</v>
      </c>
      <c r="F38" s="12">
        <v>172320</v>
      </c>
      <c r="G38" s="12">
        <v>122867</v>
      </c>
      <c r="H38" s="12">
        <v>1184</v>
      </c>
      <c r="I38" s="12">
        <v>608</v>
      </c>
      <c r="J38" s="7">
        <v>303</v>
      </c>
      <c r="K38" s="7">
        <v>50</v>
      </c>
      <c r="L38" s="7">
        <f t="shared" si="0"/>
        <v>55628</v>
      </c>
      <c r="M38" s="12">
        <v>172838</v>
      </c>
      <c r="N38" s="7">
        <v>1056</v>
      </c>
      <c r="O38" s="7">
        <v>237</v>
      </c>
      <c r="P38" s="7">
        <v>24</v>
      </c>
      <c r="Q38" s="7">
        <v>0</v>
      </c>
      <c r="R38" s="7">
        <v>152</v>
      </c>
      <c r="S38" s="7">
        <f t="shared" si="1"/>
        <v>45149</v>
      </c>
      <c r="T38" s="7">
        <v>43431</v>
      </c>
      <c r="U38" s="7">
        <v>1029</v>
      </c>
      <c r="V38" s="7">
        <v>220</v>
      </c>
      <c r="W38" s="7">
        <v>22</v>
      </c>
      <c r="X38" s="7">
        <v>0</v>
      </c>
      <c r="Y38" s="7">
        <v>76</v>
      </c>
      <c r="Z38" s="7">
        <f t="shared" si="2"/>
        <v>44778</v>
      </c>
      <c r="AA38" s="7">
        <v>1169</v>
      </c>
      <c r="AB38" s="45"/>
      <c r="AC38" s="45"/>
    </row>
    <row r="39" spans="1:29" ht="12.9" x14ac:dyDescent="0.5">
      <c r="A39" s="67">
        <v>37</v>
      </c>
      <c r="B39" s="49">
        <v>169281</v>
      </c>
      <c r="C39" s="49">
        <v>125236</v>
      </c>
      <c r="D39" s="49">
        <v>26032</v>
      </c>
      <c r="E39" s="49">
        <v>8173</v>
      </c>
      <c r="F39" s="49">
        <v>161108</v>
      </c>
      <c r="G39" s="49">
        <v>123719</v>
      </c>
      <c r="H39" s="49">
        <v>4888</v>
      </c>
      <c r="I39" s="49">
        <v>816</v>
      </c>
      <c r="J39" s="71">
        <v>332</v>
      </c>
      <c r="K39" s="71">
        <v>59</v>
      </c>
      <c r="L39" s="71">
        <f t="shared" si="0"/>
        <v>45562</v>
      </c>
      <c r="M39" s="49">
        <v>161076</v>
      </c>
      <c r="N39" s="71">
        <v>1442</v>
      </c>
      <c r="O39" s="71">
        <v>227</v>
      </c>
      <c r="P39" s="71">
        <v>56</v>
      </c>
      <c r="Q39" s="71">
        <v>13</v>
      </c>
      <c r="R39" s="71">
        <v>251</v>
      </c>
      <c r="S39" s="71">
        <f t="shared" si="1"/>
        <v>28021</v>
      </c>
      <c r="T39" s="71">
        <v>25740</v>
      </c>
      <c r="U39" s="71">
        <v>1411</v>
      </c>
      <c r="V39" s="71">
        <v>218</v>
      </c>
      <c r="W39" s="71">
        <v>50</v>
      </c>
      <c r="X39" s="71">
        <v>13</v>
      </c>
      <c r="Y39" s="71">
        <v>128</v>
      </c>
      <c r="Z39" s="71">
        <f t="shared" si="2"/>
        <v>27560</v>
      </c>
      <c r="AA39" s="71">
        <v>4852</v>
      </c>
      <c r="AB39" s="45"/>
      <c r="AC39" s="45"/>
    </row>
    <row r="40" spans="1:29" ht="12.9" x14ac:dyDescent="0.5">
      <c r="A40" s="67">
        <v>38</v>
      </c>
      <c r="B40" s="12">
        <v>180285</v>
      </c>
      <c r="C40" s="12">
        <v>154271</v>
      </c>
      <c r="D40" s="12">
        <v>7889</v>
      </c>
      <c r="E40" s="12">
        <v>5403</v>
      </c>
      <c r="F40" s="12">
        <v>174882</v>
      </c>
      <c r="G40" s="12">
        <v>152453</v>
      </c>
      <c r="H40" s="12">
        <v>8188</v>
      </c>
      <c r="I40" s="12">
        <v>834</v>
      </c>
      <c r="J40" s="7">
        <v>271</v>
      </c>
      <c r="K40" s="7">
        <v>68</v>
      </c>
      <c r="L40" s="7">
        <f t="shared" si="0"/>
        <v>27832</v>
      </c>
      <c r="M40" s="12">
        <v>172965</v>
      </c>
      <c r="N40" s="7">
        <v>920</v>
      </c>
      <c r="O40" s="7">
        <v>69</v>
      </c>
      <c r="P40" s="7">
        <v>41</v>
      </c>
      <c r="Q40" s="7">
        <v>3</v>
      </c>
      <c r="R40" s="7">
        <v>81</v>
      </c>
      <c r="S40" s="7">
        <f t="shared" si="1"/>
        <v>9003</v>
      </c>
      <c r="T40" s="7">
        <v>7748</v>
      </c>
      <c r="U40" s="7">
        <v>898</v>
      </c>
      <c r="V40" s="7">
        <v>63</v>
      </c>
      <c r="W40" s="7">
        <v>41</v>
      </c>
      <c r="X40" s="7">
        <v>3</v>
      </c>
      <c r="Y40" s="7">
        <v>39</v>
      </c>
      <c r="Z40" s="7">
        <f t="shared" si="2"/>
        <v>8792</v>
      </c>
      <c r="AA40" s="7">
        <v>8145</v>
      </c>
      <c r="AB40" s="45"/>
      <c r="AC40" s="45"/>
    </row>
    <row r="41" spans="1:29" ht="12.9" x14ac:dyDescent="0.5">
      <c r="A41" s="67">
        <v>39</v>
      </c>
      <c r="B41" s="49">
        <v>181436</v>
      </c>
      <c r="C41" s="49">
        <v>167183</v>
      </c>
      <c r="D41" s="49">
        <v>5484</v>
      </c>
      <c r="E41" s="49">
        <v>3786</v>
      </c>
      <c r="F41" s="49">
        <v>177650</v>
      </c>
      <c r="G41" s="49">
        <v>166238</v>
      </c>
      <c r="H41" s="49">
        <v>714</v>
      </c>
      <c r="I41" s="49">
        <v>805</v>
      </c>
      <c r="J41" s="71">
        <v>262</v>
      </c>
      <c r="K41" s="71">
        <v>30</v>
      </c>
      <c r="L41" s="71">
        <f t="shared" si="0"/>
        <v>15198</v>
      </c>
      <c r="M41" s="49">
        <v>175697</v>
      </c>
      <c r="N41" s="71">
        <v>675</v>
      </c>
      <c r="O41" s="71">
        <v>34</v>
      </c>
      <c r="P41" s="71">
        <v>9</v>
      </c>
      <c r="Q41" s="71">
        <v>14</v>
      </c>
      <c r="R41" s="71">
        <v>53</v>
      </c>
      <c r="S41" s="71">
        <f t="shared" si="1"/>
        <v>6269</v>
      </c>
      <c r="T41" s="71">
        <v>5429</v>
      </c>
      <c r="U41" s="71">
        <v>653</v>
      </c>
      <c r="V41" s="71">
        <v>34</v>
      </c>
      <c r="W41" s="71">
        <v>7</v>
      </c>
      <c r="X41" s="71">
        <v>10</v>
      </c>
      <c r="Y41" s="71">
        <v>27</v>
      </c>
      <c r="Z41" s="71">
        <f t="shared" si="2"/>
        <v>6160</v>
      </c>
      <c r="AA41" s="71">
        <v>700</v>
      </c>
      <c r="AB41" s="45"/>
      <c r="AC41" s="45"/>
    </row>
    <row r="42" spans="1:29" ht="12.9" x14ac:dyDescent="0.5">
      <c r="A42" s="67">
        <v>40</v>
      </c>
      <c r="B42" s="49">
        <v>174280</v>
      </c>
      <c r="C42" s="49">
        <v>163238</v>
      </c>
      <c r="D42" s="49">
        <v>4852</v>
      </c>
      <c r="E42" s="49">
        <v>2108</v>
      </c>
      <c r="F42" s="49">
        <v>172172</v>
      </c>
      <c r="G42" s="49">
        <v>162308</v>
      </c>
      <c r="H42" s="49">
        <v>667</v>
      </c>
      <c r="I42" s="49">
        <v>688</v>
      </c>
      <c r="J42" s="71">
        <v>303</v>
      </c>
      <c r="K42" s="71">
        <v>27</v>
      </c>
      <c r="L42" s="71">
        <f t="shared" si="0"/>
        <v>11972</v>
      </c>
      <c r="M42" s="49">
        <v>169769</v>
      </c>
      <c r="N42" s="71">
        <v>421</v>
      </c>
      <c r="O42" s="71">
        <v>57</v>
      </c>
      <c r="P42" s="71">
        <v>13</v>
      </c>
      <c r="Q42" s="71">
        <v>7</v>
      </c>
      <c r="R42" s="71">
        <v>23</v>
      </c>
      <c r="S42" s="71">
        <f t="shared" si="1"/>
        <v>5373</v>
      </c>
      <c r="T42" s="71">
        <v>4771</v>
      </c>
      <c r="U42" s="71">
        <v>408</v>
      </c>
      <c r="V42" s="71">
        <v>44</v>
      </c>
      <c r="W42" s="71">
        <v>9</v>
      </c>
      <c r="X42" s="71">
        <v>7</v>
      </c>
      <c r="Y42" s="71">
        <v>15</v>
      </c>
      <c r="Z42" s="71">
        <f t="shared" si="2"/>
        <v>5254</v>
      </c>
      <c r="AA42" s="71">
        <v>650</v>
      </c>
      <c r="AB42" s="45"/>
      <c r="AC42" s="45"/>
    </row>
    <row r="1046189" ht="12.6" customHeight="1" x14ac:dyDescent="0.4"/>
    <row r="1046190" ht="12.6" customHeight="1" x14ac:dyDescent="0.4"/>
    <row r="1046191" ht="12.6" customHeight="1" x14ac:dyDescent="0.4"/>
    <row r="1046192" ht="12.6" customHeight="1" x14ac:dyDescent="0.4"/>
    <row r="1046193" ht="12.6" customHeight="1" x14ac:dyDescent="0.4"/>
    <row r="1046194" ht="12.6" customHeight="1" x14ac:dyDescent="0.4"/>
    <row r="1046195" ht="12.6" customHeight="1" x14ac:dyDescent="0.4"/>
    <row r="1046196" ht="12.6" customHeight="1" x14ac:dyDescent="0.4"/>
    <row r="1046197" ht="12.6" customHeight="1" x14ac:dyDescent="0.4"/>
    <row r="1046198" ht="12.6" customHeight="1" x14ac:dyDescent="0.4"/>
    <row r="1046199" ht="12.6" customHeight="1" x14ac:dyDescent="0.4"/>
    <row r="1046200" ht="12.6" customHeight="1" x14ac:dyDescent="0.4"/>
    <row r="1046201" ht="12.6" customHeight="1" x14ac:dyDescent="0.4"/>
    <row r="1046202" ht="12.6" customHeight="1" x14ac:dyDescent="0.4"/>
    <row r="1046203" ht="12.6" customHeight="1" x14ac:dyDescent="0.4"/>
    <row r="1046204" ht="12.6" customHeight="1" x14ac:dyDescent="0.4"/>
    <row r="1046205" ht="12.6" customHeight="1" x14ac:dyDescent="0.4"/>
    <row r="1046206" ht="12.6" customHeight="1" x14ac:dyDescent="0.4"/>
    <row r="1046207" ht="12.6" customHeight="1" x14ac:dyDescent="0.4"/>
    <row r="1046208" ht="12.6" customHeight="1" x14ac:dyDescent="0.4"/>
    <row r="1046209" ht="12.6" customHeight="1" x14ac:dyDescent="0.4"/>
    <row r="1046210" ht="12.6" customHeight="1" x14ac:dyDescent="0.4"/>
    <row r="1046211" ht="12.6" customHeight="1" x14ac:dyDescent="0.4"/>
    <row r="1046212" ht="12.6" customHeight="1" x14ac:dyDescent="0.4"/>
    <row r="1046213" ht="12.6" customHeight="1" x14ac:dyDescent="0.4"/>
    <row r="1046214" ht="12.6" customHeight="1" x14ac:dyDescent="0.4"/>
    <row r="1046215" ht="12.6" customHeight="1" x14ac:dyDescent="0.4"/>
    <row r="1046216" ht="12.6" customHeight="1" x14ac:dyDescent="0.4"/>
    <row r="1046217" ht="12.6" customHeight="1" x14ac:dyDescent="0.4"/>
    <row r="1046218" ht="12.6" customHeight="1" x14ac:dyDescent="0.4"/>
    <row r="1046219" ht="12.6" customHeight="1" x14ac:dyDescent="0.4"/>
    <row r="1046220" ht="12.6" customHeight="1" x14ac:dyDescent="0.4"/>
    <row r="1046221" ht="12.6" customHeight="1" x14ac:dyDescent="0.4"/>
    <row r="1046222" ht="12.6" customHeight="1" x14ac:dyDescent="0.4"/>
    <row r="1046223" ht="12.6" customHeight="1" x14ac:dyDescent="0.4"/>
    <row r="1046224" ht="12.6" customHeight="1" x14ac:dyDescent="0.4"/>
    <row r="1046225" ht="12.6" customHeight="1" x14ac:dyDescent="0.4"/>
    <row r="1046226" ht="12.6" customHeight="1" x14ac:dyDescent="0.4"/>
    <row r="1046227" ht="12.6" customHeight="1" x14ac:dyDescent="0.4"/>
    <row r="1046228" ht="12.6" customHeight="1" x14ac:dyDescent="0.4"/>
    <row r="1046229" ht="12.6" customHeight="1" x14ac:dyDescent="0.4"/>
    <row r="1046230" ht="12.6" customHeight="1" x14ac:dyDescent="0.4"/>
    <row r="1046231" ht="12.6" customHeight="1" x14ac:dyDescent="0.4"/>
    <row r="1046232" ht="12.6" customHeight="1" x14ac:dyDescent="0.4"/>
    <row r="1046233" ht="12.6" customHeight="1" x14ac:dyDescent="0.4"/>
    <row r="1046234" ht="12.6" customHeight="1" x14ac:dyDescent="0.4"/>
    <row r="1046235" ht="12.6" customHeight="1" x14ac:dyDescent="0.4"/>
    <row r="1046236" ht="12.6" customHeight="1" x14ac:dyDescent="0.4"/>
    <row r="1046237" ht="12.6" customHeight="1" x14ac:dyDescent="0.4"/>
    <row r="1046238" ht="12.6" customHeight="1" x14ac:dyDescent="0.4"/>
    <row r="1046239" ht="12.6" customHeight="1" x14ac:dyDescent="0.4"/>
    <row r="1046240" ht="12.6" customHeight="1" x14ac:dyDescent="0.4"/>
    <row r="1046241" ht="12.6" customHeight="1" x14ac:dyDescent="0.4"/>
    <row r="1046242" ht="12.6" customHeight="1" x14ac:dyDescent="0.4"/>
    <row r="1046243" ht="12.6" customHeight="1" x14ac:dyDescent="0.4"/>
    <row r="1046244" ht="12.6" customHeight="1" x14ac:dyDescent="0.4"/>
    <row r="1046245" ht="12.6" customHeight="1" x14ac:dyDescent="0.4"/>
    <row r="1046246" ht="12.6" customHeight="1" x14ac:dyDescent="0.4"/>
    <row r="1046247" ht="12.6" customHeight="1" x14ac:dyDescent="0.4"/>
    <row r="1046248" ht="12.6" customHeight="1" x14ac:dyDescent="0.4"/>
    <row r="1046249" ht="12.6" customHeight="1" x14ac:dyDescent="0.4"/>
    <row r="1046250" ht="12.6" customHeight="1" x14ac:dyDescent="0.4"/>
    <row r="1046251" ht="12.6" customHeight="1" x14ac:dyDescent="0.4"/>
    <row r="1046252" ht="12.6" customHeight="1" x14ac:dyDescent="0.4"/>
    <row r="1046253" ht="12.6" customHeight="1" x14ac:dyDescent="0.4"/>
    <row r="1046254" ht="12.6" customHeight="1" x14ac:dyDescent="0.4"/>
    <row r="1046255" ht="12.6" customHeight="1" x14ac:dyDescent="0.4"/>
    <row r="1046256" ht="12.6" customHeight="1" x14ac:dyDescent="0.4"/>
    <row r="1046257" ht="12.6" customHeight="1" x14ac:dyDescent="0.4"/>
    <row r="1046258" ht="12.6" customHeight="1" x14ac:dyDescent="0.4"/>
    <row r="1046259" ht="12.6" customHeight="1" x14ac:dyDescent="0.4"/>
    <row r="1046260" ht="12.6" customHeight="1" x14ac:dyDescent="0.4"/>
    <row r="1046261" ht="12.6" customHeight="1" x14ac:dyDescent="0.4"/>
    <row r="1046262" ht="12.6" customHeight="1" x14ac:dyDescent="0.4"/>
    <row r="1046263" ht="12.6" customHeight="1" x14ac:dyDescent="0.4"/>
    <row r="1046264" ht="12.6" customHeight="1" x14ac:dyDescent="0.4"/>
    <row r="1046265" ht="12.6" customHeight="1" x14ac:dyDescent="0.4"/>
    <row r="1046266" ht="12.6" customHeight="1" x14ac:dyDescent="0.4"/>
    <row r="1046267" ht="12.6" customHeight="1" x14ac:dyDescent="0.4"/>
    <row r="1046268" ht="12.6" customHeight="1" x14ac:dyDescent="0.4"/>
    <row r="1046269" ht="12.6" customHeight="1" x14ac:dyDescent="0.4"/>
    <row r="1046270" ht="12.6" customHeight="1" x14ac:dyDescent="0.4"/>
    <row r="1046271" ht="12.6" customHeight="1" x14ac:dyDescent="0.4"/>
    <row r="1046272" ht="12.6" customHeight="1" x14ac:dyDescent="0.4"/>
    <row r="1046273" ht="12.6" customHeight="1" x14ac:dyDescent="0.4"/>
    <row r="1046274" ht="12.6" customHeight="1" x14ac:dyDescent="0.4"/>
    <row r="1046275" ht="12.6" customHeight="1" x14ac:dyDescent="0.4"/>
    <row r="1046276" ht="12.6" customHeight="1" x14ac:dyDescent="0.4"/>
    <row r="1046277" ht="12.6" customHeight="1" x14ac:dyDescent="0.4"/>
    <row r="1046278" ht="12.6" customHeight="1" x14ac:dyDescent="0.4"/>
    <row r="1046279" ht="12.6" customHeight="1" x14ac:dyDescent="0.4"/>
    <row r="1046280" ht="12.6" customHeight="1" x14ac:dyDescent="0.4"/>
    <row r="1046281" ht="12.6" customHeight="1" x14ac:dyDescent="0.4"/>
    <row r="1046282" ht="12.6" customHeight="1" x14ac:dyDescent="0.4"/>
    <row r="1046283" ht="12.6" customHeight="1" x14ac:dyDescent="0.4"/>
    <row r="1046284" ht="12.6" customHeight="1" x14ac:dyDescent="0.4"/>
    <row r="1046285" ht="12.6" customHeight="1" x14ac:dyDescent="0.4"/>
    <row r="1046286" ht="12.6" customHeight="1" x14ac:dyDescent="0.4"/>
    <row r="1046287" ht="12.6" customHeight="1" x14ac:dyDescent="0.4"/>
    <row r="1046288" ht="12.6" customHeight="1" x14ac:dyDescent="0.4"/>
    <row r="1046289" ht="12.6" customHeight="1" x14ac:dyDescent="0.4"/>
    <row r="1046290" ht="12.6" customHeight="1" x14ac:dyDescent="0.4"/>
    <row r="1046291" ht="12.6" customHeight="1" x14ac:dyDescent="0.4"/>
    <row r="1046292" ht="12.6" customHeight="1" x14ac:dyDescent="0.4"/>
    <row r="1046293" ht="12.6" customHeight="1" x14ac:dyDescent="0.4"/>
    <row r="1046294" ht="12.6" customHeight="1" x14ac:dyDescent="0.4"/>
    <row r="1046295" ht="12.6" customHeight="1" x14ac:dyDescent="0.4"/>
    <row r="1046296" ht="12.6" customHeight="1" x14ac:dyDescent="0.4"/>
    <row r="1046297" ht="12.6" customHeight="1" x14ac:dyDescent="0.4"/>
    <row r="1046298" ht="12.6" customHeight="1" x14ac:dyDescent="0.4"/>
    <row r="1046299" ht="12.6" customHeight="1" x14ac:dyDescent="0.4"/>
    <row r="1046300" ht="12.6" customHeight="1" x14ac:dyDescent="0.4"/>
    <row r="1046301" ht="12.6" customHeight="1" x14ac:dyDescent="0.4"/>
    <row r="1046302" ht="12.6" customHeight="1" x14ac:dyDescent="0.4"/>
    <row r="1046303" ht="12.6" customHeight="1" x14ac:dyDescent="0.4"/>
    <row r="1046304" ht="12.6" customHeight="1" x14ac:dyDescent="0.4"/>
    <row r="1046305" ht="12.6" customHeight="1" x14ac:dyDescent="0.4"/>
    <row r="1046306" ht="12.6" customHeight="1" x14ac:dyDescent="0.4"/>
    <row r="1046307" ht="12.6" customHeight="1" x14ac:dyDescent="0.4"/>
    <row r="1046308" ht="12.6" customHeight="1" x14ac:dyDescent="0.4"/>
    <row r="1046309" ht="12.6" customHeight="1" x14ac:dyDescent="0.4"/>
    <row r="1046310" ht="12.6" customHeight="1" x14ac:dyDescent="0.4"/>
    <row r="1046311" ht="12.6" customHeight="1" x14ac:dyDescent="0.4"/>
    <row r="1046312" ht="12.6" customHeight="1" x14ac:dyDescent="0.4"/>
    <row r="1046313" ht="12.6" customHeight="1" x14ac:dyDescent="0.4"/>
    <row r="1046314" ht="12.6" customHeight="1" x14ac:dyDescent="0.4"/>
    <row r="1046315" ht="12.6" customHeight="1" x14ac:dyDescent="0.4"/>
    <row r="1046316" ht="12.6" customHeight="1" x14ac:dyDescent="0.4"/>
    <row r="1046317" ht="12.6" customHeight="1" x14ac:dyDescent="0.4"/>
    <row r="1046318" ht="12.6" customHeight="1" x14ac:dyDescent="0.4"/>
    <row r="1046319" ht="12.6" customHeight="1" x14ac:dyDescent="0.4"/>
    <row r="1046320" ht="12.6" customHeight="1" x14ac:dyDescent="0.4"/>
    <row r="1046321" ht="12.6" customHeight="1" x14ac:dyDescent="0.4"/>
    <row r="1046322" ht="12.6" customHeight="1" x14ac:dyDescent="0.4"/>
    <row r="1046323" ht="12.6" customHeight="1" x14ac:dyDescent="0.4"/>
    <row r="1046324" ht="12.6" customHeight="1" x14ac:dyDescent="0.4"/>
    <row r="1046325" ht="12.6" customHeight="1" x14ac:dyDescent="0.4"/>
    <row r="1046326" ht="12.6" customHeight="1" x14ac:dyDescent="0.4"/>
    <row r="1046327" ht="12.6" customHeight="1" x14ac:dyDescent="0.4"/>
    <row r="1046328" ht="12.6" customHeight="1" x14ac:dyDescent="0.4"/>
    <row r="1046329" ht="12.6" customHeight="1" x14ac:dyDescent="0.4"/>
    <row r="1046330" ht="12.6" customHeight="1" x14ac:dyDescent="0.4"/>
    <row r="1046331" ht="12.6" customHeight="1" x14ac:dyDescent="0.4"/>
    <row r="1046332" ht="12.6" customHeight="1" x14ac:dyDescent="0.4"/>
    <row r="1046333" ht="12.6" customHeight="1" x14ac:dyDescent="0.4"/>
    <row r="1046334" ht="12.6" customHeight="1" x14ac:dyDescent="0.4"/>
    <row r="1046335" ht="12.6" customHeight="1" x14ac:dyDescent="0.4"/>
    <row r="1046336" ht="12.6" customHeight="1" x14ac:dyDescent="0.4"/>
    <row r="1046337" ht="12.6" customHeight="1" x14ac:dyDescent="0.4"/>
    <row r="1046338" ht="12.6" customHeight="1" x14ac:dyDescent="0.4"/>
    <row r="1046339" ht="12.6" customHeight="1" x14ac:dyDescent="0.4"/>
    <row r="1046340" ht="12.6" customHeight="1" x14ac:dyDescent="0.4"/>
    <row r="1046341" ht="12.6" customHeight="1" x14ac:dyDescent="0.4"/>
    <row r="1046342" ht="12.6" customHeight="1" x14ac:dyDescent="0.4"/>
    <row r="1046343" ht="12.6" customHeight="1" x14ac:dyDescent="0.4"/>
    <row r="1046344" ht="12.6" customHeight="1" x14ac:dyDescent="0.4"/>
    <row r="1046345" ht="12.6" customHeight="1" x14ac:dyDescent="0.4"/>
    <row r="1046346" ht="12.6" customHeight="1" x14ac:dyDescent="0.4"/>
    <row r="1046347" ht="12.6" customHeight="1" x14ac:dyDescent="0.4"/>
    <row r="1046348" ht="12.6" customHeight="1" x14ac:dyDescent="0.4"/>
    <row r="1046349" ht="12.6" customHeight="1" x14ac:dyDescent="0.4"/>
    <row r="1046350" ht="12.6" customHeight="1" x14ac:dyDescent="0.4"/>
    <row r="1046351" ht="12.6" customHeight="1" x14ac:dyDescent="0.4"/>
    <row r="1046352" ht="12.6" customHeight="1" x14ac:dyDescent="0.4"/>
    <row r="1046353" ht="12.6" customHeight="1" x14ac:dyDescent="0.4"/>
    <row r="1046354" ht="12.6" customHeight="1" x14ac:dyDescent="0.4"/>
    <row r="1046355" ht="12.6" customHeight="1" x14ac:dyDescent="0.4"/>
    <row r="1046356" ht="12.6" customHeight="1" x14ac:dyDescent="0.4"/>
    <row r="1046357" ht="12.6" customHeight="1" x14ac:dyDescent="0.4"/>
    <row r="1046358" ht="12.6" customHeight="1" x14ac:dyDescent="0.4"/>
    <row r="1046359" ht="12.6" customHeight="1" x14ac:dyDescent="0.4"/>
    <row r="1046360" ht="12.6" customHeight="1" x14ac:dyDescent="0.4"/>
    <row r="1046361" ht="12.6" customHeight="1" x14ac:dyDescent="0.4"/>
    <row r="1046362" ht="12.6" customHeight="1" x14ac:dyDescent="0.4"/>
    <row r="1046363" ht="12.6" customHeight="1" x14ac:dyDescent="0.4"/>
    <row r="1046364" ht="12.6" customHeight="1" x14ac:dyDescent="0.4"/>
    <row r="1046365" ht="12.6" customHeight="1" x14ac:dyDescent="0.4"/>
    <row r="1046366" ht="12.6" customHeight="1" x14ac:dyDescent="0.4"/>
    <row r="1046367" ht="12.6" customHeight="1" x14ac:dyDescent="0.4"/>
    <row r="1046368" ht="12.6" customHeight="1" x14ac:dyDescent="0.4"/>
    <row r="1046369" ht="12.6" customHeight="1" x14ac:dyDescent="0.4"/>
    <row r="1046370" ht="12.6" customHeight="1" x14ac:dyDescent="0.4"/>
    <row r="1046371" ht="12.6" customHeight="1" x14ac:dyDescent="0.4"/>
    <row r="1046372" ht="12.6" customHeight="1" x14ac:dyDescent="0.4"/>
    <row r="1046373" ht="12.6" customHeight="1" x14ac:dyDescent="0.4"/>
    <row r="1046374" ht="12.6" customHeight="1" x14ac:dyDescent="0.4"/>
    <row r="1046375" ht="12.6" customHeight="1" x14ac:dyDescent="0.4"/>
    <row r="1046376" ht="12.6" customHeight="1" x14ac:dyDescent="0.4"/>
    <row r="1046377" ht="12.6" customHeight="1" x14ac:dyDescent="0.4"/>
    <row r="1046378" ht="12.6" customHeight="1" x14ac:dyDescent="0.4"/>
    <row r="1046379" ht="12.6" customHeight="1" x14ac:dyDescent="0.4"/>
    <row r="1046380" ht="12.6" customHeight="1" x14ac:dyDescent="0.4"/>
    <row r="1046381" ht="12.6" customHeight="1" x14ac:dyDescent="0.4"/>
    <row r="1046382" ht="12.6" customHeight="1" x14ac:dyDescent="0.4"/>
    <row r="1046383" ht="12.6" customHeight="1" x14ac:dyDescent="0.4"/>
    <row r="1046384" ht="12.6" customHeight="1" x14ac:dyDescent="0.4"/>
    <row r="1046385" ht="12.6" customHeight="1" x14ac:dyDescent="0.4"/>
    <row r="1046386" ht="12.6" customHeight="1" x14ac:dyDescent="0.4"/>
    <row r="1046387" ht="12.6" customHeight="1" x14ac:dyDescent="0.4"/>
    <row r="1046388" ht="12.6" customHeight="1" x14ac:dyDescent="0.4"/>
    <row r="1046389" ht="12.6" customHeight="1" x14ac:dyDescent="0.4"/>
    <row r="1046390" ht="12.6" customHeight="1" x14ac:dyDescent="0.4"/>
    <row r="1046391" ht="12.6" customHeight="1" x14ac:dyDescent="0.4"/>
    <row r="1046392" ht="12.6" customHeight="1" x14ac:dyDescent="0.4"/>
    <row r="1046393" ht="12.6" customHeight="1" x14ac:dyDescent="0.4"/>
    <row r="1046394" ht="12.6" customHeight="1" x14ac:dyDescent="0.4"/>
    <row r="1046395" ht="12.6" customHeight="1" x14ac:dyDescent="0.4"/>
    <row r="1046396" ht="12.6" customHeight="1" x14ac:dyDescent="0.4"/>
    <row r="1046397" ht="12.6" customHeight="1" x14ac:dyDescent="0.4"/>
    <row r="1046398" ht="12.6" customHeight="1" x14ac:dyDescent="0.4"/>
    <row r="1046399" ht="12.6" customHeight="1" x14ac:dyDescent="0.4"/>
    <row r="1046400" ht="12.6" customHeight="1" x14ac:dyDescent="0.4"/>
    <row r="1046401" ht="12.6" customHeight="1" x14ac:dyDescent="0.4"/>
    <row r="1046402" ht="12.6" customHeight="1" x14ac:dyDescent="0.4"/>
    <row r="1046403" ht="12.6" customHeight="1" x14ac:dyDescent="0.4"/>
    <row r="1046404" ht="12.6" customHeight="1" x14ac:dyDescent="0.4"/>
    <row r="1046405" ht="12.6" customHeight="1" x14ac:dyDescent="0.4"/>
    <row r="1046406" ht="12.6" customHeight="1" x14ac:dyDescent="0.4"/>
    <row r="1046407" ht="12.6" customHeight="1" x14ac:dyDescent="0.4"/>
    <row r="1046408" ht="12.6" customHeight="1" x14ac:dyDescent="0.4"/>
    <row r="1046409" ht="12.6" customHeight="1" x14ac:dyDescent="0.4"/>
    <row r="1046410" ht="12.6" customHeight="1" x14ac:dyDescent="0.4"/>
    <row r="1046411" ht="12.6" customHeight="1" x14ac:dyDescent="0.4"/>
    <row r="1046412" ht="12.6" customHeight="1" x14ac:dyDescent="0.4"/>
    <row r="1046413" ht="12.6" customHeight="1" x14ac:dyDescent="0.4"/>
    <row r="1046414" ht="12.6" customHeight="1" x14ac:dyDescent="0.4"/>
    <row r="1046415" ht="12.6" customHeight="1" x14ac:dyDescent="0.4"/>
    <row r="1046416" ht="12.6" customHeight="1" x14ac:dyDescent="0.4"/>
    <row r="1046417" ht="12.6" customHeight="1" x14ac:dyDescent="0.4"/>
    <row r="1046418" ht="12.6" customHeight="1" x14ac:dyDescent="0.4"/>
    <row r="1046419" ht="12.6" customHeight="1" x14ac:dyDescent="0.4"/>
    <row r="1046420" ht="12.6" customHeight="1" x14ac:dyDescent="0.4"/>
    <row r="1046421" ht="12.6" customHeight="1" x14ac:dyDescent="0.4"/>
    <row r="1046422" ht="12.6" customHeight="1" x14ac:dyDescent="0.4"/>
    <row r="1046423" ht="12.6" customHeight="1" x14ac:dyDescent="0.4"/>
    <row r="1046424" ht="12.6" customHeight="1" x14ac:dyDescent="0.4"/>
    <row r="1046425" ht="12.6" customHeight="1" x14ac:dyDescent="0.4"/>
    <row r="1046426" ht="12.6" customHeight="1" x14ac:dyDescent="0.4"/>
    <row r="1046427" ht="12.6" customHeight="1" x14ac:dyDescent="0.4"/>
    <row r="1046428" ht="12.6" customHeight="1" x14ac:dyDescent="0.4"/>
    <row r="1046429" ht="12.6" customHeight="1" x14ac:dyDescent="0.4"/>
    <row r="1046430" ht="12.6" customHeight="1" x14ac:dyDescent="0.4"/>
    <row r="1046431" ht="12.6" customHeight="1" x14ac:dyDescent="0.4"/>
    <row r="1046432" ht="12.6" customHeight="1" x14ac:dyDescent="0.4"/>
    <row r="1046433" ht="12.6" customHeight="1" x14ac:dyDescent="0.4"/>
    <row r="1046434" ht="12.6" customHeight="1" x14ac:dyDescent="0.4"/>
    <row r="1046435" ht="12.6" customHeight="1" x14ac:dyDescent="0.4"/>
    <row r="1046436" ht="12.6" customHeight="1" x14ac:dyDescent="0.4"/>
    <row r="1046437" ht="12.6" customHeight="1" x14ac:dyDescent="0.4"/>
    <row r="1046438" ht="12.6" customHeight="1" x14ac:dyDescent="0.4"/>
    <row r="1046439" ht="12.6" customHeight="1" x14ac:dyDescent="0.4"/>
    <row r="1046440" ht="12.6" customHeight="1" x14ac:dyDescent="0.4"/>
    <row r="1046441" ht="12.6" customHeight="1" x14ac:dyDescent="0.4"/>
    <row r="1046442" ht="12.6" customHeight="1" x14ac:dyDescent="0.4"/>
    <row r="1046443" ht="12.6" customHeight="1" x14ac:dyDescent="0.4"/>
    <row r="1046444" ht="12.6" customHeight="1" x14ac:dyDescent="0.4"/>
    <row r="1046445" ht="12.6" customHeight="1" x14ac:dyDescent="0.4"/>
    <row r="1046446" ht="12.6" customHeight="1" x14ac:dyDescent="0.4"/>
    <row r="1046447" ht="12.6" customHeight="1" x14ac:dyDescent="0.4"/>
    <row r="1046448" ht="12.6" customHeight="1" x14ac:dyDescent="0.4"/>
    <row r="1046449" ht="12.6" customHeight="1" x14ac:dyDescent="0.4"/>
    <row r="1046450" ht="12.6" customHeight="1" x14ac:dyDescent="0.4"/>
    <row r="1046451" ht="12.6" customHeight="1" x14ac:dyDescent="0.4"/>
    <row r="1046452" ht="12.6" customHeight="1" x14ac:dyDescent="0.4"/>
    <row r="1046453" ht="12.6" customHeight="1" x14ac:dyDescent="0.4"/>
    <row r="1046454" ht="12.6" customHeight="1" x14ac:dyDescent="0.4"/>
    <row r="1046455" ht="12.6" customHeight="1" x14ac:dyDescent="0.4"/>
    <row r="1046456" ht="12.6" customHeight="1" x14ac:dyDescent="0.4"/>
    <row r="1046457" ht="12.6" customHeight="1" x14ac:dyDescent="0.4"/>
    <row r="1046458" ht="12.6" customHeight="1" x14ac:dyDescent="0.4"/>
    <row r="1046459" ht="12.6" customHeight="1" x14ac:dyDescent="0.4"/>
    <row r="1046460" ht="12.6" customHeight="1" x14ac:dyDescent="0.4"/>
    <row r="1046461" ht="12.6" customHeight="1" x14ac:dyDescent="0.4"/>
    <row r="1046462" ht="12.6" customHeight="1" x14ac:dyDescent="0.4"/>
    <row r="1046463" ht="12.6" customHeight="1" x14ac:dyDescent="0.4"/>
    <row r="1046464" ht="12.6" customHeight="1" x14ac:dyDescent="0.4"/>
    <row r="1046465" ht="12.6" customHeight="1" x14ac:dyDescent="0.4"/>
    <row r="1046466" ht="12.6" customHeight="1" x14ac:dyDescent="0.4"/>
    <row r="1046467" ht="12.6" customHeight="1" x14ac:dyDescent="0.4"/>
    <row r="1046468" ht="12.6" customHeight="1" x14ac:dyDescent="0.4"/>
    <row r="1046469" ht="12.6" customHeight="1" x14ac:dyDescent="0.4"/>
    <row r="1046470" ht="12.6" customHeight="1" x14ac:dyDescent="0.4"/>
    <row r="1046471" ht="12.6" customHeight="1" x14ac:dyDescent="0.4"/>
    <row r="1046472" ht="12.6" customHeight="1" x14ac:dyDescent="0.4"/>
    <row r="1046473" ht="12.6" customHeight="1" x14ac:dyDescent="0.4"/>
    <row r="1046474" ht="12.6" customHeight="1" x14ac:dyDescent="0.4"/>
    <row r="1046475" ht="12.6" customHeight="1" x14ac:dyDescent="0.4"/>
    <row r="1046476" ht="12.6" customHeight="1" x14ac:dyDescent="0.4"/>
    <row r="1046477" ht="12.6" customHeight="1" x14ac:dyDescent="0.4"/>
    <row r="1046478" ht="12.6" customHeight="1" x14ac:dyDescent="0.4"/>
    <row r="1046479" ht="12.6" customHeight="1" x14ac:dyDescent="0.4"/>
    <row r="1046480" ht="12.6" customHeight="1" x14ac:dyDescent="0.4"/>
    <row r="1046481" ht="12.6" customHeight="1" x14ac:dyDescent="0.4"/>
    <row r="1046482" ht="12.6" customHeight="1" x14ac:dyDescent="0.4"/>
    <row r="1046483" ht="12.6" customHeight="1" x14ac:dyDescent="0.4"/>
    <row r="1046484" ht="12.6" customHeight="1" x14ac:dyDescent="0.4"/>
    <row r="1046485" ht="12.6" customHeight="1" x14ac:dyDescent="0.4"/>
    <row r="1046486" ht="12.6" customHeight="1" x14ac:dyDescent="0.4"/>
    <row r="1046487" ht="12.6" customHeight="1" x14ac:dyDescent="0.4"/>
    <row r="1046488" ht="12.6" customHeight="1" x14ac:dyDescent="0.4"/>
    <row r="1046489" ht="12.6" customHeight="1" x14ac:dyDescent="0.4"/>
    <row r="1046490" ht="12.6" customHeight="1" x14ac:dyDescent="0.4"/>
    <row r="1046491" ht="12.6" customHeight="1" x14ac:dyDescent="0.4"/>
    <row r="1046492" ht="12.6" customHeight="1" x14ac:dyDescent="0.4"/>
    <row r="1046493" ht="12.6" customHeight="1" x14ac:dyDescent="0.4"/>
    <row r="1046494" ht="12.6" customHeight="1" x14ac:dyDescent="0.4"/>
    <row r="1046495" ht="12.6" customHeight="1" x14ac:dyDescent="0.4"/>
    <row r="1046496" ht="12.6" customHeight="1" x14ac:dyDescent="0.4"/>
    <row r="1046497" ht="12.6" customHeight="1" x14ac:dyDescent="0.4"/>
    <row r="1046498" ht="12.6" customHeight="1" x14ac:dyDescent="0.4"/>
    <row r="1046499" ht="12.6" customHeight="1" x14ac:dyDescent="0.4"/>
    <row r="1046500" ht="12.6" customHeight="1" x14ac:dyDescent="0.4"/>
    <row r="1046501" ht="12.6" customHeight="1" x14ac:dyDescent="0.4"/>
    <row r="1046502" ht="12.6" customHeight="1" x14ac:dyDescent="0.4"/>
    <row r="1046503" ht="12.6" customHeight="1" x14ac:dyDescent="0.4"/>
    <row r="1046504" ht="12.6" customHeight="1" x14ac:dyDescent="0.4"/>
    <row r="1046505" ht="12.6" customHeight="1" x14ac:dyDescent="0.4"/>
    <row r="1046506" ht="12.6" customHeight="1" x14ac:dyDescent="0.4"/>
    <row r="1046507" ht="12.6" customHeight="1" x14ac:dyDescent="0.4"/>
    <row r="1046508" ht="12.6" customHeight="1" x14ac:dyDescent="0.4"/>
    <row r="1046509" ht="12.6" customHeight="1" x14ac:dyDescent="0.4"/>
    <row r="1046510" ht="12.6" customHeight="1" x14ac:dyDescent="0.4"/>
    <row r="1046511" ht="12.6" customHeight="1" x14ac:dyDescent="0.4"/>
    <row r="1046512" ht="12.6" customHeight="1" x14ac:dyDescent="0.4"/>
    <row r="1046513" ht="12.6" customHeight="1" x14ac:dyDescent="0.4"/>
    <row r="1046514" ht="12.6" customHeight="1" x14ac:dyDescent="0.4"/>
    <row r="1046515" ht="12.6" customHeight="1" x14ac:dyDescent="0.4"/>
    <row r="1046516" ht="12.6" customHeight="1" x14ac:dyDescent="0.4"/>
    <row r="1046517" ht="12.6" customHeight="1" x14ac:dyDescent="0.4"/>
    <row r="1046518" ht="12.6" customHeight="1" x14ac:dyDescent="0.4"/>
    <row r="1046519" ht="12.6" customHeight="1" x14ac:dyDescent="0.4"/>
    <row r="1046520" ht="12.6" customHeight="1" x14ac:dyDescent="0.4"/>
    <row r="1046521" ht="12.6" customHeight="1" x14ac:dyDescent="0.4"/>
    <row r="1046522" ht="12.6" customHeight="1" x14ac:dyDescent="0.4"/>
    <row r="1046523" ht="12.6" customHeight="1" x14ac:dyDescent="0.4"/>
    <row r="1046524" ht="12.6" customHeight="1" x14ac:dyDescent="0.4"/>
    <row r="1046525" ht="12.6" customHeight="1" x14ac:dyDescent="0.4"/>
    <row r="1046526" ht="12.6" customHeight="1" x14ac:dyDescent="0.4"/>
    <row r="1046527" ht="12.6" customHeight="1" x14ac:dyDescent="0.4"/>
    <row r="1046528" ht="12.6" customHeight="1" x14ac:dyDescent="0.4"/>
    <row r="1046529" ht="12.6" customHeight="1" x14ac:dyDescent="0.4"/>
    <row r="1046530" ht="12.6" customHeight="1" x14ac:dyDescent="0.4"/>
    <row r="1046531" ht="12.6" customHeight="1" x14ac:dyDescent="0.4"/>
    <row r="1046532" ht="12.6" customHeight="1" x14ac:dyDescent="0.4"/>
    <row r="1046533" ht="12.6" customHeight="1" x14ac:dyDescent="0.4"/>
    <row r="1046534" ht="12.6" customHeight="1" x14ac:dyDescent="0.4"/>
    <row r="1046535" ht="12.6" customHeight="1" x14ac:dyDescent="0.4"/>
    <row r="1046536" ht="12.6" customHeight="1" x14ac:dyDescent="0.4"/>
    <row r="1046537" ht="12.6" customHeight="1" x14ac:dyDescent="0.4"/>
    <row r="1046538" ht="12.6" customHeight="1" x14ac:dyDescent="0.4"/>
    <row r="1046539" ht="12.6" customHeight="1" x14ac:dyDescent="0.4"/>
    <row r="1046540" ht="12.6" customHeight="1" x14ac:dyDescent="0.4"/>
    <row r="1046541" ht="12.6" customHeight="1" x14ac:dyDescent="0.4"/>
    <row r="1046542" ht="12.6" customHeight="1" x14ac:dyDescent="0.4"/>
    <row r="1046543" ht="12.6" customHeight="1" x14ac:dyDescent="0.4"/>
    <row r="1046544" ht="12.6" customHeight="1" x14ac:dyDescent="0.4"/>
    <row r="1046545" ht="12.6" customHeight="1" x14ac:dyDescent="0.4"/>
    <row r="1046546" ht="12.6" customHeight="1" x14ac:dyDescent="0.4"/>
    <row r="1046547" ht="12.6" customHeight="1" x14ac:dyDescent="0.4"/>
    <row r="1046548" ht="12.6" customHeight="1" x14ac:dyDescent="0.4"/>
    <row r="1046549" ht="12.6" customHeight="1" x14ac:dyDescent="0.4"/>
    <row r="1046550" ht="12.6" customHeight="1" x14ac:dyDescent="0.4"/>
    <row r="1046551" ht="12.6" customHeight="1" x14ac:dyDescent="0.4"/>
    <row r="1046552" ht="12.6" customHeight="1" x14ac:dyDescent="0.4"/>
    <row r="1046553" ht="12.6" customHeight="1" x14ac:dyDescent="0.4"/>
    <row r="1046554" ht="12.6" customHeight="1" x14ac:dyDescent="0.4"/>
    <row r="1046555" ht="12.6" customHeight="1" x14ac:dyDescent="0.4"/>
    <row r="1046556" ht="12.6" customHeight="1" x14ac:dyDescent="0.4"/>
    <row r="1046557" ht="12.6" customHeight="1" x14ac:dyDescent="0.4"/>
    <row r="1046558" ht="12.6" customHeight="1" x14ac:dyDescent="0.4"/>
    <row r="1046559" ht="12.6" customHeight="1" x14ac:dyDescent="0.4"/>
    <row r="1046560" ht="12.6" customHeight="1" x14ac:dyDescent="0.4"/>
    <row r="1046561" ht="12.6" customHeight="1" x14ac:dyDescent="0.4"/>
    <row r="1046562" ht="12.6" customHeight="1" x14ac:dyDescent="0.4"/>
    <row r="1046563" ht="12.6" customHeight="1" x14ac:dyDescent="0.4"/>
    <row r="1046564" ht="12.6" customHeight="1" x14ac:dyDescent="0.4"/>
    <row r="1046565" ht="12.6" customHeight="1" x14ac:dyDescent="0.4"/>
    <row r="1046566" ht="12.6" customHeight="1" x14ac:dyDescent="0.4"/>
    <row r="1046567" ht="12.6" customHeight="1" x14ac:dyDescent="0.4"/>
    <row r="1046568" ht="12.6" customHeight="1" x14ac:dyDescent="0.4"/>
    <row r="1046569" ht="12.6" customHeight="1" x14ac:dyDescent="0.4"/>
    <row r="1046570" ht="12.6" customHeight="1" x14ac:dyDescent="0.4"/>
    <row r="1046571" ht="12.6" customHeight="1" x14ac:dyDescent="0.4"/>
    <row r="1046572" ht="12.6" customHeight="1" x14ac:dyDescent="0.4"/>
    <row r="1046573" ht="12.6" customHeight="1" x14ac:dyDescent="0.4"/>
    <row r="1046574" ht="12.6" customHeight="1" x14ac:dyDescent="0.4"/>
    <row r="1046575" ht="12.6" customHeight="1" x14ac:dyDescent="0.4"/>
    <row r="1046576" ht="12.6" customHeight="1" x14ac:dyDescent="0.4"/>
    <row r="1046577" ht="12.6" customHeight="1" x14ac:dyDescent="0.4"/>
    <row r="1046578" ht="12.6" customHeight="1" x14ac:dyDescent="0.4"/>
    <row r="1046579" ht="12.6" customHeight="1" x14ac:dyDescent="0.4"/>
    <row r="1046580" ht="12.6" customHeight="1" x14ac:dyDescent="0.4"/>
    <row r="1046581" ht="12.6" customHeight="1" x14ac:dyDescent="0.4"/>
    <row r="1046582" ht="12.6" customHeight="1" x14ac:dyDescent="0.4"/>
    <row r="1046583" ht="12.6" customHeight="1" x14ac:dyDescent="0.4"/>
    <row r="1046584" ht="12.6" customHeight="1" x14ac:dyDescent="0.4"/>
    <row r="1046585" ht="12.6" customHeight="1" x14ac:dyDescent="0.4"/>
    <row r="1046586" ht="12.6" customHeight="1" x14ac:dyDescent="0.4"/>
    <row r="1046587" ht="12.6" customHeight="1" x14ac:dyDescent="0.4"/>
    <row r="1046588" ht="12.6" customHeight="1" x14ac:dyDescent="0.4"/>
    <row r="1046589" ht="12.6" customHeight="1" x14ac:dyDescent="0.4"/>
    <row r="1046590" ht="12.6" customHeight="1" x14ac:dyDescent="0.4"/>
    <row r="1046591" ht="12.6" customHeight="1" x14ac:dyDescent="0.4"/>
    <row r="1046592" ht="12.6" customHeight="1" x14ac:dyDescent="0.4"/>
    <row r="1046593" ht="12.6" customHeight="1" x14ac:dyDescent="0.4"/>
    <row r="1046594" ht="12.6" customHeight="1" x14ac:dyDescent="0.4"/>
    <row r="1046595" ht="12.6" customHeight="1" x14ac:dyDescent="0.4"/>
    <row r="1046596" ht="12.6" customHeight="1" x14ac:dyDescent="0.4"/>
    <row r="1046597" ht="12.6" customHeight="1" x14ac:dyDescent="0.4"/>
    <row r="1046598" ht="12.6" customHeight="1" x14ac:dyDescent="0.4"/>
    <row r="1046599" ht="12.6" customHeight="1" x14ac:dyDescent="0.4"/>
    <row r="1046600" ht="12.6" customHeight="1" x14ac:dyDescent="0.4"/>
    <row r="1046601" ht="12.6" customHeight="1" x14ac:dyDescent="0.4"/>
    <row r="1046602" ht="12.6" customHeight="1" x14ac:dyDescent="0.4"/>
    <row r="1046603" ht="12.6" customHeight="1" x14ac:dyDescent="0.4"/>
    <row r="1046604" ht="12.6" customHeight="1" x14ac:dyDescent="0.4"/>
    <row r="1046605" ht="12.6" customHeight="1" x14ac:dyDescent="0.4"/>
    <row r="1046606" ht="12.6" customHeight="1" x14ac:dyDescent="0.4"/>
    <row r="1046607" ht="12.6" customHeight="1" x14ac:dyDescent="0.4"/>
    <row r="1046608" ht="12.6" customHeight="1" x14ac:dyDescent="0.4"/>
    <row r="1046609" ht="12.6" customHeight="1" x14ac:dyDescent="0.4"/>
    <row r="1046610" ht="12.6" customHeight="1" x14ac:dyDescent="0.4"/>
    <row r="1046611" ht="12.6" customHeight="1" x14ac:dyDescent="0.4"/>
    <row r="1046612" ht="12.6" customHeight="1" x14ac:dyDescent="0.4"/>
    <row r="1046613" ht="12.6" customHeight="1" x14ac:dyDescent="0.4"/>
    <row r="1046614" ht="12.6" customHeight="1" x14ac:dyDescent="0.4"/>
    <row r="1046615" ht="12.6" customHeight="1" x14ac:dyDescent="0.4"/>
    <row r="1046616" ht="12.6" customHeight="1" x14ac:dyDescent="0.4"/>
    <row r="1046617" ht="12.6" customHeight="1" x14ac:dyDescent="0.4"/>
    <row r="1046618" ht="12.6" customHeight="1" x14ac:dyDescent="0.4"/>
    <row r="1046619" ht="12.6" customHeight="1" x14ac:dyDescent="0.4"/>
    <row r="1046620" ht="12.6" customHeight="1" x14ac:dyDescent="0.4"/>
    <row r="1046621" ht="12.6" customHeight="1" x14ac:dyDescent="0.4"/>
    <row r="1046622" ht="12.6" customHeight="1" x14ac:dyDescent="0.4"/>
    <row r="1046623" ht="12.6" customHeight="1" x14ac:dyDescent="0.4"/>
    <row r="1046624" ht="12.6" customHeight="1" x14ac:dyDescent="0.4"/>
    <row r="1046625" ht="12.6" customHeight="1" x14ac:dyDescent="0.4"/>
    <row r="1046626" ht="12.6" customHeight="1" x14ac:dyDescent="0.4"/>
    <row r="1046627" ht="12.6" customHeight="1" x14ac:dyDescent="0.4"/>
    <row r="1046628" ht="12.6" customHeight="1" x14ac:dyDescent="0.4"/>
    <row r="1046629" ht="12.6" customHeight="1" x14ac:dyDescent="0.4"/>
    <row r="1046630" ht="12.6" customHeight="1" x14ac:dyDescent="0.4"/>
    <row r="1046631" ht="12.6" customHeight="1" x14ac:dyDescent="0.4"/>
    <row r="1046632" ht="12.6" customHeight="1" x14ac:dyDescent="0.4"/>
    <row r="1046633" ht="12.6" customHeight="1" x14ac:dyDescent="0.4"/>
    <row r="1046634" ht="12.6" customHeight="1" x14ac:dyDescent="0.4"/>
    <row r="1046635" ht="12.6" customHeight="1" x14ac:dyDescent="0.4"/>
    <row r="1046636" ht="12.6" customHeight="1" x14ac:dyDescent="0.4"/>
    <row r="1046637" ht="12.6" customHeight="1" x14ac:dyDescent="0.4"/>
    <row r="1046638" ht="12.6" customHeight="1" x14ac:dyDescent="0.4"/>
    <row r="1046639" ht="12.6" customHeight="1" x14ac:dyDescent="0.4"/>
    <row r="1046640" ht="12.6" customHeight="1" x14ac:dyDescent="0.4"/>
    <row r="1046641" ht="12.6" customHeight="1" x14ac:dyDescent="0.4"/>
    <row r="1046642" ht="12.6" customHeight="1" x14ac:dyDescent="0.4"/>
    <row r="1046643" ht="12.6" customHeight="1" x14ac:dyDescent="0.4"/>
    <row r="1046644" ht="12.6" customHeight="1" x14ac:dyDescent="0.4"/>
    <row r="1046645" ht="12.6" customHeight="1" x14ac:dyDescent="0.4"/>
    <row r="1046646" ht="12.6" customHeight="1" x14ac:dyDescent="0.4"/>
    <row r="1046647" ht="12.6" customHeight="1" x14ac:dyDescent="0.4"/>
    <row r="1046648" ht="12.6" customHeight="1" x14ac:dyDescent="0.4"/>
    <row r="1046649" ht="12.6" customHeight="1" x14ac:dyDescent="0.4"/>
    <row r="1046650" ht="12.6" customHeight="1" x14ac:dyDescent="0.4"/>
    <row r="1046651" ht="12.6" customHeight="1" x14ac:dyDescent="0.4"/>
    <row r="1046652" ht="12.6" customHeight="1" x14ac:dyDescent="0.4"/>
    <row r="1046653" ht="12.6" customHeight="1" x14ac:dyDescent="0.4"/>
    <row r="1046654" ht="12.6" customHeight="1" x14ac:dyDescent="0.4"/>
    <row r="1046655" ht="12.6" customHeight="1" x14ac:dyDescent="0.4"/>
    <row r="1046656" ht="12.6" customHeight="1" x14ac:dyDescent="0.4"/>
    <row r="1046657" ht="12.6" customHeight="1" x14ac:dyDescent="0.4"/>
    <row r="1046658" ht="12.6" customHeight="1" x14ac:dyDescent="0.4"/>
    <row r="1046659" ht="12.6" customHeight="1" x14ac:dyDescent="0.4"/>
    <row r="1046660" ht="12.6" customHeight="1" x14ac:dyDescent="0.4"/>
    <row r="1046661" ht="12.6" customHeight="1" x14ac:dyDescent="0.4"/>
    <row r="1046662" ht="12.6" customHeight="1" x14ac:dyDescent="0.4"/>
    <row r="1046663" ht="12.6" customHeight="1" x14ac:dyDescent="0.4"/>
    <row r="1046664" ht="12.6" customHeight="1" x14ac:dyDescent="0.4"/>
    <row r="1046665" ht="12.6" customHeight="1" x14ac:dyDescent="0.4"/>
    <row r="1046666" ht="12.6" customHeight="1" x14ac:dyDescent="0.4"/>
    <row r="1046667" ht="12.6" customHeight="1" x14ac:dyDescent="0.4"/>
    <row r="1046668" ht="12.6" customHeight="1" x14ac:dyDescent="0.4"/>
    <row r="1046669" ht="12.6" customHeight="1" x14ac:dyDescent="0.4"/>
    <row r="1046670" ht="12.6" customHeight="1" x14ac:dyDescent="0.4"/>
    <row r="1046671" ht="12.6" customHeight="1" x14ac:dyDescent="0.4"/>
    <row r="1046672" ht="12.6" customHeight="1" x14ac:dyDescent="0.4"/>
    <row r="1046673" ht="12.6" customHeight="1" x14ac:dyDescent="0.4"/>
    <row r="1046674" ht="12.6" customHeight="1" x14ac:dyDescent="0.4"/>
    <row r="1046675" ht="12.6" customHeight="1" x14ac:dyDescent="0.4"/>
    <row r="1046676" ht="12.6" customHeight="1" x14ac:dyDescent="0.4"/>
    <row r="1046677" ht="12.6" customHeight="1" x14ac:dyDescent="0.4"/>
    <row r="1046678" ht="12.6" customHeight="1" x14ac:dyDescent="0.4"/>
    <row r="1046679" ht="12.6" customHeight="1" x14ac:dyDescent="0.4"/>
    <row r="1046680" ht="12.6" customHeight="1" x14ac:dyDescent="0.4"/>
    <row r="1046681" ht="12.6" customHeight="1" x14ac:dyDescent="0.4"/>
    <row r="1046682" ht="12.6" customHeight="1" x14ac:dyDescent="0.4"/>
    <row r="1046683" ht="12.6" customHeight="1" x14ac:dyDescent="0.4"/>
    <row r="1046684" ht="12.6" customHeight="1" x14ac:dyDescent="0.4"/>
    <row r="1046685" ht="12.6" customHeight="1" x14ac:dyDescent="0.4"/>
    <row r="1046686" ht="12.6" customHeight="1" x14ac:dyDescent="0.4"/>
    <row r="1046687" ht="12.6" customHeight="1" x14ac:dyDescent="0.4"/>
    <row r="1046688" ht="12.6" customHeight="1" x14ac:dyDescent="0.4"/>
    <row r="1046689" ht="12.6" customHeight="1" x14ac:dyDescent="0.4"/>
    <row r="1046690" ht="12.6" customHeight="1" x14ac:dyDescent="0.4"/>
    <row r="1046691" ht="12.6" customHeight="1" x14ac:dyDescent="0.4"/>
    <row r="1046692" ht="12.6" customHeight="1" x14ac:dyDescent="0.4"/>
    <row r="1046693" ht="12.6" customHeight="1" x14ac:dyDescent="0.4"/>
    <row r="1046694" ht="12.6" customHeight="1" x14ac:dyDescent="0.4"/>
    <row r="1046695" ht="12.6" customHeight="1" x14ac:dyDescent="0.4"/>
    <row r="1046696" ht="12.6" customHeight="1" x14ac:dyDescent="0.4"/>
    <row r="1046697" ht="12.6" customHeight="1" x14ac:dyDescent="0.4"/>
    <row r="1046698" ht="12.6" customHeight="1" x14ac:dyDescent="0.4"/>
    <row r="1046699" ht="12.6" customHeight="1" x14ac:dyDescent="0.4"/>
    <row r="1046700" ht="12.6" customHeight="1" x14ac:dyDescent="0.4"/>
    <row r="1046701" ht="12.6" customHeight="1" x14ac:dyDescent="0.4"/>
    <row r="1046702" ht="12.6" customHeight="1" x14ac:dyDescent="0.4"/>
    <row r="1046703" ht="12.6" customHeight="1" x14ac:dyDescent="0.4"/>
    <row r="1046704" ht="12.6" customHeight="1" x14ac:dyDescent="0.4"/>
    <row r="1046705" ht="12.6" customHeight="1" x14ac:dyDescent="0.4"/>
    <row r="1046706" ht="12.6" customHeight="1" x14ac:dyDescent="0.4"/>
    <row r="1046707" ht="12.6" customHeight="1" x14ac:dyDescent="0.4"/>
    <row r="1046708" ht="12.6" customHeight="1" x14ac:dyDescent="0.4"/>
    <row r="1046709" ht="12.6" customHeight="1" x14ac:dyDescent="0.4"/>
    <row r="1046710" ht="12.6" customHeight="1" x14ac:dyDescent="0.4"/>
    <row r="1046711" ht="12.6" customHeight="1" x14ac:dyDescent="0.4"/>
    <row r="1046712" ht="12.6" customHeight="1" x14ac:dyDescent="0.4"/>
    <row r="1046713" ht="12.6" customHeight="1" x14ac:dyDescent="0.4"/>
    <row r="1046714" ht="12.6" customHeight="1" x14ac:dyDescent="0.4"/>
    <row r="1046715" ht="12.6" customHeight="1" x14ac:dyDescent="0.4"/>
    <row r="1046716" ht="12.6" customHeight="1" x14ac:dyDescent="0.4"/>
    <row r="1046717" ht="12.6" customHeight="1" x14ac:dyDescent="0.4"/>
    <row r="1046718" ht="12.6" customHeight="1" x14ac:dyDescent="0.4"/>
    <row r="1046719" ht="12.6" customHeight="1" x14ac:dyDescent="0.4"/>
    <row r="1046720" ht="12.6" customHeight="1" x14ac:dyDescent="0.4"/>
    <row r="1046721" ht="12.6" customHeight="1" x14ac:dyDescent="0.4"/>
    <row r="1046722" ht="12.6" customHeight="1" x14ac:dyDescent="0.4"/>
    <row r="1046723" ht="12.6" customHeight="1" x14ac:dyDescent="0.4"/>
    <row r="1046724" ht="12.6" customHeight="1" x14ac:dyDescent="0.4"/>
    <row r="1046725" ht="12.6" customHeight="1" x14ac:dyDescent="0.4"/>
    <row r="1046726" ht="12.6" customHeight="1" x14ac:dyDescent="0.4"/>
    <row r="1046727" ht="12.6" customHeight="1" x14ac:dyDescent="0.4"/>
    <row r="1046728" ht="12.6" customHeight="1" x14ac:dyDescent="0.4"/>
    <row r="1046729" ht="12.6" customHeight="1" x14ac:dyDescent="0.4"/>
    <row r="1046730" ht="12.6" customHeight="1" x14ac:dyDescent="0.4"/>
    <row r="1046731" ht="12.6" customHeight="1" x14ac:dyDescent="0.4"/>
    <row r="1046732" ht="12.6" customHeight="1" x14ac:dyDescent="0.4"/>
    <row r="1046733" ht="12.6" customHeight="1" x14ac:dyDescent="0.4"/>
    <row r="1046734" ht="12.6" customHeight="1" x14ac:dyDescent="0.4"/>
    <row r="1046735" ht="12.6" customHeight="1" x14ac:dyDescent="0.4"/>
    <row r="1046736" ht="12.6" customHeight="1" x14ac:dyDescent="0.4"/>
    <row r="1046737" ht="12.6" customHeight="1" x14ac:dyDescent="0.4"/>
    <row r="1046738" ht="12.6" customHeight="1" x14ac:dyDescent="0.4"/>
    <row r="1046739" ht="12.6" customHeight="1" x14ac:dyDescent="0.4"/>
    <row r="1046740" ht="12.6" customHeight="1" x14ac:dyDescent="0.4"/>
    <row r="1046741" ht="12.6" customHeight="1" x14ac:dyDescent="0.4"/>
    <row r="1046742" ht="12.6" customHeight="1" x14ac:dyDescent="0.4"/>
    <row r="1046743" ht="12.6" customHeight="1" x14ac:dyDescent="0.4"/>
    <row r="1046744" ht="12.6" customHeight="1" x14ac:dyDescent="0.4"/>
    <row r="1046745" ht="12.6" customHeight="1" x14ac:dyDescent="0.4"/>
    <row r="1046746" ht="12.6" customHeight="1" x14ac:dyDescent="0.4"/>
    <row r="1046747" ht="12.6" customHeight="1" x14ac:dyDescent="0.4"/>
    <row r="1046748" ht="12.6" customHeight="1" x14ac:dyDescent="0.4"/>
    <row r="1046749" ht="12.6" customHeight="1" x14ac:dyDescent="0.4"/>
    <row r="1046750" ht="12.6" customHeight="1" x14ac:dyDescent="0.4"/>
    <row r="1046751" ht="12.6" customHeight="1" x14ac:dyDescent="0.4"/>
    <row r="1046752" ht="12.6" customHeight="1" x14ac:dyDescent="0.4"/>
    <row r="1046753" ht="12.6" customHeight="1" x14ac:dyDescent="0.4"/>
    <row r="1046754" ht="12.6" customHeight="1" x14ac:dyDescent="0.4"/>
    <row r="1046755" ht="12.6" customHeight="1" x14ac:dyDescent="0.4"/>
    <row r="1046756" ht="12.6" customHeight="1" x14ac:dyDescent="0.4"/>
    <row r="1046757" ht="12.6" customHeight="1" x14ac:dyDescent="0.4"/>
    <row r="1046758" ht="12.6" customHeight="1" x14ac:dyDescent="0.4"/>
    <row r="1046759" ht="12.6" customHeight="1" x14ac:dyDescent="0.4"/>
    <row r="1046760" ht="12.6" customHeight="1" x14ac:dyDescent="0.4"/>
    <row r="1046761" ht="12.6" customHeight="1" x14ac:dyDescent="0.4"/>
    <row r="1046762" ht="12.6" customHeight="1" x14ac:dyDescent="0.4"/>
    <row r="1046763" ht="12.6" customHeight="1" x14ac:dyDescent="0.4"/>
    <row r="1046764" ht="12.6" customHeight="1" x14ac:dyDescent="0.4"/>
    <row r="1046765" ht="12.6" customHeight="1" x14ac:dyDescent="0.4"/>
    <row r="1046766" ht="12.6" customHeight="1" x14ac:dyDescent="0.4"/>
    <row r="1046767" ht="12.6" customHeight="1" x14ac:dyDescent="0.4"/>
    <row r="1046768" ht="12.6" customHeight="1" x14ac:dyDescent="0.4"/>
    <row r="1046769" ht="12.6" customHeight="1" x14ac:dyDescent="0.4"/>
    <row r="1046770" ht="12.6" customHeight="1" x14ac:dyDescent="0.4"/>
    <row r="1046771" ht="12.6" customHeight="1" x14ac:dyDescent="0.4"/>
    <row r="1046772" ht="12.6" customHeight="1" x14ac:dyDescent="0.4"/>
    <row r="1046773" ht="12.6" customHeight="1" x14ac:dyDescent="0.4"/>
    <row r="1046774" ht="12.6" customHeight="1" x14ac:dyDescent="0.4"/>
    <row r="1046775" ht="12.6" customHeight="1" x14ac:dyDescent="0.4"/>
    <row r="1046776" ht="12.6" customHeight="1" x14ac:dyDescent="0.4"/>
    <row r="1046777" ht="12.6" customHeight="1" x14ac:dyDescent="0.4"/>
    <row r="1046778" ht="12.6" customHeight="1" x14ac:dyDescent="0.4"/>
    <row r="1046779" ht="12.6" customHeight="1" x14ac:dyDescent="0.4"/>
    <row r="1046780" ht="12.6" customHeight="1" x14ac:dyDescent="0.4"/>
    <row r="1046781" ht="12.6" customHeight="1" x14ac:dyDescent="0.4"/>
    <row r="1046782" ht="12.6" customHeight="1" x14ac:dyDescent="0.4"/>
    <row r="1046783" ht="12.6" customHeight="1" x14ac:dyDescent="0.4"/>
    <row r="1046784" ht="12.6" customHeight="1" x14ac:dyDescent="0.4"/>
    <row r="1046785" ht="12.6" customHeight="1" x14ac:dyDescent="0.4"/>
    <row r="1046786" ht="12.6" customHeight="1" x14ac:dyDescent="0.4"/>
    <row r="1046787" ht="12.6" customHeight="1" x14ac:dyDescent="0.4"/>
    <row r="1046788" ht="12.6" customHeight="1" x14ac:dyDescent="0.4"/>
    <row r="1046789" ht="12.6" customHeight="1" x14ac:dyDescent="0.4"/>
    <row r="1046790" ht="12.6" customHeight="1" x14ac:dyDescent="0.4"/>
    <row r="1046791" ht="12.6" customHeight="1" x14ac:dyDescent="0.4"/>
    <row r="1046792" ht="12.6" customHeight="1" x14ac:dyDescent="0.4"/>
    <row r="1046793" ht="12.6" customHeight="1" x14ac:dyDescent="0.4"/>
    <row r="1046794" ht="12.6" customHeight="1" x14ac:dyDescent="0.4"/>
    <row r="1046795" ht="12.6" customHeight="1" x14ac:dyDescent="0.4"/>
    <row r="1046796" ht="12.6" customHeight="1" x14ac:dyDescent="0.4"/>
    <row r="1046797" ht="12.6" customHeight="1" x14ac:dyDescent="0.4"/>
    <row r="1046798" ht="12.6" customHeight="1" x14ac:dyDescent="0.4"/>
    <row r="1046799" ht="12.6" customHeight="1" x14ac:dyDescent="0.4"/>
    <row r="1046800" ht="12.6" customHeight="1" x14ac:dyDescent="0.4"/>
    <row r="1046801" ht="12.6" customHeight="1" x14ac:dyDescent="0.4"/>
    <row r="1046802" ht="12.6" customHeight="1" x14ac:dyDescent="0.4"/>
    <row r="1046803" ht="12.6" customHeight="1" x14ac:dyDescent="0.4"/>
    <row r="1046804" ht="12.6" customHeight="1" x14ac:dyDescent="0.4"/>
    <row r="1046805" ht="12.6" customHeight="1" x14ac:dyDescent="0.4"/>
    <row r="1046806" ht="12.6" customHeight="1" x14ac:dyDescent="0.4"/>
    <row r="1046807" ht="12.6" customHeight="1" x14ac:dyDescent="0.4"/>
    <row r="1046808" ht="12.6" customHeight="1" x14ac:dyDescent="0.4"/>
    <row r="1046809" ht="12.6" customHeight="1" x14ac:dyDescent="0.4"/>
    <row r="1046810" ht="12.6" customHeight="1" x14ac:dyDescent="0.4"/>
    <row r="1046811" ht="12.6" customHeight="1" x14ac:dyDescent="0.4"/>
    <row r="1046812" ht="12.6" customHeight="1" x14ac:dyDescent="0.4"/>
    <row r="1046813" ht="12.6" customHeight="1" x14ac:dyDescent="0.4"/>
    <row r="1046814" ht="12.6" customHeight="1" x14ac:dyDescent="0.4"/>
    <row r="1046815" ht="12.6" customHeight="1" x14ac:dyDescent="0.4"/>
    <row r="1046816" ht="12.6" customHeight="1" x14ac:dyDescent="0.4"/>
    <row r="1046817" ht="12.6" customHeight="1" x14ac:dyDescent="0.4"/>
    <row r="1046818" ht="12.6" customHeight="1" x14ac:dyDescent="0.4"/>
    <row r="1046819" ht="12.6" customHeight="1" x14ac:dyDescent="0.4"/>
    <row r="1046820" ht="12.6" customHeight="1" x14ac:dyDescent="0.4"/>
    <row r="1046821" ht="12.6" customHeight="1" x14ac:dyDescent="0.4"/>
    <row r="1046822" ht="12.6" customHeight="1" x14ac:dyDescent="0.4"/>
    <row r="1046823" ht="12.6" customHeight="1" x14ac:dyDescent="0.4"/>
    <row r="1046824" ht="12.6" customHeight="1" x14ac:dyDescent="0.4"/>
    <row r="1046825" ht="12.6" customHeight="1" x14ac:dyDescent="0.4"/>
    <row r="1046826" ht="12.6" customHeight="1" x14ac:dyDescent="0.4"/>
    <row r="1046827" ht="12.6" customHeight="1" x14ac:dyDescent="0.4"/>
    <row r="1046828" ht="12.6" customHeight="1" x14ac:dyDescent="0.4"/>
    <row r="1046829" ht="12.6" customHeight="1" x14ac:dyDescent="0.4"/>
    <row r="1046830" ht="12.6" customHeight="1" x14ac:dyDescent="0.4"/>
    <row r="1046831" ht="12.6" customHeight="1" x14ac:dyDescent="0.4"/>
    <row r="1046832" ht="12.6" customHeight="1" x14ac:dyDescent="0.4"/>
    <row r="1046833" ht="12.6" customHeight="1" x14ac:dyDescent="0.4"/>
    <row r="1046834" ht="12.6" customHeight="1" x14ac:dyDescent="0.4"/>
    <row r="1046835" ht="12.6" customHeight="1" x14ac:dyDescent="0.4"/>
    <row r="1046836" ht="12.6" customHeight="1" x14ac:dyDescent="0.4"/>
    <row r="1046837" ht="12.6" customHeight="1" x14ac:dyDescent="0.4"/>
    <row r="1046838" ht="12.6" customHeight="1" x14ac:dyDescent="0.4"/>
    <row r="1046839" ht="12.6" customHeight="1" x14ac:dyDescent="0.4"/>
    <row r="1046840" ht="12.6" customHeight="1" x14ac:dyDescent="0.4"/>
    <row r="1046841" ht="12.6" customHeight="1" x14ac:dyDescent="0.4"/>
    <row r="1046842" ht="12.6" customHeight="1" x14ac:dyDescent="0.4"/>
    <row r="1046843" ht="12.6" customHeight="1" x14ac:dyDescent="0.4"/>
    <row r="1046844" ht="12.6" customHeight="1" x14ac:dyDescent="0.4"/>
    <row r="1046845" ht="12.6" customHeight="1" x14ac:dyDescent="0.4"/>
    <row r="1046846" ht="12.6" customHeight="1" x14ac:dyDescent="0.4"/>
    <row r="1046847" ht="12.6" customHeight="1" x14ac:dyDescent="0.4"/>
    <row r="1046848" ht="12.6" customHeight="1" x14ac:dyDescent="0.4"/>
    <row r="1046849" ht="12.6" customHeight="1" x14ac:dyDescent="0.4"/>
    <row r="1046850" ht="12.6" customHeight="1" x14ac:dyDescent="0.4"/>
    <row r="1046851" ht="12.6" customHeight="1" x14ac:dyDescent="0.4"/>
    <row r="1046852" ht="12.6" customHeight="1" x14ac:dyDescent="0.4"/>
    <row r="1046853" ht="12.6" customHeight="1" x14ac:dyDescent="0.4"/>
    <row r="1046854" ht="12.6" customHeight="1" x14ac:dyDescent="0.4"/>
    <row r="1046855" ht="12.6" customHeight="1" x14ac:dyDescent="0.4"/>
    <row r="1046856" ht="12.6" customHeight="1" x14ac:dyDescent="0.4"/>
    <row r="1046857" ht="12.6" customHeight="1" x14ac:dyDescent="0.4"/>
    <row r="1046858" ht="12.6" customHeight="1" x14ac:dyDescent="0.4"/>
    <row r="1046859" ht="12.6" customHeight="1" x14ac:dyDescent="0.4"/>
    <row r="1046860" ht="12.6" customHeight="1" x14ac:dyDescent="0.4"/>
    <row r="1046861" ht="12.6" customHeight="1" x14ac:dyDescent="0.4"/>
    <row r="1046862" ht="12.6" customHeight="1" x14ac:dyDescent="0.4"/>
    <row r="1046863" ht="12.6" customHeight="1" x14ac:dyDescent="0.4"/>
    <row r="1046864" ht="12.6" customHeight="1" x14ac:dyDescent="0.4"/>
    <row r="1046865" ht="12.6" customHeight="1" x14ac:dyDescent="0.4"/>
    <row r="1046866" ht="12.6" customHeight="1" x14ac:dyDescent="0.4"/>
    <row r="1046867" ht="12.6" customHeight="1" x14ac:dyDescent="0.4"/>
    <row r="1046868" ht="12.6" customHeight="1" x14ac:dyDescent="0.4"/>
    <row r="1046869" ht="12.6" customHeight="1" x14ac:dyDescent="0.4"/>
    <row r="1046870" ht="12.6" customHeight="1" x14ac:dyDescent="0.4"/>
    <row r="1046871" ht="12.6" customHeight="1" x14ac:dyDescent="0.4"/>
    <row r="1046872" ht="12.6" customHeight="1" x14ac:dyDescent="0.4"/>
    <row r="1046873" ht="12.6" customHeight="1" x14ac:dyDescent="0.4"/>
    <row r="1046874" ht="12.6" customHeight="1" x14ac:dyDescent="0.4"/>
    <row r="1046875" ht="12.6" customHeight="1" x14ac:dyDescent="0.4"/>
    <row r="1046876" ht="12.6" customHeight="1" x14ac:dyDescent="0.4"/>
    <row r="1046877" ht="12.6" customHeight="1" x14ac:dyDescent="0.4"/>
    <row r="1046878" ht="12.6" customHeight="1" x14ac:dyDescent="0.4"/>
    <row r="1046879" ht="12.6" customHeight="1" x14ac:dyDescent="0.4"/>
    <row r="1046880" ht="12.6" customHeight="1" x14ac:dyDescent="0.4"/>
    <row r="1046881" ht="12.6" customHeight="1" x14ac:dyDescent="0.4"/>
    <row r="1046882" ht="12.6" customHeight="1" x14ac:dyDescent="0.4"/>
    <row r="1046883" ht="12.6" customHeight="1" x14ac:dyDescent="0.4"/>
    <row r="1046884" ht="12.6" customHeight="1" x14ac:dyDescent="0.4"/>
    <row r="1046885" ht="12.6" customHeight="1" x14ac:dyDescent="0.4"/>
    <row r="1046886" ht="12.6" customHeight="1" x14ac:dyDescent="0.4"/>
    <row r="1046887" ht="12.6" customHeight="1" x14ac:dyDescent="0.4"/>
    <row r="1046888" ht="12.6" customHeight="1" x14ac:dyDescent="0.4"/>
    <row r="1046889" ht="12.6" customHeight="1" x14ac:dyDescent="0.4"/>
    <row r="1046890" ht="12.6" customHeight="1" x14ac:dyDescent="0.4"/>
    <row r="1046891" ht="12.6" customHeight="1" x14ac:dyDescent="0.4"/>
    <row r="1046892" ht="12.6" customHeight="1" x14ac:dyDescent="0.4"/>
    <row r="1046893" ht="12.6" customHeight="1" x14ac:dyDescent="0.4"/>
    <row r="1046894" ht="12.6" customHeight="1" x14ac:dyDescent="0.4"/>
    <row r="1046895" ht="12.6" customHeight="1" x14ac:dyDescent="0.4"/>
    <row r="1046896" ht="12.6" customHeight="1" x14ac:dyDescent="0.4"/>
    <row r="1046897" ht="12.6" customHeight="1" x14ac:dyDescent="0.4"/>
    <row r="1046898" ht="12.6" customHeight="1" x14ac:dyDescent="0.4"/>
    <row r="1046899" ht="12.6" customHeight="1" x14ac:dyDescent="0.4"/>
    <row r="1046900" ht="12.6" customHeight="1" x14ac:dyDescent="0.4"/>
    <row r="1046901" ht="12.6" customHeight="1" x14ac:dyDescent="0.4"/>
    <row r="1046902" ht="12.6" customHeight="1" x14ac:dyDescent="0.4"/>
    <row r="1046903" ht="12.6" customHeight="1" x14ac:dyDescent="0.4"/>
    <row r="1046904" ht="12.6" customHeight="1" x14ac:dyDescent="0.4"/>
    <row r="1046905" ht="12.6" customHeight="1" x14ac:dyDescent="0.4"/>
    <row r="1046906" ht="12.6" customHeight="1" x14ac:dyDescent="0.4"/>
    <row r="1046907" ht="12.6" customHeight="1" x14ac:dyDescent="0.4"/>
    <row r="1046908" ht="12.6" customHeight="1" x14ac:dyDescent="0.4"/>
    <row r="1046909" ht="12.6" customHeight="1" x14ac:dyDescent="0.4"/>
    <row r="1046910" ht="12.6" customHeight="1" x14ac:dyDescent="0.4"/>
    <row r="1046911" ht="12.6" customHeight="1" x14ac:dyDescent="0.4"/>
    <row r="1046912" ht="12.6" customHeight="1" x14ac:dyDescent="0.4"/>
    <row r="1046913" ht="12.6" customHeight="1" x14ac:dyDescent="0.4"/>
    <row r="1046914" ht="12.6" customHeight="1" x14ac:dyDescent="0.4"/>
    <row r="1046915" ht="12.6" customHeight="1" x14ac:dyDescent="0.4"/>
    <row r="1046916" ht="12.6" customHeight="1" x14ac:dyDescent="0.4"/>
    <row r="1046917" ht="12.6" customHeight="1" x14ac:dyDescent="0.4"/>
    <row r="1046918" ht="12.6" customHeight="1" x14ac:dyDescent="0.4"/>
    <row r="1046919" ht="12.6" customHeight="1" x14ac:dyDescent="0.4"/>
    <row r="1046920" ht="12.6" customHeight="1" x14ac:dyDescent="0.4"/>
    <row r="1046921" ht="12.6" customHeight="1" x14ac:dyDescent="0.4"/>
    <row r="1046922" ht="12.6" customHeight="1" x14ac:dyDescent="0.4"/>
    <row r="1046923" ht="12.6" customHeight="1" x14ac:dyDescent="0.4"/>
    <row r="1046924" ht="12.6" customHeight="1" x14ac:dyDescent="0.4"/>
    <row r="1046925" ht="12.6" customHeight="1" x14ac:dyDescent="0.4"/>
    <row r="1046926" ht="12.6" customHeight="1" x14ac:dyDescent="0.4"/>
    <row r="1046927" ht="12.6" customHeight="1" x14ac:dyDescent="0.4"/>
    <row r="1046928" ht="12.6" customHeight="1" x14ac:dyDescent="0.4"/>
    <row r="1046929" ht="12.6" customHeight="1" x14ac:dyDescent="0.4"/>
    <row r="1046930" ht="12.6" customHeight="1" x14ac:dyDescent="0.4"/>
    <row r="1046931" ht="12.6" customHeight="1" x14ac:dyDescent="0.4"/>
    <row r="1046932" ht="12.6" customHeight="1" x14ac:dyDescent="0.4"/>
    <row r="1046933" ht="12.6" customHeight="1" x14ac:dyDescent="0.4"/>
    <row r="1046934" ht="12.6" customHeight="1" x14ac:dyDescent="0.4"/>
    <row r="1046935" ht="12.6" customHeight="1" x14ac:dyDescent="0.4"/>
    <row r="1046936" ht="12.6" customHeight="1" x14ac:dyDescent="0.4"/>
    <row r="1046937" ht="12.6" customHeight="1" x14ac:dyDescent="0.4"/>
    <row r="1046938" ht="12.6" customHeight="1" x14ac:dyDescent="0.4"/>
    <row r="1046939" ht="12.6" customHeight="1" x14ac:dyDescent="0.4"/>
    <row r="1046940" ht="12.6" customHeight="1" x14ac:dyDescent="0.4"/>
    <row r="1046941" ht="12.6" customHeight="1" x14ac:dyDescent="0.4"/>
    <row r="1046942" ht="12.6" customHeight="1" x14ac:dyDescent="0.4"/>
    <row r="1046943" ht="12.6" customHeight="1" x14ac:dyDescent="0.4"/>
    <row r="1046944" ht="12.6" customHeight="1" x14ac:dyDescent="0.4"/>
    <row r="1046945" ht="12.6" customHeight="1" x14ac:dyDescent="0.4"/>
    <row r="1046946" ht="12.6" customHeight="1" x14ac:dyDescent="0.4"/>
    <row r="1046947" ht="12.6" customHeight="1" x14ac:dyDescent="0.4"/>
    <row r="1046948" ht="12.6" customHeight="1" x14ac:dyDescent="0.4"/>
    <row r="1046949" ht="12.6" customHeight="1" x14ac:dyDescent="0.4"/>
    <row r="1046950" ht="12.6" customHeight="1" x14ac:dyDescent="0.4"/>
    <row r="1046951" ht="12.6" customHeight="1" x14ac:dyDescent="0.4"/>
    <row r="1046952" ht="12.6" customHeight="1" x14ac:dyDescent="0.4"/>
    <row r="1046953" ht="12.6" customHeight="1" x14ac:dyDescent="0.4"/>
    <row r="1046954" ht="12.6" customHeight="1" x14ac:dyDescent="0.4"/>
    <row r="1046955" ht="12.6" customHeight="1" x14ac:dyDescent="0.4"/>
    <row r="1046956" ht="12.6" customHeight="1" x14ac:dyDescent="0.4"/>
    <row r="1046957" ht="12.6" customHeight="1" x14ac:dyDescent="0.4"/>
    <row r="1046958" ht="12.6" customHeight="1" x14ac:dyDescent="0.4"/>
    <row r="1046959" ht="12.6" customHeight="1" x14ac:dyDescent="0.4"/>
    <row r="1046960" ht="12.6" customHeight="1" x14ac:dyDescent="0.4"/>
    <row r="1046961" ht="12.6" customHeight="1" x14ac:dyDescent="0.4"/>
    <row r="1046962" ht="12.6" customHeight="1" x14ac:dyDescent="0.4"/>
    <row r="1046963" ht="12.6" customHeight="1" x14ac:dyDescent="0.4"/>
    <row r="1046964" ht="12.6" customHeight="1" x14ac:dyDescent="0.4"/>
    <row r="1046965" ht="12.6" customHeight="1" x14ac:dyDescent="0.4"/>
    <row r="1046966" ht="12.6" customHeight="1" x14ac:dyDescent="0.4"/>
    <row r="1046967" ht="12.6" customHeight="1" x14ac:dyDescent="0.4"/>
    <row r="1046968" ht="12.6" customHeight="1" x14ac:dyDescent="0.4"/>
    <row r="1046969" ht="12.6" customHeight="1" x14ac:dyDescent="0.4"/>
    <row r="1046970" ht="12.6" customHeight="1" x14ac:dyDescent="0.4"/>
    <row r="1046971" ht="12.6" customHeight="1" x14ac:dyDescent="0.4"/>
    <row r="1046972" ht="12.6" customHeight="1" x14ac:dyDescent="0.4"/>
    <row r="1046973" ht="12.6" customHeight="1" x14ac:dyDescent="0.4"/>
    <row r="1046974" ht="12.6" customHeight="1" x14ac:dyDescent="0.4"/>
    <row r="1046975" ht="12.6" customHeight="1" x14ac:dyDescent="0.4"/>
    <row r="1046976" ht="12.6" customHeight="1" x14ac:dyDescent="0.4"/>
    <row r="1046977" ht="12.6" customHeight="1" x14ac:dyDescent="0.4"/>
    <row r="1046978" ht="12.6" customHeight="1" x14ac:dyDescent="0.4"/>
    <row r="1046979" ht="12.6" customHeight="1" x14ac:dyDescent="0.4"/>
    <row r="1046980" ht="12.6" customHeight="1" x14ac:dyDescent="0.4"/>
    <row r="1046981" ht="12.6" customHeight="1" x14ac:dyDescent="0.4"/>
    <row r="1046982" ht="12.6" customHeight="1" x14ac:dyDescent="0.4"/>
    <row r="1046983" ht="12.6" customHeight="1" x14ac:dyDescent="0.4"/>
    <row r="1046984" ht="12.6" customHeight="1" x14ac:dyDescent="0.4"/>
    <row r="1046985" ht="12.6" customHeight="1" x14ac:dyDescent="0.4"/>
    <row r="1046986" ht="12.6" customHeight="1" x14ac:dyDescent="0.4"/>
    <row r="1046987" ht="12.6" customHeight="1" x14ac:dyDescent="0.4"/>
    <row r="1046988" ht="12.6" customHeight="1" x14ac:dyDescent="0.4"/>
    <row r="1046989" ht="12.6" customHeight="1" x14ac:dyDescent="0.4"/>
    <row r="1046990" ht="12.6" customHeight="1" x14ac:dyDescent="0.4"/>
    <row r="1046991" ht="12.6" customHeight="1" x14ac:dyDescent="0.4"/>
    <row r="1046992" ht="12.6" customHeight="1" x14ac:dyDescent="0.4"/>
    <row r="1046993" ht="12.6" customHeight="1" x14ac:dyDescent="0.4"/>
    <row r="1046994" ht="12.6" customHeight="1" x14ac:dyDescent="0.4"/>
    <row r="1046995" ht="12.6" customHeight="1" x14ac:dyDescent="0.4"/>
    <row r="1046996" ht="12.6" customHeight="1" x14ac:dyDescent="0.4"/>
    <row r="1046997" ht="12.6" customHeight="1" x14ac:dyDescent="0.4"/>
    <row r="1046998" ht="12.6" customHeight="1" x14ac:dyDescent="0.4"/>
    <row r="1046999" ht="12.6" customHeight="1" x14ac:dyDescent="0.4"/>
    <row r="1047000" ht="12.6" customHeight="1" x14ac:dyDescent="0.4"/>
    <row r="1047001" ht="12.6" customHeight="1" x14ac:dyDescent="0.4"/>
    <row r="1047002" ht="12.6" customHeight="1" x14ac:dyDescent="0.4"/>
    <row r="1047003" ht="12.6" customHeight="1" x14ac:dyDescent="0.4"/>
    <row r="1047004" ht="12.6" customHeight="1" x14ac:dyDescent="0.4"/>
    <row r="1047005" ht="12.6" customHeight="1" x14ac:dyDescent="0.4"/>
    <row r="1047006" ht="12.6" customHeight="1" x14ac:dyDescent="0.4"/>
    <row r="1047007" ht="12.6" customHeight="1" x14ac:dyDescent="0.4"/>
    <row r="1047008" ht="12.6" customHeight="1" x14ac:dyDescent="0.4"/>
    <row r="1047009" ht="12.6" customHeight="1" x14ac:dyDescent="0.4"/>
    <row r="1047010" ht="12.6" customHeight="1" x14ac:dyDescent="0.4"/>
    <row r="1047011" ht="12.6" customHeight="1" x14ac:dyDescent="0.4"/>
    <row r="1047012" ht="12.6" customHeight="1" x14ac:dyDescent="0.4"/>
    <row r="1047013" ht="12.6" customHeight="1" x14ac:dyDescent="0.4"/>
    <row r="1047014" ht="12.6" customHeight="1" x14ac:dyDescent="0.4"/>
    <row r="1047015" ht="12.6" customHeight="1" x14ac:dyDescent="0.4"/>
    <row r="1047016" ht="12.6" customHeight="1" x14ac:dyDescent="0.4"/>
    <row r="1047017" ht="12.6" customHeight="1" x14ac:dyDescent="0.4"/>
    <row r="1047018" ht="12.6" customHeight="1" x14ac:dyDescent="0.4"/>
    <row r="1047019" ht="12.6" customHeight="1" x14ac:dyDescent="0.4"/>
    <row r="1047020" ht="12.6" customHeight="1" x14ac:dyDescent="0.4"/>
    <row r="1047021" ht="12.6" customHeight="1" x14ac:dyDescent="0.4"/>
    <row r="1047022" ht="12.6" customHeight="1" x14ac:dyDescent="0.4"/>
    <row r="1047023" ht="12.6" customHeight="1" x14ac:dyDescent="0.4"/>
    <row r="1047024" ht="12.6" customHeight="1" x14ac:dyDescent="0.4"/>
    <row r="1047025" ht="12.6" customHeight="1" x14ac:dyDescent="0.4"/>
    <row r="1047026" ht="12.6" customHeight="1" x14ac:dyDescent="0.4"/>
    <row r="1047027" ht="12.6" customHeight="1" x14ac:dyDescent="0.4"/>
    <row r="1047028" ht="12.6" customHeight="1" x14ac:dyDescent="0.4"/>
    <row r="1047029" ht="12.6" customHeight="1" x14ac:dyDescent="0.4"/>
    <row r="1047030" ht="12.6" customHeight="1" x14ac:dyDescent="0.4"/>
    <row r="1047031" ht="12.6" customHeight="1" x14ac:dyDescent="0.4"/>
    <row r="1047032" ht="12.6" customHeight="1" x14ac:dyDescent="0.4"/>
    <row r="1047033" ht="12.6" customHeight="1" x14ac:dyDescent="0.4"/>
    <row r="1047034" ht="12.6" customHeight="1" x14ac:dyDescent="0.4"/>
    <row r="1047035" ht="12.6" customHeight="1" x14ac:dyDescent="0.4"/>
    <row r="1047036" ht="12.6" customHeight="1" x14ac:dyDescent="0.4"/>
    <row r="1047037" ht="12.6" customHeight="1" x14ac:dyDescent="0.4"/>
    <row r="1047038" ht="12.6" customHeight="1" x14ac:dyDescent="0.4"/>
    <row r="1047039" ht="12.6" customHeight="1" x14ac:dyDescent="0.4"/>
    <row r="1047040" ht="12.6" customHeight="1" x14ac:dyDescent="0.4"/>
    <row r="1047041" ht="12.6" customHeight="1" x14ac:dyDescent="0.4"/>
    <row r="1047042" ht="12.6" customHeight="1" x14ac:dyDescent="0.4"/>
    <row r="1047043" ht="12.6" customHeight="1" x14ac:dyDescent="0.4"/>
    <row r="1047044" ht="12.6" customHeight="1" x14ac:dyDescent="0.4"/>
    <row r="1047045" ht="12.6" customHeight="1" x14ac:dyDescent="0.4"/>
    <row r="1047046" ht="12.6" customHeight="1" x14ac:dyDescent="0.4"/>
    <row r="1047047" ht="12.6" customHeight="1" x14ac:dyDescent="0.4"/>
    <row r="1047048" ht="12.6" customHeight="1" x14ac:dyDescent="0.4"/>
    <row r="1047049" ht="12.6" customHeight="1" x14ac:dyDescent="0.4"/>
    <row r="1047050" ht="12.6" customHeight="1" x14ac:dyDescent="0.4"/>
    <row r="1047051" ht="12.6" customHeight="1" x14ac:dyDescent="0.4"/>
    <row r="1047052" ht="12.6" customHeight="1" x14ac:dyDescent="0.4"/>
    <row r="1047053" ht="12.6" customHeight="1" x14ac:dyDescent="0.4"/>
    <row r="1047054" ht="12.6" customHeight="1" x14ac:dyDescent="0.4"/>
    <row r="1047055" ht="12.6" customHeight="1" x14ac:dyDescent="0.4"/>
    <row r="1047056" ht="12.6" customHeight="1" x14ac:dyDescent="0.4"/>
    <row r="1047057" ht="12.6" customHeight="1" x14ac:dyDescent="0.4"/>
    <row r="1047058" ht="12.6" customHeight="1" x14ac:dyDescent="0.4"/>
    <row r="1047059" ht="12.6" customHeight="1" x14ac:dyDescent="0.4"/>
    <row r="1047060" ht="12.6" customHeight="1" x14ac:dyDescent="0.4"/>
    <row r="1047061" ht="12.6" customHeight="1" x14ac:dyDescent="0.4"/>
    <row r="1047062" ht="12.6" customHeight="1" x14ac:dyDescent="0.4"/>
    <row r="1047063" ht="12.6" customHeight="1" x14ac:dyDescent="0.4"/>
    <row r="1047064" ht="12.6" customHeight="1" x14ac:dyDescent="0.4"/>
    <row r="1047065" ht="12.6" customHeight="1" x14ac:dyDescent="0.4"/>
    <row r="1047066" ht="12.6" customHeight="1" x14ac:dyDescent="0.4"/>
    <row r="1047067" ht="12.6" customHeight="1" x14ac:dyDescent="0.4"/>
    <row r="1047068" ht="12.6" customHeight="1" x14ac:dyDescent="0.4"/>
    <row r="1047069" ht="12.6" customHeight="1" x14ac:dyDescent="0.4"/>
    <row r="1047070" ht="12.6" customHeight="1" x14ac:dyDescent="0.4"/>
    <row r="1047071" ht="12.6" customHeight="1" x14ac:dyDescent="0.4"/>
    <row r="1047072" ht="12.6" customHeight="1" x14ac:dyDescent="0.4"/>
    <row r="1047073" ht="12.6" customHeight="1" x14ac:dyDescent="0.4"/>
    <row r="1047074" ht="12.6" customHeight="1" x14ac:dyDescent="0.4"/>
    <row r="1047075" ht="12.6" customHeight="1" x14ac:dyDescent="0.4"/>
    <row r="1047076" ht="12.6" customHeight="1" x14ac:dyDescent="0.4"/>
    <row r="1047077" ht="12.6" customHeight="1" x14ac:dyDescent="0.4"/>
    <row r="1047078" ht="12.6" customHeight="1" x14ac:dyDescent="0.4"/>
    <row r="1047079" ht="12.6" customHeight="1" x14ac:dyDescent="0.4"/>
    <row r="1047080" ht="12.6" customHeight="1" x14ac:dyDescent="0.4"/>
    <row r="1047081" ht="12.6" customHeight="1" x14ac:dyDescent="0.4"/>
    <row r="1047082" ht="12.6" customHeight="1" x14ac:dyDescent="0.4"/>
    <row r="1047083" ht="12.6" customHeight="1" x14ac:dyDescent="0.4"/>
    <row r="1047084" ht="12.6" customHeight="1" x14ac:dyDescent="0.4"/>
    <row r="1047085" ht="12.6" customHeight="1" x14ac:dyDescent="0.4"/>
    <row r="1047086" ht="12.6" customHeight="1" x14ac:dyDescent="0.4"/>
    <row r="1047087" ht="12.6" customHeight="1" x14ac:dyDescent="0.4"/>
    <row r="1047088" ht="12.6" customHeight="1" x14ac:dyDescent="0.4"/>
    <row r="1047089" ht="12.6" customHeight="1" x14ac:dyDescent="0.4"/>
    <row r="1047090" ht="12.6" customHeight="1" x14ac:dyDescent="0.4"/>
    <row r="1047091" ht="12.6" customHeight="1" x14ac:dyDescent="0.4"/>
    <row r="1047092" ht="12.6" customHeight="1" x14ac:dyDescent="0.4"/>
    <row r="1047093" ht="12.6" customHeight="1" x14ac:dyDescent="0.4"/>
    <row r="1047094" ht="12.6" customHeight="1" x14ac:dyDescent="0.4"/>
    <row r="1047095" ht="12.6" customHeight="1" x14ac:dyDescent="0.4"/>
    <row r="1047096" ht="12.6" customHeight="1" x14ac:dyDescent="0.4"/>
    <row r="1047097" ht="12.6" customHeight="1" x14ac:dyDescent="0.4"/>
    <row r="1047098" ht="12.6" customHeight="1" x14ac:dyDescent="0.4"/>
    <row r="1047099" ht="12.6" customHeight="1" x14ac:dyDescent="0.4"/>
    <row r="1047100" ht="12.6" customHeight="1" x14ac:dyDescent="0.4"/>
    <row r="1047101" ht="12.6" customHeight="1" x14ac:dyDescent="0.4"/>
    <row r="1047102" ht="12.6" customHeight="1" x14ac:dyDescent="0.4"/>
    <row r="1047103" ht="12.6" customHeight="1" x14ac:dyDescent="0.4"/>
    <row r="1047104" ht="12.6" customHeight="1" x14ac:dyDescent="0.4"/>
    <row r="1047105" ht="12.6" customHeight="1" x14ac:dyDescent="0.4"/>
    <row r="1047106" ht="12.6" customHeight="1" x14ac:dyDescent="0.4"/>
    <row r="1047107" ht="12.6" customHeight="1" x14ac:dyDescent="0.4"/>
    <row r="1047108" ht="12.6" customHeight="1" x14ac:dyDescent="0.4"/>
    <row r="1047109" ht="12.6" customHeight="1" x14ac:dyDescent="0.4"/>
    <row r="1047110" ht="12.6" customHeight="1" x14ac:dyDescent="0.4"/>
    <row r="1047111" ht="12.6" customHeight="1" x14ac:dyDescent="0.4"/>
    <row r="1047112" ht="12.6" customHeight="1" x14ac:dyDescent="0.4"/>
    <row r="1047113" ht="12.6" customHeight="1" x14ac:dyDescent="0.4"/>
    <row r="1047114" ht="12.6" customHeight="1" x14ac:dyDescent="0.4"/>
    <row r="1047115" ht="12.6" customHeight="1" x14ac:dyDescent="0.4"/>
    <row r="1047116" ht="12.6" customHeight="1" x14ac:dyDescent="0.4"/>
    <row r="1047117" ht="12.6" customHeight="1" x14ac:dyDescent="0.4"/>
    <row r="1047118" ht="12.6" customHeight="1" x14ac:dyDescent="0.4"/>
    <row r="1047119" ht="12.6" customHeight="1" x14ac:dyDescent="0.4"/>
    <row r="1047120" ht="12.6" customHeight="1" x14ac:dyDescent="0.4"/>
    <row r="1047121" ht="12.6" customHeight="1" x14ac:dyDescent="0.4"/>
    <row r="1047122" ht="12.6" customHeight="1" x14ac:dyDescent="0.4"/>
    <row r="1047123" ht="12.6" customHeight="1" x14ac:dyDescent="0.4"/>
    <row r="1047124" ht="12.6" customHeight="1" x14ac:dyDescent="0.4"/>
    <row r="1047125" ht="12.6" customHeight="1" x14ac:dyDescent="0.4"/>
    <row r="1047126" ht="12.6" customHeight="1" x14ac:dyDescent="0.4"/>
    <row r="1047127" ht="12.6" customHeight="1" x14ac:dyDescent="0.4"/>
    <row r="1047128" ht="12.6" customHeight="1" x14ac:dyDescent="0.4"/>
    <row r="1047129" ht="12.6" customHeight="1" x14ac:dyDescent="0.4"/>
    <row r="1047130" ht="12.6" customHeight="1" x14ac:dyDescent="0.4"/>
    <row r="1047131" ht="12.6" customHeight="1" x14ac:dyDescent="0.4"/>
    <row r="1047132" ht="12.6" customHeight="1" x14ac:dyDescent="0.4"/>
    <row r="1047133" ht="12.6" customHeight="1" x14ac:dyDescent="0.4"/>
    <row r="1047134" ht="12.6" customHeight="1" x14ac:dyDescent="0.4"/>
    <row r="1047135" ht="12.6" customHeight="1" x14ac:dyDescent="0.4"/>
    <row r="1047136" ht="12.6" customHeight="1" x14ac:dyDescent="0.4"/>
    <row r="1047137" ht="12.6" customHeight="1" x14ac:dyDescent="0.4"/>
    <row r="1047138" ht="12.6" customHeight="1" x14ac:dyDescent="0.4"/>
    <row r="1047139" ht="12.6" customHeight="1" x14ac:dyDescent="0.4"/>
    <row r="1047140" ht="12.6" customHeight="1" x14ac:dyDescent="0.4"/>
    <row r="1047141" ht="12.6" customHeight="1" x14ac:dyDescent="0.4"/>
    <row r="1047142" ht="12.6" customHeight="1" x14ac:dyDescent="0.4"/>
    <row r="1047143" ht="12.6" customHeight="1" x14ac:dyDescent="0.4"/>
    <row r="1047144" ht="12.6" customHeight="1" x14ac:dyDescent="0.4"/>
    <row r="1047145" ht="12.6" customHeight="1" x14ac:dyDescent="0.4"/>
    <row r="1047146" ht="12.6" customHeight="1" x14ac:dyDescent="0.4"/>
    <row r="1047147" ht="12.6" customHeight="1" x14ac:dyDescent="0.4"/>
    <row r="1047148" ht="12.6" customHeight="1" x14ac:dyDescent="0.4"/>
    <row r="1047149" ht="12.6" customHeight="1" x14ac:dyDescent="0.4"/>
    <row r="1047150" ht="12.6" customHeight="1" x14ac:dyDescent="0.4"/>
    <row r="1047151" ht="12.6" customHeight="1" x14ac:dyDescent="0.4"/>
    <row r="1047152" ht="12.6" customHeight="1" x14ac:dyDescent="0.4"/>
    <row r="1047153" ht="12.6" customHeight="1" x14ac:dyDescent="0.4"/>
    <row r="1047154" ht="12.6" customHeight="1" x14ac:dyDescent="0.4"/>
    <row r="1047155" ht="12.6" customHeight="1" x14ac:dyDescent="0.4"/>
    <row r="1047156" ht="12.6" customHeight="1" x14ac:dyDescent="0.4"/>
    <row r="1047157" ht="12.6" customHeight="1" x14ac:dyDescent="0.4"/>
    <row r="1047158" ht="12.6" customHeight="1" x14ac:dyDescent="0.4"/>
    <row r="1047159" ht="12.6" customHeight="1" x14ac:dyDescent="0.4"/>
    <row r="1047160" ht="12.6" customHeight="1" x14ac:dyDescent="0.4"/>
    <row r="1047161" ht="12.6" customHeight="1" x14ac:dyDescent="0.4"/>
    <row r="1047162" ht="12.6" customHeight="1" x14ac:dyDescent="0.4"/>
    <row r="1047163" ht="12.6" customHeight="1" x14ac:dyDescent="0.4"/>
    <row r="1047164" ht="12.6" customHeight="1" x14ac:dyDescent="0.4"/>
    <row r="1047165" ht="12.6" customHeight="1" x14ac:dyDescent="0.4"/>
    <row r="1047166" ht="12.6" customHeight="1" x14ac:dyDescent="0.4"/>
    <row r="1047167" ht="12.6" customHeight="1" x14ac:dyDescent="0.4"/>
    <row r="1047168" ht="12.6" customHeight="1" x14ac:dyDescent="0.4"/>
    <row r="1047169" ht="12.6" customHeight="1" x14ac:dyDescent="0.4"/>
    <row r="1047170" ht="12.6" customHeight="1" x14ac:dyDescent="0.4"/>
    <row r="1047171" ht="12.6" customHeight="1" x14ac:dyDescent="0.4"/>
    <row r="1047172" ht="12.6" customHeight="1" x14ac:dyDescent="0.4"/>
    <row r="1047173" ht="12.6" customHeight="1" x14ac:dyDescent="0.4"/>
    <row r="1047174" ht="12.6" customHeight="1" x14ac:dyDescent="0.4"/>
    <row r="1047175" ht="12.6" customHeight="1" x14ac:dyDescent="0.4"/>
    <row r="1047176" ht="12.6" customHeight="1" x14ac:dyDescent="0.4"/>
    <row r="1047177" ht="12.6" customHeight="1" x14ac:dyDescent="0.4"/>
    <row r="1047178" ht="12.6" customHeight="1" x14ac:dyDescent="0.4"/>
    <row r="1047179" ht="12.6" customHeight="1" x14ac:dyDescent="0.4"/>
    <row r="1047180" ht="12.6" customHeight="1" x14ac:dyDescent="0.4"/>
    <row r="1047181" ht="12.6" customHeight="1" x14ac:dyDescent="0.4"/>
    <row r="1047182" ht="12.6" customHeight="1" x14ac:dyDescent="0.4"/>
    <row r="1047183" ht="12.6" customHeight="1" x14ac:dyDescent="0.4"/>
    <row r="1047184" ht="12.6" customHeight="1" x14ac:dyDescent="0.4"/>
    <row r="1047185" ht="12.6" customHeight="1" x14ac:dyDescent="0.4"/>
    <row r="1047186" ht="12.6" customHeight="1" x14ac:dyDescent="0.4"/>
    <row r="1047187" ht="12.6" customHeight="1" x14ac:dyDescent="0.4"/>
    <row r="1047188" ht="12.6" customHeight="1" x14ac:dyDescent="0.4"/>
    <row r="1047189" ht="12.6" customHeight="1" x14ac:dyDescent="0.4"/>
    <row r="1047190" ht="12.6" customHeight="1" x14ac:dyDescent="0.4"/>
    <row r="1047191" ht="12.6" customHeight="1" x14ac:dyDescent="0.4"/>
    <row r="1047192" ht="12.6" customHeight="1" x14ac:dyDescent="0.4"/>
    <row r="1047193" ht="12.6" customHeight="1" x14ac:dyDescent="0.4"/>
    <row r="1047194" ht="12.6" customHeight="1" x14ac:dyDescent="0.4"/>
    <row r="1047195" ht="12.6" customHeight="1" x14ac:dyDescent="0.4"/>
    <row r="1047196" ht="12.6" customHeight="1" x14ac:dyDescent="0.4"/>
    <row r="1047197" ht="12.6" customHeight="1" x14ac:dyDescent="0.4"/>
    <row r="1047198" ht="12.6" customHeight="1" x14ac:dyDescent="0.4"/>
    <row r="1047199" ht="12.6" customHeight="1" x14ac:dyDescent="0.4"/>
    <row r="1047200" ht="12.6" customHeight="1" x14ac:dyDescent="0.4"/>
    <row r="1047201" ht="12.6" customHeight="1" x14ac:dyDescent="0.4"/>
    <row r="1047202" ht="12.6" customHeight="1" x14ac:dyDescent="0.4"/>
    <row r="1047203" ht="12.6" customHeight="1" x14ac:dyDescent="0.4"/>
    <row r="1047204" ht="12.6" customHeight="1" x14ac:dyDescent="0.4"/>
    <row r="1047205" ht="12.6" customHeight="1" x14ac:dyDescent="0.4"/>
    <row r="1047206" ht="12.6" customHeight="1" x14ac:dyDescent="0.4"/>
    <row r="1047207" ht="12.6" customHeight="1" x14ac:dyDescent="0.4"/>
    <row r="1047208" ht="12.6" customHeight="1" x14ac:dyDescent="0.4"/>
    <row r="1047209" ht="12.6" customHeight="1" x14ac:dyDescent="0.4"/>
    <row r="1047210" ht="12.6" customHeight="1" x14ac:dyDescent="0.4"/>
    <row r="1047211" ht="12.6" customHeight="1" x14ac:dyDescent="0.4"/>
    <row r="1047212" ht="12.6" customHeight="1" x14ac:dyDescent="0.4"/>
    <row r="1047213" ht="12.6" customHeight="1" x14ac:dyDescent="0.4"/>
    <row r="1047214" ht="12.6" customHeight="1" x14ac:dyDescent="0.4"/>
    <row r="1047215" ht="12.6" customHeight="1" x14ac:dyDescent="0.4"/>
    <row r="1047216" ht="12.6" customHeight="1" x14ac:dyDescent="0.4"/>
    <row r="1047217" ht="12.6" customHeight="1" x14ac:dyDescent="0.4"/>
    <row r="1047218" ht="12.6" customHeight="1" x14ac:dyDescent="0.4"/>
    <row r="1047219" ht="12.6" customHeight="1" x14ac:dyDescent="0.4"/>
    <row r="1047220" ht="12.6" customHeight="1" x14ac:dyDescent="0.4"/>
    <row r="1047221" ht="12.6" customHeight="1" x14ac:dyDescent="0.4"/>
    <row r="1047222" ht="12.6" customHeight="1" x14ac:dyDescent="0.4"/>
    <row r="1047223" ht="12.6" customHeight="1" x14ac:dyDescent="0.4"/>
    <row r="1047224" ht="12.6" customHeight="1" x14ac:dyDescent="0.4"/>
    <row r="1047225" ht="12.6" customHeight="1" x14ac:dyDescent="0.4"/>
    <row r="1047226" ht="12.6" customHeight="1" x14ac:dyDescent="0.4"/>
    <row r="1047227" ht="12.6" customHeight="1" x14ac:dyDescent="0.4"/>
    <row r="1047228" ht="12.6" customHeight="1" x14ac:dyDescent="0.4"/>
    <row r="1047229" ht="12.6" customHeight="1" x14ac:dyDescent="0.4"/>
    <row r="1047230" ht="12.6" customHeight="1" x14ac:dyDescent="0.4"/>
    <row r="1047231" ht="12.6" customHeight="1" x14ac:dyDescent="0.4"/>
    <row r="1047232" ht="12.6" customHeight="1" x14ac:dyDescent="0.4"/>
    <row r="1047233" ht="12.6" customHeight="1" x14ac:dyDescent="0.4"/>
    <row r="1047234" ht="12.6" customHeight="1" x14ac:dyDescent="0.4"/>
    <row r="1047235" ht="12.6" customHeight="1" x14ac:dyDescent="0.4"/>
    <row r="1047236" ht="12.6" customHeight="1" x14ac:dyDescent="0.4"/>
    <row r="1047237" ht="12.6" customHeight="1" x14ac:dyDescent="0.4"/>
    <row r="1047238" ht="12.6" customHeight="1" x14ac:dyDescent="0.4"/>
    <row r="1047239" ht="12.6" customHeight="1" x14ac:dyDescent="0.4"/>
    <row r="1047240" ht="12.6" customHeight="1" x14ac:dyDescent="0.4"/>
    <row r="1047241" ht="12.6" customHeight="1" x14ac:dyDescent="0.4"/>
    <row r="1047242" ht="12.6" customHeight="1" x14ac:dyDescent="0.4"/>
    <row r="1047243" ht="12.6" customHeight="1" x14ac:dyDescent="0.4"/>
    <row r="1047244" ht="12.6" customHeight="1" x14ac:dyDescent="0.4"/>
    <row r="1047245" ht="12.6" customHeight="1" x14ac:dyDescent="0.4"/>
    <row r="1047246" ht="12.6" customHeight="1" x14ac:dyDescent="0.4"/>
    <row r="1047247" ht="12.6" customHeight="1" x14ac:dyDescent="0.4"/>
    <row r="1047248" ht="12.6" customHeight="1" x14ac:dyDescent="0.4"/>
    <row r="1047249" ht="12.6" customHeight="1" x14ac:dyDescent="0.4"/>
    <row r="1047250" ht="12.6" customHeight="1" x14ac:dyDescent="0.4"/>
    <row r="1047251" ht="12.6" customHeight="1" x14ac:dyDescent="0.4"/>
    <row r="1047252" ht="12.6" customHeight="1" x14ac:dyDescent="0.4"/>
    <row r="1047253" ht="12.6" customHeight="1" x14ac:dyDescent="0.4"/>
    <row r="1047254" ht="12.6" customHeight="1" x14ac:dyDescent="0.4"/>
    <row r="1047255" ht="12.6" customHeight="1" x14ac:dyDescent="0.4"/>
    <row r="1047256" ht="12.6" customHeight="1" x14ac:dyDescent="0.4"/>
    <row r="1047257" ht="12.6" customHeight="1" x14ac:dyDescent="0.4"/>
    <row r="1047258" ht="12.6" customHeight="1" x14ac:dyDescent="0.4"/>
    <row r="1047259" ht="12.6" customHeight="1" x14ac:dyDescent="0.4"/>
    <row r="1047260" ht="12.6" customHeight="1" x14ac:dyDescent="0.4"/>
    <row r="1047261" ht="12.6" customHeight="1" x14ac:dyDescent="0.4"/>
    <row r="1047262" ht="12.6" customHeight="1" x14ac:dyDescent="0.4"/>
    <row r="1047263" ht="12.6" customHeight="1" x14ac:dyDescent="0.4"/>
    <row r="1047264" ht="12.6" customHeight="1" x14ac:dyDescent="0.4"/>
    <row r="1047265" ht="12.6" customHeight="1" x14ac:dyDescent="0.4"/>
    <row r="1047266" ht="12.6" customHeight="1" x14ac:dyDescent="0.4"/>
    <row r="1047267" ht="12.6" customHeight="1" x14ac:dyDescent="0.4"/>
    <row r="1047268" ht="12.6" customHeight="1" x14ac:dyDescent="0.4"/>
    <row r="1047269" ht="12.6" customHeight="1" x14ac:dyDescent="0.4"/>
    <row r="1047270" ht="12.6" customHeight="1" x14ac:dyDescent="0.4"/>
    <row r="1047271" ht="12.6" customHeight="1" x14ac:dyDescent="0.4"/>
    <row r="1047272" ht="12.6" customHeight="1" x14ac:dyDescent="0.4"/>
    <row r="1047273" ht="12.6" customHeight="1" x14ac:dyDescent="0.4"/>
    <row r="1047274" ht="12.6" customHeight="1" x14ac:dyDescent="0.4"/>
    <row r="1047275" ht="12.6" customHeight="1" x14ac:dyDescent="0.4"/>
    <row r="1047276" ht="12.6" customHeight="1" x14ac:dyDescent="0.4"/>
    <row r="1047277" ht="12.6" customHeight="1" x14ac:dyDescent="0.4"/>
    <row r="1047278" ht="12.6" customHeight="1" x14ac:dyDescent="0.4"/>
    <row r="1047279" ht="12.6" customHeight="1" x14ac:dyDescent="0.4"/>
    <row r="1047280" ht="12.6" customHeight="1" x14ac:dyDescent="0.4"/>
    <row r="1047281" ht="12.6" customHeight="1" x14ac:dyDescent="0.4"/>
    <row r="1047282" ht="12.6" customHeight="1" x14ac:dyDescent="0.4"/>
    <row r="1047283" ht="12.6" customHeight="1" x14ac:dyDescent="0.4"/>
    <row r="1047284" ht="12.6" customHeight="1" x14ac:dyDescent="0.4"/>
    <row r="1047285" ht="12.6" customHeight="1" x14ac:dyDescent="0.4"/>
    <row r="1047286" ht="12.6" customHeight="1" x14ac:dyDescent="0.4"/>
    <row r="1047287" ht="12.6" customHeight="1" x14ac:dyDescent="0.4"/>
    <row r="1047288" ht="12.6" customHeight="1" x14ac:dyDescent="0.4"/>
    <row r="1047289" ht="12.6" customHeight="1" x14ac:dyDescent="0.4"/>
    <row r="1047290" ht="12.6" customHeight="1" x14ac:dyDescent="0.4"/>
    <row r="1047291" ht="12.6" customHeight="1" x14ac:dyDescent="0.4"/>
    <row r="1047292" ht="12.6" customHeight="1" x14ac:dyDescent="0.4"/>
    <row r="1047293" ht="12.6" customHeight="1" x14ac:dyDescent="0.4"/>
    <row r="1047294" ht="12.6" customHeight="1" x14ac:dyDescent="0.4"/>
    <row r="1047295" ht="12.6" customHeight="1" x14ac:dyDescent="0.4"/>
    <row r="1047296" ht="12.6" customHeight="1" x14ac:dyDescent="0.4"/>
    <row r="1047297" ht="12.6" customHeight="1" x14ac:dyDescent="0.4"/>
    <row r="1047298" ht="12.6" customHeight="1" x14ac:dyDescent="0.4"/>
    <row r="1047299" ht="12.6" customHeight="1" x14ac:dyDescent="0.4"/>
    <row r="1047300" ht="12.6" customHeight="1" x14ac:dyDescent="0.4"/>
    <row r="1047301" ht="12.6" customHeight="1" x14ac:dyDescent="0.4"/>
    <row r="1047302" ht="12.6" customHeight="1" x14ac:dyDescent="0.4"/>
    <row r="1047303" ht="12.6" customHeight="1" x14ac:dyDescent="0.4"/>
    <row r="1047304" ht="12.6" customHeight="1" x14ac:dyDescent="0.4"/>
    <row r="1047305" ht="12.6" customHeight="1" x14ac:dyDescent="0.4"/>
    <row r="1047306" ht="12.6" customHeight="1" x14ac:dyDescent="0.4"/>
    <row r="1047307" ht="12.6" customHeight="1" x14ac:dyDescent="0.4"/>
    <row r="1047308" ht="12.6" customHeight="1" x14ac:dyDescent="0.4"/>
    <row r="1047309" ht="12.6" customHeight="1" x14ac:dyDescent="0.4"/>
    <row r="1047310" ht="12.6" customHeight="1" x14ac:dyDescent="0.4"/>
    <row r="1047311" ht="12.6" customHeight="1" x14ac:dyDescent="0.4"/>
    <row r="1047312" ht="12.6" customHeight="1" x14ac:dyDescent="0.4"/>
    <row r="1047313" ht="12.6" customHeight="1" x14ac:dyDescent="0.4"/>
    <row r="1047314" ht="12.6" customHeight="1" x14ac:dyDescent="0.4"/>
    <row r="1047315" ht="12.6" customHeight="1" x14ac:dyDescent="0.4"/>
    <row r="1047316" ht="12.6" customHeight="1" x14ac:dyDescent="0.4"/>
    <row r="1047317" ht="12.6" customHeight="1" x14ac:dyDescent="0.4"/>
    <row r="1047318" ht="12.6" customHeight="1" x14ac:dyDescent="0.4"/>
    <row r="1047319" ht="12.6" customHeight="1" x14ac:dyDescent="0.4"/>
    <row r="1047320" ht="12.6" customHeight="1" x14ac:dyDescent="0.4"/>
    <row r="1047321" ht="12.6" customHeight="1" x14ac:dyDescent="0.4"/>
    <row r="1047322" ht="12.6" customHeight="1" x14ac:dyDescent="0.4"/>
    <row r="1047323" ht="12.6" customHeight="1" x14ac:dyDescent="0.4"/>
    <row r="1047324" ht="12.6" customHeight="1" x14ac:dyDescent="0.4"/>
    <row r="1047325" ht="12.6" customHeight="1" x14ac:dyDescent="0.4"/>
    <row r="1047326" ht="12.6" customHeight="1" x14ac:dyDescent="0.4"/>
    <row r="1047327" ht="12.6" customHeight="1" x14ac:dyDescent="0.4"/>
    <row r="1047328" ht="12.6" customHeight="1" x14ac:dyDescent="0.4"/>
    <row r="1047329" ht="12.6" customHeight="1" x14ac:dyDescent="0.4"/>
    <row r="1047330" ht="12.6" customHeight="1" x14ac:dyDescent="0.4"/>
    <row r="1047331" ht="12.6" customHeight="1" x14ac:dyDescent="0.4"/>
    <row r="1047332" ht="12.6" customHeight="1" x14ac:dyDescent="0.4"/>
    <row r="1047333" ht="12.6" customHeight="1" x14ac:dyDescent="0.4"/>
    <row r="1047334" ht="12.6" customHeight="1" x14ac:dyDescent="0.4"/>
    <row r="1047335" ht="12.6" customHeight="1" x14ac:dyDescent="0.4"/>
    <row r="1047336" ht="12.6" customHeight="1" x14ac:dyDescent="0.4"/>
    <row r="1047337" ht="12.6" customHeight="1" x14ac:dyDescent="0.4"/>
    <row r="1047338" ht="12.6" customHeight="1" x14ac:dyDescent="0.4"/>
    <row r="1047339" ht="12.6" customHeight="1" x14ac:dyDescent="0.4"/>
    <row r="1047340" ht="12.6" customHeight="1" x14ac:dyDescent="0.4"/>
    <row r="1047341" ht="12.6" customHeight="1" x14ac:dyDescent="0.4"/>
    <row r="1047342" ht="12.6" customHeight="1" x14ac:dyDescent="0.4"/>
    <row r="1047343" ht="12.6" customHeight="1" x14ac:dyDescent="0.4"/>
    <row r="1047344" ht="12.6" customHeight="1" x14ac:dyDescent="0.4"/>
    <row r="1047345" ht="12.6" customHeight="1" x14ac:dyDescent="0.4"/>
    <row r="1047346" ht="12.6" customHeight="1" x14ac:dyDescent="0.4"/>
    <row r="1047347" ht="12.6" customHeight="1" x14ac:dyDescent="0.4"/>
    <row r="1047348" ht="12.6" customHeight="1" x14ac:dyDescent="0.4"/>
    <row r="1047349" ht="12.6" customHeight="1" x14ac:dyDescent="0.4"/>
    <row r="1047350" ht="12.6" customHeight="1" x14ac:dyDescent="0.4"/>
    <row r="1047351" ht="12.6" customHeight="1" x14ac:dyDescent="0.4"/>
    <row r="1047352" ht="12.6" customHeight="1" x14ac:dyDescent="0.4"/>
    <row r="1047353" ht="12.6" customHeight="1" x14ac:dyDescent="0.4"/>
    <row r="1047354" ht="12.6" customHeight="1" x14ac:dyDescent="0.4"/>
    <row r="1047355" ht="12.6" customHeight="1" x14ac:dyDescent="0.4"/>
    <row r="1047356" ht="12.6" customHeight="1" x14ac:dyDescent="0.4"/>
    <row r="1047357" ht="12.6" customHeight="1" x14ac:dyDescent="0.4"/>
    <row r="1047358" ht="12.6" customHeight="1" x14ac:dyDescent="0.4"/>
    <row r="1047359" ht="12.6" customHeight="1" x14ac:dyDescent="0.4"/>
    <row r="1047360" ht="12.6" customHeight="1" x14ac:dyDescent="0.4"/>
    <row r="1047361" ht="12.6" customHeight="1" x14ac:dyDescent="0.4"/>
    <row r="1047362" ht="12.6" customHeight="1" x14ac:dyDescent="0.4"/>
    <row r="1047363" ht="12.6" customHeight="1" x14ac:dyDescent="0.4"/>
    <row r="1047364" ht="12.6" customHeight="1" x14ac:dyDescent="0.4"/>
    <row r="1047365" ht="12.6" customHeight="1" x14ac:dyDescent="0.4"/>
    <row r="1047366" ht="12.6" customHeight="1" x14ac:dyDescent="0.4"/>
    <row r="1047367" ht="12.6" customHeight="1" x14ac:dyDescent="0.4"/>
    <row r="1047368" ht="12.6" customHeight="1" x14ac:dyDescent="0.4"/>
    <row r="1047369" ht="12.6" customHeight="1" x14ac:dyDescent="0.4"/>
    <row r="1047370" ht="12.6" customHeight="1" x14ac:dyDescent="0.4"/>
    <row r="1047371" ht="12.6" customHeight="1" x14ac:dyDescent="0.4"/>
    <row r="1047372" ht="12.6" customHeight="1" x14ac:dyDescent="0.4"/>
    <row r="1047373" ht="12.6" customHeight="1" x14ac:dyDescent="0.4"/>
    <row r="1047374" ht="12.6" customHeight="1" x14ac:dyDescent="0.4"/>
    <row r="1047375" ht="12.6" customHeight="1" x14ac:dyDescent="0.4"/>
    <row r="1047376" ht="12.6" customHeight="1" x14ac:dyDescent="0.4"/>
    <row r="1047377" ht="12.6" customHeight="1" x14ac:dyDescent="0.4"/>
    <row r="1047378" ht="12.6" customHeight="1" x14ac:dyDescent="0.4"/>
    <row r="1047379" ht="12.6" customHeight="1" x14ac:dyDescent="0.4"/>
    <row r="1047380" ht="12.6" customHeight="1" x14ac:dyDescent="0.4"/>
    <row r="1047381" ht="12.6" customHeight="1" x14ac:dyDescent="0.4"/>
    <row r="1047382" ht="12.6" customHeight="1" x14ac:dyDescent="0.4"/>
    <row r="1047383" ht="12.6" customHeight="1" x14ac:dyDescent="0.4"/>
    <row r="1047384" ht="12.6" customHeight="1" x14ac:dyDescent="0.4"/>
    <row r="1047385" ht="12.6" customHeight="1" x14ac:dyDescent="0.4"/>
    <row r="1047386" ht="12.6" customHeight="1" x14ac:dyDescent="0.4"/>
    <row r="1047387" ht="12.6" customHeight="1" x14ac:dyDescent="0.4"/>
    <row r="1047388" ht="12.6" customHeight="1" x14ac:dyDescent="0.4"/>
    <row r="1047389" ht="12.6" customHeight="1" x14ac:dyDescent="0.4"/>
    <row r="1047390" ht="12.6" customHeight="1" x14ac:dyDescent="0.4"/>
    <row r="1047391" ht="12.6" customHeight="1" x14ac:dyDescent="0.4"/>
    <row r="1047392" ht="12.6" customHeight="1" x14ac:dyDescent="0.4"/>
    <row r="1047393" ht="12.6" customHeight="1" x14ac:dyDescent="0.4"/>
    <row r="1047394" ht="12.6" customHeight="1" x14ac:dyDescent="0.4"/>
    <row r="1047395" ht="12.6" customHeight="1" x14ac:dyDescent="0.4"/>
    <row r="1047396" ht="12.6" customHeight="1" x14ac:dyDescent="0.4"/>
    <row r="1047397" ht="12.6" customHeight="1" x14ac:dyDescent="0.4"/>
    <row r="1047398" ht="12.6" customHeight="1" x14ac:dyDescent="0.4"/>
    <row r="1047399" ht="12.6" customHeight="1" x14ac:dyDescent="0.4"/>
    <row r="1047400" ht="12.6" customHeight="1" x14ac:dyDescent="0.4"/>
    <row r="1047401" ht="12.6" customHeight="1" x14ac:dyDescent="0.4"/>
    <row r="1047402" ht="12.6" customHeight="1" x14ac:dyDescent="0.4"/>
    <row r="1047403" ht="12.6" customHeight="1" x14ac:dyDescent="0.4"/>
    <row r="1047404" ht="12.6" customHeight="1" x14ac:dyDescent="0.4"/>
    <row r="1047405" ht="12.6" customHeight="1" x14ac:dyDescent="0.4"/>
    <row r="1047406" ht="12.6" customHeight="1" x14ac:dyDescent="0.4"/>
    <row r="1047407" ht="12.6" customHeight="1" x14ac:dyDescent="0.4"/>
    <row r="1047408" ht="12.6" customHeight="1" x14ac:dyDescent="0.4"/>
    <row r="1047409" ht="12.6" customHeight="1" x14ac:dyDescent="0.4"/>
    <row r="1047410" ht="12.6" customHeight="1" x14ac:dyDescent="0.4"/>
    <row r="1047411" ht="12.6" customHeight="1" x14ac:dyDescent="0.4"/>
    <row r="1047412" ht="12.6" customHeight="1" x14ac:dyDescent="0.4"/>
    <row r="1047413" ht="12.6" customHeight="1" x14ac:dyDescent="0.4"/>
    <row r="1047414" ht="12.6" customHeight="1" x14ac:dyDescent="0.4"/>
    <row r="1047415" ht="12.6" customHeight="1" x14ac:dyDescent="0.4"/>
    <row r="1047416" ht="12.6" customHeight="1" x14ac:dyDescent="0.4"/>
    <row r="1047417" ht="12.6" customHeight="1" x14ac:dyDescent="0.4"/>
    <row r="1047418" ht="12.6" customHeight="1" x14ac:dyDescent="0.4"/>
    <row r="1047419" ht="12.6" customHeight="1" x14ac:dyDescent="0.4"/>
    <row r="1047420" ht="12.6" customHeight="1" x14ac:dyDescent="0.4"/>
    <row r="1047421" ht="12.6" customHeight="1" x14ac:dyDescent="0.4"/>
    <row r="1047422" ht="12.6" customHeight="1" x14ac:dyDescent="0.4"/>
    <row r="1047423" ht="12.6" customHeight="1" x14ac:dyDescent="0.4"/>
    <row r="1047424" ht="12.6" customHeight="1" x14ac:dyDescent="0.4"/>
    <row r="1047425" ht="12.6" customHeight="1" x14ac:dyDescent="0.4"/>
    <row r="1047426" ht="12.6" customHeight="1" x14ac:dyDescent="0.4"/>
    <row r="1047427" ht="12.6" customHeight="1" x14ac:dyDescent="0.4"/>
    <row r="1047428" ht="12.6" customHeight="1" x14ac:dyDescent="0.4"/>
    <row r="1047429" ht="12.6" customHeight="1" x14ac:dyDescent="0.4"/>
    <row r="1047430" ht="12.6" customHeight="1" x14ac:dyDescent="0.4"/>
    <row r="1047431" ht="12.6" customHeight="1" x14ac:dyDescent="0.4"/>
    <row r="1047432" ht="12.6" customHeight="1" x14ac:dyDescent="0.4"/>
    <row r="1047433" ht="12.6" customHeight="1" x14ac:dyDescent="0.4"/>
    <row r="1047434" ht="12.6" customHeight="1" x14ac:dyDescent="0.4"/>
    <row r="1047435" ht="12.6" customHeight="1" x14ac:dyDescent="0.4"/>
    <row r="1047436" ht="12.6" customHeight="1" x14ac:dyDescent="0.4"/>
    <row r="1047437" ht="12.6" customHeight="1" x14ac:dyDescent="0.4"/>
    <row r="1047438" ht="12.6" customHeight="1" x14ac:dyDescent="0.4"/>
    <row r="1047439" ht="12.6" customHeight="1" x14ac:dyDescent="0.4"/>
    <row r="1047440" ht="12.6" customHeight="1" x14ac:dyDescent="0.4"/>
    <row r="1047441" ht="12.6" customHeight="1" x14ac:dyDescent="0.4"/>
    <row r="1047442" ht="12.6" customHeight="1" x14ac:dyDescent="0.4"/>
    <row r="1047443" ht="12.6" customHeight="1" x14ac:dyDescent="0.4"/>
    <row r="1047444" ht="12.6" customHeight="1" x14ac:dyDescent="0.4"/>
    <row r="1047445" ht="12.6" customHeight="1" x14ac:dyDescent="0.4"/>
    <row r="1047446" ht="12.6" customHeight="1" x14ac:dyDescent="0.4"/>
    <row r="1047447" ht="12.6" customHeight="1" x14ac:dyDescent="0.4"/>
    <row r="1047448" ht="12.6" customHeight="1" x14ac:dyDescent="0.4"/>
    <row r="1047449" ht="12.6" customHeight="1" x14ac:dyDescent="0.4"/>
    <row r="1047450" ht="12.6" customHeight="1" x14ac:dyDescent="0.4"/>
    <row r="1047451" ht="12.6" customHeight="1" x14ac:dyDescent="0.4"/>
    <row r="1047452" ht="12.6" customHeight="1" x14ac:dyDescent="0.4"/>
    <row r="1047453" ht="12.6" customHeight="1" x14ac:dyDescent="0.4"/>
    <row r="1047454" ht="12.6" customHeight="1" x14ac:dyDescent="0.4"/>
    <row r="1047455" ht="12.6" customHeight="1" x14ac:dyDescent="0.4"/>
    <row r="1047456" ht="12.6" customHeight="1" x14ac:dyDescent="0.4"/>
    <row r="1047457" ht="12.6" customHeight="1" x14ac:dyDescent="0.4"/>
    <row r="1047458" ht="12.6" customHeight="1" x14ac:dyDescent="0.4"/>
    <row r="1047459" ht="12.6" customHeight="1" x14ac:dyDescent="0.4"/>
    <row r="1047460" ht="12.6" customHeight="1" x14ac:dyDescent="0.4"/>
    <row r="1047461" ht="12.6" customHeight="1" x14ac:dyDescent="0.4"/>
    <row r="1047462" ht="12.6" customHeight="1" x14ac:dyDescent="0.4"/>
    <row r="1047463" ht="12.6" customHeight="1" x14ac:dyDescent="0.4"/>
    <row r="1047464" ht="12.6" customHeight="1" x14ac:dyDescent="0.4"/>
    <row r="1047465" ht="12.6" customHeight="1" x14ac:dyDescent="0.4"/>
    <row r="1047466" ht="12.6" customHeight="1" x14ac:dyDescent="0.4"/>
    <row r="1047467" ht="12.6" customHeight="1" x14ac:dyDescent="0.4"/>
    <row r="1047468" ht="12.6" customHeight="1" x14ac:dyDescent="0.4"/>
    <row r="1047469" ht="12.6" customHeight="1" x14ac:dyDescent="0.4"/>
    <row r="1047470" ht="12.6" customHeight="1" x14ac:dyDescent="0.4"/>
    <row r="1047471" ht="12.6" customHeight="1" x14ac:dyDescent="0.4"/>
    <row r="1047472" ht="12.6" customHeight="1" x14ac:dyDescent="0.4"/>
    <row r="1047473" ht="12.6" customHeight="1" x14ac:dyDescent="0.4"/>
    <row r="1047474" ht="12.6" customHeight="1" x14ac:dyDescent="0.4"/>
    <row r="1047475" ht="12.6" customHeight="1" x14ac:dyDescent="0.4"/>
    <row r="1047476" ht="12.6" customHeight="1" x14ac:dyDescent="0.4"/>
    <row r="1047477" ht="12.6" customHeight="1" x14ac:dyDescent="0.4"/>
    <row r="1047478" ht="12.6" customHeight="1" x14ac:dyDescent="0.4"/>
    <row r="1047479" ht="12.6" customHeight="1" x14ac:dyDescent="0.4"/>
    <row r="1047480" ht="12.6" customHeight="1" x14ac:dyDescent="0.4"/>
    <row r="1047481" ht="12.6" customHeight="1" x14ac:dyDescent="0.4"/>
    <row r="1047482" ht="12.6" customHeight="1" x14ac:dyDescent="0.4"/>
    <row r="1047483" ht="12.6" customHeight="1" x14ac:dyDescent="0.4"/>
    <row r="1047484" ht="12.6" customHeight="1" x14ac:dyDescent="0.4"/>
    <row r="1047485" ht="12.6" customHeight="1" x14ac:dyDescent="0.4"/>
    <row r="1047486" ht="12.6" customHeight="1" x14ac:dyDescent="0.4"/>
    <row r="1047487" ht="12.6" customHeight="1" x14ac:dyDescent="0.4"/>
    <row r="1047488" ht="12.6" customHeight="1" x14ac:dyDescent="0.4"/>
    <row r="1047489" ht="12.6" customHeight="1" x14ac:dyDescent="0.4"/>
    <row r="1047490" ht="12.6" customHeight="1" x14ac:dyDescent="0.4"/>
    <row r="1047491" ht="12.6" customHeight="1" x14ac:dyDescent="0.4"/>
    <row r="1047492" ht="12.6" customHeight="1" x14ac:dyDescent="0.4"/>
    <row r="1047493" ht="12.6" customHeight="1" x14ac:dyDescent="0.4"/>
    <row r="1047494" ht="12.6" customHeight="1" x14ac:dyDescent="0.4"/>
    <row r="1047495" ht="12.6" customHeight="1" x14ac:dyDescent="0.4"/>
    <row r="1047496" ht="12.6" customHeight="1" x14ac:dyDescent="0.4"/>
    <row r="1047497" ht="12.6" customHeight="1" x14ac:dyDescent="0.4"/>
    <row r="1047498" ht="12.6" customHeight="1" x14ac:dyDescent="0.4"/>
    <row r="1047499" ht="12.6" customHeight="1" x14ac:dyDescent="0.4"/>
    <row r="1047500" ht="12.6" customHeight="1" x14ac:dyDescent="0.4"/>
    <row r="1047501" ht="12.6" customHeight="1" x14ac:dyDescent="0.4"/>
    <row r="1047502" ht="12.6" customHeight="1" x14ac:dyDescent="0.4"/>
    <row r="1047503" ht="12.6" customHeight="1" x14ac:dyDescent="0.4"/>
    <row r="1047504" ht="12.6" customHeight="1" x14ac:dyDescent="0.4"/>
    <row r="1047505" ht="12.6" customHeight="1" x14ac:dyDescent="0.4"/>
    <row r="1047506" ht="12.6" customHeight="1" x14ac:dyDescent="0.4"/>
    <row r="1047507" ht="12.6" customHeight="1" x14ac:dyDescent="0.4"/>
    <row r="1047508" ht="12.6" customHeight="1" x14ac:dyDescent="0.4"/>
    <row r="1047509" ht="12.6" customHeight="1" x14ac:dyDescent="0.4"/>
    <row r="1047510" ht="12.6" customHeight="1" x14ac:dyDescent="0.4"/>
    <row r="1047511" ht="12.6" customHeight="1" x14ac:dyDescent="0.4"/>
    <row r="1047512" ht="12.6" customHeight="1" x14ac:dyDescent="0.4"/>
    <row r="1047513" ht="12.6" customHeight="1" x14ac:dyDescent="0.4"/>
    <row r="1047514" ht="12.6" customHeight="1" x14ac:dyDescent="0.4"/>
    <row r="1047515" ht="12.6" customHeight="1" x14ac:dyDescent="0.4"/>
    <row r="1047516" ht="12.6" customHeight="1" x14ac:dyDescent="0.4"/>
    <row r="1047517" ht="12.6" customHeight="1" x14ac:dyDescent="0.4"/>
    <row r="1047518" ht="12.6" customHeight="1" x14ac:dyDescent="0.4"/>
    <row r="1047519" ht="12.6" customHeight="1" x14ac:dyDescent="0.4"/>
    <row r="1047520" ht="12.6" customHeight="1" x14ac:dyDescent="0.4"/>
    <row r="1047521" ht="12.6" customHeight="1" x14ac:dyDescent="0.4"/>
    <row r="1047522" ht="12.6" customHeight="1" x14ac:dyDescent="0.4"/>
    <row r="1047523" ht="12.6" customHeight="1" x14ac:dyDescent="0.4"/>
    <row r="1047524" ht="12.6" customHeight="1" x14ac:dyDescent="0.4"/>
    <row r="1047525" ht="12.6" customHeight="1" x14ac:dyDescent="0.4"/>
    <row r="1047526" ht="12.6" customHeight="1" x14ac:dyDescent="0.4"/>
    <row r="1047527" ht="12.6" customHeight="1" x14ac:dyDescent="0.4"/>
    <row r="1047528" ht="12.6" customHeight="1" x14ac:dyDescent="0.4"/>
    <row r="1047529" ht="12.6" customHeight="1" x14ac:dyDescent="0.4"/>
    <row r="1047530" ht="12.6" customHeight="1" x14ac:dyDescent="0.4"/>
    <row r="1047531" ht="12.6" customHeight="1" x14ac:dyDescent="0.4"/>
    <row r="1047532" ht="12.6" customHeight="1" x14ac:dyDescent="0.4"/>
    <row r="1047533" ht="12.6" customHeight="1" x14ac:dyDescent="0.4"/>
    <row r="1047534" ht="12.6" customHeight="1" x14ac:dyDescent="0.4"/>
    <row r="1047535" ht="12.6" customHeight="1" x14ac:dyDescent="0.4"/>
    <row r="1047536" ht="12.6" customHeight="1" x14ac:dyDescent="0.4"/>
    <row r="1047537" ht="12.6" customHeight="1" x14ac:dyDescent="0.4"/>
    <row r="1047538" ht="12.6" customHeight="1" x14ac:dyDescent="0.4"/>
    <row r="1047539" ht="12.6" customHeight="1" x14ac:dyDescent="0.4"/>
    <row r="1047540" ht="12.6" customHeight="1" x14ac:dyDescent="0.4"/>
    <row r="1047541" ht="12.6" customHeight="1" x14ac:dyDescent="0.4"/>
    <row r="1047542" ht="12.6" customHeight="1" x14ac:dyDescent="0.4"/>
    <row r="1047543" ht="12.6" customHeight="1" x14ac:dyDescent="0.4"/>
    <row r="1047544" ht="12.6" customHeight="1" x14ac:dyDescent="0.4"/>
    <row r="1047545" ht="12.6" customHeight="1" x14ac:dyDescent="0.4"/>
    <row r="1047546" ht="12.6" customHeight="1" x14ac:dyDescent="0.4"/>
    <row r="1047547" ht="12.6" customHeight="1" x14ac:dyDescent="0.4"/>
    <row r="1047548" ht="12.6" customHeight="1" x14ac:dyDescent="0.4"/>
    <row r="1047549" ht="12.6" customHeight="1" x14ac:dyDescent="0.4"/>
    <row r="1047550" ht="12.6" customHeight="1" x14ac:dyDescent="0.4"/>
    <row r="1047551" ht="12.6" customHeight="1" x14ac:dyDescent="0.4"/>
    <row r="1047552" ht="12.6" customHeight="1" x14ac:dyDescent="0.4"/>
    <row r="1047553" ht="12.6" customHeight="1" x14ac:dyDescent="0.4"/>
    <row r="1047554" ht="12.6" customHeight="1" x14ac:dyDescent="0.4"/>
    <row r="1047555" ht="12.6" customHeight="1" x14ac:dyDescent="0.4"/>
    <row r="1047556" ht="12.6" customHeight="1" x14ac:dyDescent="0.4"/>
    <row r="1047557" ht="12.6" customHeight="1" x14ac:dyDescent="0.4"/>
    <row r="1047558" ht="12.6" customHeight="1" x14ac:dyDescent="0.4"/>
    <row r="1047559" ht="12.6" customHeight="1" x14ac:dyDescent="0.4"/>
    <row r="1047560" ht="12.6" customHeight="1" x14ac:dyDescent="0.4"/>
    <row r="1047561" ht="12.6" customHeight="1" x14ac:dyDescent="0.4"/>
    <row r="1047562" ht="12.6" customHeight="1" x14ac:dyDescent="0.4"/>
    <row r="1047563" ht="12.6" customHeight="1" x14ac:dyDescent="0.4"/>
    <row r="1047564" ht="12.6" customHeight="1" x14ac:dyDescent="0.4"/>
    <row r="1047565" ht="12.6" customHeight="1" x14ac:dyDescent="0.4"/>
    <row r="1047566" ht="12.6" customHeight="1" x14ac:dyDescent="0.4"/>
    <row r="1047567" ht="12.6" customHeight="1" x14ac:dyDescent="0.4"/>
    <row r="1047568" ht="12.6" customHeight="1" x14ac:dyDescent="0.4"/>
    <row r="1047569" ht="12.6" customHeight="1" x14ac:dyDescent="0.4"/>
    <row r="1047570" ht="12.6" customHeight="1" x14ac:dyDescent="0.4"/>
    <row r="1047571" ht="12.6" customHeight="1" x14ac:dyDescent="0.4"/>
    <row r="1047572" ht="12.6" customHeight="1" x14ac:dyDescent="0.4"/>
    <row r="1047573" ht="12.6" customHeight="1" x14ac:dyDescent="0.4"/>
    <row r="1047574" ht="12.6" customHeight="1" x14ac:dyDescent="0.4"/>
    <row r="1047575" ht="12.6" customHeight="1" x14ac:dyDescent="0.4"/>
    <row r="1047576" ht="12.6" customHeight="1" x14ac:dyDescent="0.4"/>
    <row r="1047577" ht="12.6" customHeight="1" x14ac:dyDescent="0.4"/>
    <row r="1047578" ht="12.6" customHeight="1" x14ac:dyDescent="0.4"/>
    <row r="1047579" ht="12.6" customHeight="1" x14ac:dyDescent="0.4"/>
    <row r="1047580" ht="12.6" customHeight="1" x14ac:dyDescent="0.4"/>
    <row r="1047581" ht="12.6" customHeight="1" x14ac:dyDescent="0.4"/>
    <row r="1047582" ht="12.6" customHeight="1" x14ac:dyDescent="0.4"/>
    <row r="1047583" ht="12.6" customHeight="1" x14ac:dyDescent="0.4"/>
    <row r="1047584" ht="12.6" customHeight="1" x14ac:dyDescent="0.4"/>
    <row r="1047585" ht="12.6" customHeight="1" x14ac:dyDescent="0.4"/>
    <row r="1047586" ht="12.6" customHeight="1" x14ac:dyDescent="0.4"/>
    <row r="1047587" ht="12.6" customHeight="1" x14ac:dyDescent="0.4"/>
    <row r="1047588" ht="12.6" customHeight="1" x14ac:dyDescent="0.4"/>
    <row r="1047589" ht="12.6" customHeight="1" x14ac:dyDescent="0.4"/>
    <row r="1047590" ht="12.6" customHeight="1" x14ac:dyDescent="0.4"/>
    <row r="1047591" ht="12.6" customHeight="1" x14ac:dyDescent="0.4"/>
    <row r="1047592" ht="12.6" customHeight="1" x14ac:dyDescent="0.4"/>
    <row r="1047593" ht="12.6" customHeight="1" x14ac:dyDescent="0.4"/>
    <row r="1047594" ht="12.6" customHeight="1" x14ac:dyDescent="0.4"/>
    <row r="1047595" ht="12.6" customHeight="1" x14ac:dyDescent="0.4"/>
    <row r="1047596" ht="12.6" customHeight="1" x14ac:dyDescent="0.4"/>
    <row r="1047597" ht="12.6" customHeight="1" x14ac:dyDescent="0.4"/>
    <row r="1047598" ht="12.6" customHeight="1" x14ac:dyDescent="0.4"/>
    <row r="1047599" ht="12.6" customHeight="1" x14ac:dyDescent="0.4"/>
    <row r="1047600" ht="12.6" customHeight="1" x14ac:dyDescent="0.4"/>
    <row r="1047601" ht="12.6" customHeight="1" x14ac:dyDescent="0.4"/>
    <row r="1047602" ht="12.6" customHeight="1" x14ac:dyDescent="0.4"/>
    <row r="1047603" ht="12.6" customHeight="1" x14ac:dyDescent="0.4"/>
    <row r="1047604" ht="12.6" customHeight="1" x14ac:dyDescent="0.4"/>
    <row r="1047605" ht="12.6" customHeight="1" x14ac:dyDescent="0.4"/>
    <row r="1047606" ht="12.6" customHeight="1" x14ac:dyDescent="0.4"/>
    <row r="1047607" ht="12.6" customHeight="1" x14ac:dyDescent="0.4"/>
    <row r="1047608" ht="12.6" customHeight="1" x14ac:dyDescent="0.4"/>
    <row r="1047609" ht="12.6" customHeight="1" x14ac:dyDescent="0.4"/>
    <row r="1047610" ht="12.6" customHeight="1" x14ac:dyDescent="0.4"/>
    <row r="1047611" ht="12.6" customHeight="1" x14ac:dyDescent="0.4"/>
    <row r="1047612" ht="12.6" customHeight="1" x14ac:dyDescent="0.4"/>
    <row r="1047613" ht="12.6" customHeight="1" x14ac:dyDescent="0.4"/>
    <row r="1047614" ht="12.6" customHeight="1" x14ac:dyDescent="0.4"/>
    <row r="1047615" ht="12.6" customHeight="1" x14ac:dyDescent="0.4"/>
    <row r="1047616" ht="12.6" customHeight="1" x14ac:dyDescent="0.4"/>
    <row r="1047617" ht="12.6" customHeight="1" x14ac:dyDescent="0.4"/>
    <row r="1047618" ht="12.6" customHeight="1" x14ac:dyDescent="0.4"/>
    <row r="1047619" ht="12.6" customHeight="1" x14ac:dyDescent="0.4"/>
    <row r="1047620" ht="12.6" customHeight="1" x14ac:dyDescent="0.4"/>
    <row r="1047621" ht="12.6" customHeight="1" x14ac:dyDescent="0.4"/>
    <row r="1047622" ht="12.6" customHeight="1" x14ac:dyDescent="0.4"/>
    <row r="1047623" ht="12.6" customHeight="1" x14ac:dyDescent="0.4"/>
    <row r="1047624" ht="12.6" customHeight="1" x14ac:dyDescent="0.4"/>
    <row r="1047625" ht="12.6" customHeight="1" x14ac:dyDescent="0.4"/>
    <row r="1047626" ht="12.6" customHeight="1" x14ac:dyDescent="0.4"/>
    <row r="1047627" ht="12.6" customHeight="1" x14ac:dyDescent="0.4"/>
    <row r="1047628" ht="12.6" customHeight="1" x14ac:dyDescent="0.4"/>
    <row r="1047629" ht="12.6" customHeight="1" x14ac:dyDescent="0.4"/>
    <row r="1047630" ht="12.6" customHeight="1" x14ac:dyDescent="0.4"/>
    <row r="1047631" ht="12.6" customHeight="1" x14ac:dyDescent="0.4"/>
    <row r="1047632" ht="12.6" customHeight="1" x14ac:dyDescent="0.4"/>
    <row r="1047633" ht="12.6" customHeight="1" x14ac:dyDescent="0.4"/>
    <row r="1047634" ht="12.6" customHeight="1" x14ac:dyDescent="0.4"/>
    <row r="1047635" ht="12.6" customHeight="1" x14ac:dyDescent="0.4"/>
    <row r="1047636" ht="12.6" customHeight="1" x14ac:dyDescent="0.4"/>
    <row r="1047637" ht="12.6" customHeight="1" x14ac:dyDescent="0.4"/>
    <row r="1047638" ht="12.6" customHeight="1" x14ac:dyDescent="0.4"/>
    <row r="1047639" ht="12.6" customHeight="1" x14ac:dyDescent="0.4"/>
    <row r="1047640" ht="12.6" customHeight="1" x14ac:dyDescent="0.4"/>
    <row r="1047641" ht="12.6" customHeight="1" x14ac:dyDescent="0.4"/>
    <row r="1047642" ht="12.6" customHeight="1" x14ac:dyDescent="0.4"/>
    <row r="1047643" ht="12.6" customHeight="1" x14ac:dyDescent="0.4"/>
    <row r="1047644" ht="12.6" customHeight="1" x14ac:dyDescent="0.4"/>
    <row r="1047645" ht="12.6" customHeight="1" x14ac:dyDescent="0.4"/>
    <row r="1047646" ht="12.6" customHeight="1" x14ac:dyDescent="0.4"/>
    <row r="1047647" ht="12.6" customHeight="1" x14ac:dyDescent="0.4"/>
    <row r="1047648" ht="12.6" customHeight="1" x14ac:dyDescent="0.4"/>
    <row r="1047649" ht="12.6" customHeight="1" x14ac:dyDescent="0.4"/>
    <row r="1047650" ht="12.6" customHeight="1" x14ac:dyDescent="0.4"/>
    <row r="1047651" ht="12.6" customHeight="1" x14ac:dyDescent="0.4"/>
    <row r="1047652" ht="12.6" customHeight="1" x14ac:dyDescent="0.4"/>
    <row r="1047653" ht="12.6" customHeight="1" x14ac:dyDescent="0.4"/>
    <row r="1047654" ht="12.6" customHeight="1" x14ac:dyDescent="0.4"/>
    <row r="1047655" ht="12.6" customHeight="1" x14ac:dyDescent="0.4"/>
    <row r="1047656" ht="12.6" customHeight="1" x14ac:dyDescent="0.4"/>
    <row r="1047657" ht="12.6" customHeight="1" x14ac:dyDescent="0.4"/>
    <row r="1047658" ht="12.6" customHeight="1" x14ac:dyDescent="0.4"/>
    <row r="1047659" ht="12.6" customHeight="1" x14ac:dyDescent="0.4"/>
    <row r="1047660" ht="12.6" customHeight="1" x14ac:dyDescent="0.4"/>
    <row r="1047661" ht="12.6" customHeight="1" x14ac:dyDescent="0.4"/>
    <row r="1047662" ht="12.6" customHeight="1" x14ac:dyDescent="0.4"/>
    <row r="1047663" ht="12.6" customHeight="1" x14ac:dyDescent="0.4"/>
    <row r="1047664" ht="12.6" customHeight="1" x14ac:dyDescent="0.4"/>
    <row r="1047665" ht="12.6" customHeight="1" x14ac:dyDescent="0.4"/>
    <row r="1047666" ht="12.6" customHeight="1" x14ac:dyDescent="0.4"/>
    <row r="1047667" ht="12.6" customHeight="1" x14ac:dyDescent="0.4"/>
    <row r="1047668" ht="12.6" customHeight="1" x14ac:dyDescent="0.4"/>
    <row r="1047669" ht="12.6" customHeight="1" x14ac:dyDescent="0.4"/>
    <row r="1047670" ht="12.6" customHeight="1" x14ac:dyDescent="0.4"/>
    <row r="1047671" ht="12.6" customHeight="1" x14ac:dyDescent="0.4"/>
    <row r="1047672" ht="12.6" customHeight="1" x14ac:dyDescent="0.4"/>
    <row r="1047673" ht="12.6" customHeight="1" x14ac:dyDescent="0.4"/>
    <row r="1047674" ht="12.6" customHeight="1" x14ac:dyDescent="0.4"/>
    <row r="1047675" ht="12.6" customHeight="1" x14ac:dyDescent="0.4"/>
    <row r="1047676" ht="12.6" customHeight="1" x14ac:dyDescent="0.4"/>
    <row r="1047677" ht="12.6" customHeight="1" x14ac:dyDescent="0.4"/>
    <row r="1047678" ht="12.6" customHeight="1" x14ac:dyDescent="0.4"/>
    <row r="1047679" ht="12.6" customHeight="1" x14ac:dyDescent="0.4"/>
    <row r="1047680" ht="12.6" customHeight="1" x14ac:dyDescent="0.4"/>
    <row r="1047681" ht="12.6" customHeight="1" x14ac:dyDescent="0.4"/>
    <row r="1047682" ht="12.6" customHeight="1" x14ac:dyDescent="0.4"/>
    <row r="1047683" ht="12.6" customHeight="1" x14ac:dyDescent="0.4"/>
    <row r="1047684" ht="12.6" customHeight="1" x14ac:dyDescent="0.4"/>
    <row r="1047685" ht="12.6" customHeight="1" x14ac:dyDescent="0.4"/>
    <row r="1047686" ht="12.6" customHeight="1" x14ac:dyDescent="0.4"/>
    <row r="1047687" ht="12.6" customHeight="1" x14ac:dyDescent="0.4"/>
    <row r="1047688" ht="12.6" customHeight="1" x14ac:dyDescent="0.4"/>
    <row r="1047689" ht="12.6" customHeight="1" x14ac:dyDescent="0.4"/>
    <row r="1047690" ht="12.6" customHeight="1" x14ac:dyDescent="0.4"/>
    <row r="1047691" ht="12.6" customHeight="1" x14ac:dyDescent="0.4"/>
    <row r="1047692" ht="12.6" customHeight="1" x14ac:dyDescent="0.4"/>
    <row r="1047693" ht="12.6" customHeight="1" x14ac:dyDescent="0.4"/>
    <row r="1047694" ht="12.6" customHeight="1" x14ac:dyDescent="0.4"/>
    <row r="1047695" ht="12.6" customHeight="1" x14ac:dyDescent="0.4"/>
    <row r="1047696" ht="12.6" customHeight="1" x14ac:dyDescent="0.4"/>
    <row r="1047697" ht="12.6" customHeight="1" x14ac:dyDescent="0.4"/>
    <row r="1047698" ht="12.6" customHeight="1" x14ac:dyDescent="0.4"/>
    <row r="1047699" ht="12.6" customHeight="1" x14ac:dyDescent="0.4"/>
    <row r="1047700" ht="12.6" customHeight="1" x14ac:dyDescent="0.4"/>
    <row r="1047701" ht="12.6" customHeight="1" x14ac:dyDescent="0.4"/>
    <row r="1047702" ht="12.6" customHeight="1" x14ac:dyDescent="0.4"/>
    <row r="1047703" ht="12.6" customHeight="1" x14ac:dyDescent="0.4"/>
    <row r="1047704" ht="12.6" customHeight="1" x14ac:dyDescent="0.4"/>
    <row r="1047705" ht="12.6" customHeight="1" x14ac:dyDescent="0.4"/>
    <row r="1047706" ht="12.6" customHeight="1" x14ac:dyDescent="0.4"/>
    <row r="1047707" ht="12.6" customHeight="1" x14ac:dyDescent="0.4"/>
    <row r="1047708" ht="12.6" customHeight="1" x14ac:dyDescent="0.4"/>
    <row r="1047709" ht="12.6" customHeight="1" x14ac:dyDescent="0.4"/>
    <row r="1047710" ht="12.6" customHeight="1" x14ac:dyDescent="0.4"/>
    <row r="1047711" ht="12.6" customHeight="1" x14ac:dyDescent="0.4"/>
    <row r="1047712" ht="12.6" customHeight="1" x14ac:dyDescent="0.4"/>
    <row r="1047713" ht="12.6" customHeight="1" x14ac:dyDescent="0.4"/>
    <row r="1047714" ht="12.6" customHeight="1" x14ac:dyDescent="0.4"/>
    <row r="1047715" ht="12.6" customHeight="1" x14ac:dyDescent="0.4"/>
    <row r="1047716" ht="12.6" customHeight="1" x14ac:dyDescent="0.4"/>
    <row r="1047717" ht="12.6" customHeight="1" x14ac:dyDescent="0.4"/>
    <row r="1047718" ht="12.6" customHeight="1" x14ac:dyDescent="0.4"/>
    <row r="1047719" ht="12.6" customHeight="1" x14ac:dyDescent="0.4"/>
    <row r="1047720" ht="12.6" customHeight="1" x14ac:dyDescent="0.4"/>
    <row r="1047721" ht="12.6" customHeight="1" x14ac:dyDescent="0.4"/>
    <row r="1047722" ht="12.6" customHeight="1" x14ac:dyDescent="0.4"/>
    <row r="1047723" ht="12.6" customHeight="1" x14ac:dyDescent="0.4"/>
    <row r="1047724" ht="12.6" customHeight="1" x14ac:dyDescent="0.4"/>
    <row r="1047725" ht="12.6" customHeight="1" x14ac:dyDescent="0.4"/>
    <row r="1047726" ht="12.6" customHeight="1" x14ac:dyDescent="0.4"/>
    <row r="1047727" ht="12.6" customHeight="1" x14ac:dyDescent="0.4"/>
    <row r="1047728" ht="12.6" customHeight="1" x14ac:dyDescent="0.4"/>
    <row r="1047729" ht="12.6" customHeight="1" x14ac:dyDescent="0.4"/>
    <row r="1047730" ht="12.6" customHeight="1" x14ac:dyDescent="0.4"/>
    <row r="1047731" ht="12.6" customHeight="1" x14ac:dyDescent="0.4"/>
    <row r="1047732" ht="12.6" customHeight="1" x14ac:dyDescent="0.4"/>
    <row r="1047733" ht="12.6" customHeight="1" x14ac:dyDescent="0.4"/>
    <row r="1047734" ht="12.6" customHeight="1" x14ac:dyDescent="0.4"/>
    <row r="1047735" ht="12.6" customHeight="1" x14ac:dyDescent="0.4"/>
    <row r="1047736" ht="12.6" customHeight="1" x14ac:dyDescent="0.4"/>
    <row r="1047737" ht="12.6" customHeight="1" x14ac:dyDescent="0.4"/>
    <row r="1047738" ht="12.6" customHeight="1" x14ac:dyDescent="0.4"/>
    <row r="1047739" ht="12.6" customHeight="1" x14ac:dyDescent="0.4"/>
    <row r="1047740" ht="12.6" customHeight="1" x14ac:dyDescent="0.4"/>
    <row r="1047741" ht="12.6" customHeight="1" x14ac:dyDescent="0.4"/>
    <row r="1047742" ht="12.6" customHeight="1" x14ac:dyDescent="0.4"/>
    <row r="1047743" ht="12.6" customHeight="1" x14ac:dyDescent="0.4"/>
    <row r="1047744" ht="12.6" customHeight="1" x14ac:dyDescent="0.4"/>
    <row r="1047745" ht="12.6" customHeight="1" x14ac:dyDescent="0.4"/>
    <row r="1047746" ht="12.6" customHeight="1" x14ac:dyDescent="0.4"/>
    <row r="1047747" ht="12.6" customHeight="1" x14ac:dyDescent="0.4"/>
    <row r="1047748" ht="12.6" customHeight="1" x14ac:dyDescent="0.4"/>
    <row r="1047749" ht="12.6" customHeight="1" x14ac:dyDescent="0.4"/>
    <row r="1047750" ht="12.6" customHeight="1" x14ac:dyDescent="0.4"/>
    <row r="1047751" ht="12.6" customHeight="1" x14ac:dyDescent="0.4"/>
    <row r="1047752" ht="12.6" customHeight="1" x14ac:dyDescent="0.4"/>
    <row r="1047753" ht="12.6" customHeight="1" x14ac:dyDescent="0.4"/>
    <row r="1047754" ht="12.6" customHeight="1" x14ac:dyDescent="0.4"/>
    <row r="1047755" ht="12.6" customHeight="1" x14ac:dyDescent="0.4"/>
    <row r="1047756" ht="12.6" customHeight="1" x14ac:dyDescent="0.4"/>
    <row r="1047757" ht="12.6" customHeight="1" x14ac:dyDescent="0.4"/>
    <row r="1047758" ht="12.6" customHeight="1" x14ac:dyDescent="0.4"/>
    <row r="1047759" ht="12.6" customHeight="1" x14ac:dyDescent="0.4"/>
    <row r="1047760" ht="12.6" customHeight="1" x14ac:dyDescent="0.4"/>
    <row r="1047761" ht="12.6" customHeight="1" x14ac:dyDescent="0.4"/>
    <row r="1047762" ht="12.6" customHeight="1" x14ac:dyDescent="0.4"/>
    <row r="1047763" ht="12.6" customHeight="1" x14ac:dyDescent="0.4"/>
    <row r="1047764" ht="12.6" customHeight="1" x14ac:dyDescent="0.4"/>
    <row r="1047765" ht="12.6" customHeight="1" x14ac:dyDescent="0.4"/>
    <row r="1047766" ht="12.6" customHeight="1" x14ac:dyDescent="0.4"/>
    <row r="1047767" ht="12.6" customHeight="1" x14ac:dyDescent="0.4"/>
    <row r="1047768" ht="12.6" customHeight="1" x14ac:dyDescent="0.4"/>
    <row r="1047769" ht="12.6" customHeight="1" x14ac:dyDescent="0.4"/>
    <row r="1047770" ht="12.6" customHeight="1" x14ac:dyDescent="0.4"/>
    <row r="1047771" ht="12.6" customHeight="1" x14ac:dyDescent="0.4"/>
    <row r="1047772" ht="12.6" customHeight="1" x14ac:dyDescent="0.4"/>
    <row r="1047773" ht="12.6" customHeight="1" x14ac:dyDescent="0.4"/>
    <row r="1047774" ht="12.6" customHeight="1" x14ac:dyDescent="0.4"/>
    <row r="1047775" ht="12.6" customHeight="1" x14ac:dyDescent="0.4"/>
    <row r="1047776" ht="12.6" customHeight="1" x14ac:dyDescent="0.4"/>
    <row r="1047777" ht="12.6" customHeight="1" x14ac:dyDescent="0.4"/>
    <row r="1047778" ht="12.6" customHeight="1" x14ac:dyDescent="0.4"/>
    <row r="1047779" ht="12.6" customHeight="1" x14ac:dyDescent="0.4"/>
    <row r="1047780" ht="12.6" customHeight="1" x14ac:dyDescent="0.4"/>
    <row r="1047781" ht="12.6" customHeight="1" x14ac:dyDescent="0.4"/>
    <row r="1047782" ht="12.6" customHeight="1" x14ac:dyDescent="0.4"/>
    <row r="1047783" ht="12.6" customHeight="1" x14ac:dyDescent="0.4"/>
    <row r="1047784" ht="12.6" customHeight="1" x14ac:dyDescent="0.4"/>
    <row r="1047785" ht="12.6" customHeight="1" x14ac:dyDescent="0.4"/>
    <row r="1047786" ht="12.6" customHeight="1" x14ac:dyDescent="0.4"/>
    <row r="1047787" ht="12.6" customHeight="1" x14ac:dyDescent="0.4"/>
    <row r="1047788" ht="12.6" customHeight="1" x14ac:dyDescent="0.4"/>
    <row r="1047789" ht="12.6" customHeight="1" x14ac:dyDescent="0.4"/>
    <row r="1047790" ht="12.6" customHeight="1" x14ac:dyDescent="0.4"/>
    <row r="1047791" ht="12.6" customHeight="1" x14ac:dyDescent="0.4"/>
    <row r="1047792" ht="12.6" customHeight="1" x14ac:dyDescent="0.4"/>
    <row r="1047793" ht="12.6" customHeight="1" x14ac:dyDescent="0.4"/>
    <row r="1047794" ht="12.6" customHeight="1" x14ac:dyDescent="0.4"/>
    <row r="1047795" ht="12.6" customHeight="1" x14ac:dyDescent="0.4"/>
    <row r="1047796" ht="12.6" customHeight="1" x14ac:dyDescent="0.4"/>
    <row r="1047797" ht="12.6" customHeight="1" x14ac:dyDescent="0.4"/>
    <row r="1047798" ht="12.6" customHeight="1" x14ac:dyDescent="0.4"/>
    <row r="1047799" ht="12.6" customHeight="1" x14ac:dyDescent="0.4"/>
    <row r="1047800" ht="12.6" customHeight="1" x14ac:dyDescent="0.4"/>
    <row r="1047801" ht="12.6" customHeight="1" x14ac:dyDescent="0.4"/>
    <row r="1047802" ht="12.6" customHeight="1" x14ac:dyDescent="0.4"/>
    <row r="1047803" ht="12.6" customHeight="1" x14ac:dyDescent="0.4"/>
    <row r="1047804" ht="12.6" customHeight="1" x14ac:dyDescent="0.4"/>
    <row r="1047805" ht="12.6" customHeight="1" x14ac:dyDescent="0.4"/>
    <row r="1047806" ht="12.6" customHeight="1" x14ac:dyDescent="0.4"/>
    <row r="1047807" ht="12.6" customHeight="1" x14ac:dyDescent="0.4"/>
    <row r="1047808" ht="12.6" customHeight="1" x14ac:dyDescent="0.4"/>
    <row r="1047809" ht="12.6" customHeight="1" x14ac:dyDescent="0.4"/>
    <row r="1047810" ht="12.6" customHeight="1" x14ac:dyDescent="0.4"/>
    <row r="1047811" ht="12.6" customHeight="1" x14ac:dyDescent="0.4"/>
    <row r="1047812" ht="12.6" customHeight="1" x14ac:dyDescent="0.4"/>
    <row r="1047813" ht="12.6" customHeight="1" x14ac:dyDescent="0.4"/>
    <row r="1047814" ht="12.6" customHeight="1" x14ac:dyDescent="0.4"/>
    <row r="1047815" ht="12.6" customHeight="1" x14ac:dyDescent="0.4"/>
    <row r="1047816" ht="12.6" customHeight="1" x14ac:dyDescent="0.4"/>
    <row r="1047817" ht="12.6" customHeight="1" x14ac:dyDescent="0.4"/>
    <row r="1047818" ht="12.6" customHeight="1" x14ac:dyDescent="0.4"/>
    <row r="1047819" ht="12.6" customHeight="1" x14ac:dyDescent="0.4"/>
    <row r="1047820" ht="12.6" customHeight="1" x14ac:dyDescent="0.4"/>
    <row r="1047821" ht="12.6" customHeight="1" x14ac:dyDescent="0.4"/>
    <row r="1047822" ht="12.6" customHeight="1" x14ac:dyDescent="0.4"/>
    <row r="1047823" ht="12.6" customHeight="1" x14ac:dyDescent="0.4"/>
    <row r="1047824" ht="12.6" customHeight="1" x14ac:dyDescent="0.4"/>
    <row r="1047825" ht="12.6" customHeight="1" x14ac:dyDescent="0.4"/>
    <row r="1047826" ht="12.6" customHeight="1" x14ac:dyDescent="0.4"/>
    <row r="1047827" ht="12.6" customHeight="1" x14ac:dyDescent="0.4"/>
    <row r="1047828" ht="12.6" customHeight="1" x14ac:dyDescent="0.4"/>
    <row r="1047829" ht="12.6" customHeight="1" x14ac:dyDescent="0.4"/>
    <row r="1047830" ht="12.6" customHeight="1" x14ac:dyDescent="0.4"/>
    <row r="1047831" ht="12.6" customHeight="1" x14ac:dyDescent="0.4"/>
    <row r="1047832" ht="12.6" customHeight="1" x14ac:dyDescent="0.4"/>
    <row r="1047833" ht="12.6" customHeight="1" x14ac:dyDescent="0.4"/>
    <row r="1047834" ht="12.6" customHeight="1" x14ac:dyDescent="0.4"/>
    <row r="1047835" ht="12.6" customHeight="1" x14ac:dyDescent="0.4"/>
    <row r="1047836" ht="12.6" customHeight="1" x14ac:dyDescent="0.4"/>
    <row r="1047837" ht="12.6" customHeight="1" x14ac:dyDescent="0.4"/>
    <row r="1047838" ht="12.6" customHeight="1" x14ac:dyDescent="0.4"/>
    <row r="1047839" ht="12.6" customHeight="1" x14ac:dyDescent="0.4"/>
    <row r="1047840" ht="12.6" customHeight="1" x14ac:dyDescent="0.4"/>
    <row r="1047841" ht="12.6" customHeight="1" x14ac:dyDescent="0.4"/>
    <row r="1047842" ht="12.6" customHeight="1" x14ac:dyDescent="0.4"/>
    <row r="1047843" ht="12.6" customHeight="1" x14ac:dyDescent="0.4"/>
    <row r="1047844" ht="12.6" customHeight="1" x14ac:dyDescent="0.4"/>
    <row r="1047845" ht="12.6" customHeight="1" x14ac:dyDescent="0.4"/>
    <row r="1047846" ht="12.6" customHeight="1" x14ac:dyDescent="0.4"/>
    <row r="1047847" ht="12.6" customHeight="1" x14ac:dyDescent="0.4"/>
    <row r="1047848" ht="12.6" customHeight="1" x14ac:dyDescent="0.4"/>
    <row r="1047849" ht="12.6" customHeight="1" x14ac:dyDescent="0.4"/>
    <row r="1047850" ht="12.6" customHeight="1" x14ac:dyDescent="0.4"/>
    <row r="1047851" ht="12.6" customHeight="1" x14ac:dyDescent="0.4"/>
    <row r="1047852" ht="12.6" customHeight="1" x14ac:dyDescent="0.4"/>
    <row r="1047853" ht="12.6" customHeight="1" x14ac:dyDescent="0.4"/>
    <row r="1047854" ht="12.6" customHeight="1" x14ac:dyDescent="0.4"/>
    <row r="1047855" ht="12.6" customHeight="1" x14ac:dyDescent="0.4"/>
    <row r="1047856" ht="12.6" customHeight="1" x14ac:dyDescent="0.4"/>
    <row r="1047857" ht="12.6" customHeight="1" x14ac:dyDescent="0.4"/>
    <row r="1047858" ht="12.6" customHeight="1" x14ac:dyDescent="0.4"/>
    <row r="1047859" ht="12.6" customHeight="1" x14ac:dyDescent="0.4"/>
    <row r="1047860" ht="12.6" customHeight="1" x14ac:dyDescent="0.4"/>
    <row r="1047861" ht="12.6" customHeight="1" x14ac:dyDescent="0.4"/>
    <row r="1047862" ht="12.6" customHeight="1" x14ac:dyDescent="0.4"/>
    <row r="1047863" ht="12.6" customHeight="1" x14ac:dyDescent="0.4"/>
    <row r="1047864" ht="12.6" customHeight="1" x14ac:dyDescent="0.4"/>
    <row r="1047865" ht="12.6" customHeight="1" x14ac:dyDescent="0.4"/>
    <row r="1047866" ht="12.6" customHeight="1" x14ac:dyDescent="0.4"/>
    <row r="1047867" ht="12.6" customHeight="1" x14ac:dyDescent="0.4"/>
    <row r="1047868" ht="12.6" customHeight="1" x14ac:dyDescent="0.4"/>
    <row r="1047869" ht="12.6" customHeight="1" x14ac:dyDescent="0.4"/>
    <row r="1047870" ht="12.6" customHeight="1" x14ac:dyDescent="0.4"/>
    <row r="1047871" ht="12.6" customHeight="1" x14ac:dyDescent="0.4"/>
    <row r="1047872" ht="12.6" customHeight="1" x14ac:dyDescent="0.4"/>
    <row r="1047873" ht="12.6" customHeight="1" x14ac:dyDescent="0.4"/>
    <row r="1047874" ht="12.6" customHeight="1" x14ac:dyDescent="0.4"/>
    <row r="1047875" ht="12.6" customHeight="1" x14ac:dyDescent="0.4"/>
    <row r="1047876" ht="12.6" customHeight="1" x14ac:dyDescent="0.4"/>
    <row r="1047877" ht="12.6" customHeight="1" x14ac:dyDescent="0.4"/>
    <row r="1047878" ht="12.6" customHeight="1" x14ac:dyDescent="0.4"/>
    <row r="1047879" ht="12.6" customHeight="1" x14ac:dyDescent="0.4"/>
    <row r="1047880" ht="12.6" customHeight="1" x14ac:dyDescent="0.4"/>
    <row r="1047881" ht="12.6" customHeight="1" x14ac:dyDescent="0.4"/>
    <row r="1047882" ht="12.6" customHeight="1" x14ac:dyDescent="0.4"/>
    <row r="1047883" ht="12.6" customHeight="1" x14ac:dyDescent="0.4"/>
    <row r="1047884" ht="12.6" customHeight="1" x14ac:dyDescent="0.4"/>
    <row r="1047885" ht="12.6" customHeight="1" x14ac:dyDescent="0.4"/>
    <row r="1047886" ht="12.6" customHeight="1" x14ac:dyDescent="0.4"/>
    <row r="1047887" ht="12.6" customHeight="1" x14ac:dyDescent="0.4"/>
    <row r="1047888" ht="12.6" customHeight="1" x14ac:dyDescent="0.4"/>
    <row r="1047889" ht="12.6" customHeight="1" x14ac:dyDescent="0.4"/>
    <row r="1047890" ht="12.6" customHeight="1" x14ac:dyDescent="0.4"/>
    <row r="1047891" ht="12.6" customHeight="1" x14ac:dyDescent="0.4"/>
    <row r="1047892" ht="12.6" customHeight="1" x14ac:dyDescent="0.4"/>
    <row r="1047893" ht="12.6" customHeight="1" x14ac:dyDescent="0.4"/>
    <row r="1047894" ht="12.6" customHeight="1" x14ac:dyDescent="0.4"/>
    <row r="1047895" ht="12.6" customHeight="1" x14ac:dyDescent="0.4"/>
    <row r="1047896" ht="12.6" customHeight="1" x14ac:dyDescent="0.4"/>
    <row r="1047897" ht="12.6" customHeight="1" x14ac:dyDescent="0.4"/>
    <row r="1047898" ht="12.6" customHeight="1" x14ac:dyDescent="0.4"/>
    <row r="1047899" ht="12.6" customHeight="1" x14ac:dyDescent="0.4"/>
    <row r="1047900" ht="12.6" customHeight="1" x14ac:dyDescent="0.4"/>
    <row r="1047901" ht="12.6" customHeight="1" x14ac:dyDescent="0.4"/>
    <row r="1047902" ht="12.6" customHeight="1" x14ac:dyDescent="0.4"/>
    <row r="1047903" ht="12.6" customHeight="1" x14ac:dyDescent="0.4"/>
    <row r="1047904" ht="12.6" customHeight="1" x14ac:dyDescent="0.4"/>
    <row r="1047905" ht="12.6" customHeight="1" x14ac:dyDescent="0.4"/>
    <row r="1047906" ht="12.6" customHeight="1" x14ac:dyDescent="0.4"/>
    <row r="1047907" ht="12.6" customHeight="1" x14ac:dyDescent="0.4"/>
    <row r="1047908" ht="12.6" customHeight="1" x14ac:dyDescent="0.4"/>
    <row r="1047909" ht="12.6" customHeight="1" x14ac:dyDescent="0.4"/>
    <row r="1047910" ht="12.6" customHeight="1" x14ac:dyDescent="0.4"/>
    <row r="1047911" ht="12.6" customHeight="1" x14ac:dyDescent="0.4"/>
    <row r="1047912" ht="12.6" customHeight="1" x14ac:dyDescent="0.4"/>
    <row r="1047913" ht="12.6" customHeight="1" x14ac:dyDescent="0.4"/>
    <row r="1047914" ht="12.6" customHeight="1" x14ac:dyDescent="0.4"/>
    <row r="1047915" ht="12.6" customHeight="1" x14ac:dyDescent="0.4"/>
    <row r="1047916" ht="12.6" customHeight="1" x14ac:dyDescent="0.4"/>
    <row r="1047917" ht="12.6" customHeight="1" x14ac:dyDescent="0.4"/>
    <row r="1047918" ht="12.6" customHeight="1" x14ac:dyDescent="0.4"/>
    <row r="1047919" ht="12.6" customHeight="1" x14ac:dyDescent="0.4"/>
    <row r="1047920" ht="12.6" customHeight="1" x14ac:dyDescent="0.4"/>
    <row r="1047921" ht="12.6" customHeight="1" x14ac:dyDescent="0.4"/>
    <row r="1047922" ht="12.6" customHeight="1" x14ac:dyDescent="0.4"/>
    <row r="1047923" ht="12.6" customHeight="1" x14ac:dyDescent="0.4"/>
    <row r="1047924" ht="12.6" customHeight="1" x14ac:dyDescent="0.4"/>
    <row r="1047925" ht="12.6" customHeight="1" x14ac:dyDescent="0.4"/>
    <row r="1047926" ht="12.6" customHeight="1" x14ac:dyDescent="0.4"/>
    <row r="1047927" ht="12.6" customHeight="1" x14ac:dyDescent="0.4"/>
    <row r="1047928" ht="12.6" customHeight="1" x14ac:dyDescent="0.4"/>
    <row r="1047929" ht="12.6" customHeight="1" x14ac:dyDescent="0.4"/>
    <row r="1047930" ht="12.6" customHeight="1" x14ac:dyDescent="0.4"/>
    <row r="1047931" ht="12.6" customHeight="1" x14ac:dyDescent="0.4"/>
    <row r="1047932" ht="12.6" customHeight="1" x14ac:dyDescent="0.4"/>
    <row r="1047933" ht="12.6" customHeight="1" x14ac:dyDescent="0.4"/>
    <row r="1047934" ht="12.6" customHeight="1" x14ac:dyDescent="0.4"/>
    <row r="1047935" ht="12.6" customHeight="1" x14ac:dyDescent="0.4"/>
    <row r="1047936" ht="12.6" customHeight="1" x14ac:dyDescent="0.4"/>
    <row r="1047937" ht="12.6" customHeight="1" x14ac:dyDescent="0.4"/>
    <row r="1047938" ht="12.6" customHeight="1" x14ac:dyDescent="0.4"/>
    <row r="1047939" ht="12.6" customHeight="1" x14ac:dyDescent="0.4"/>
    <row r="1047940" ht="12.6" customHeight="1" x14ac:dyDescent="0.4"/>
    <row r="1047941" ht="12.6" customHeight="1" x14ac:dyDescent="0.4"/>
    <row r="1047942" ht="12.6" customHeight="1" x14ac:dyDescent="0.4"/>
    <row r="1047943" ht="12.6" customHeight="1" x14ac:dyDescent="0.4"/>
    <row r="1047944" ht="12.6" customHeight="1" x14ac:dyDescent="0.4"/>
    <row r="1047945" ht="12.6" customHeight="1" x14ac:dyDescent="0.4"/>
    <row r="1047946" ht="12.6" customHeight="1" x14ac:dyDescent="0.4"/>
    <row r="1047947" ht="12.6" customHeight="1" x14ac:dyDescent="0.4"/>
    <row r="1047948" ht="12.6" customHeight="1" x14ac:dyDescent="0.4"/>
    <row r="1047949" ht="12.6" customHeight="1" x14ac:dyDescent="0.4"/>
    <row r="1047950" ht="12.6" customHeight="1" x14ac:dyDescent="0.4"/>
    <row r="1047951" ht="12.6" customHeight="1" x14ac:dyDescent="0.4"/>
    <row r="1047952" ht="12.6" customHeight="1" x14ac:dyDescent="0.4"/>
    <row r="1047953" ht="12.6" customHeight="1" x14ac:dyDescent="0.4"/>
    <row r="1047954" ht="12.6" customHeight="1" x14ac:dyDescent="0.4"/>
    <row r="1047955" ht="12.6" customHeight="1" x14ac:dyDescent="0.4"/>
    <row r="1047956" ht="12.6" customHeight="1" x14ac:dyDescent="0.4"/>
    <row r="1047957" ht="12.6" customHeight="1" x14ac:dyDescent="0.4"/>
    <row r="1047958" ht="12.6" customHeight="1" x14ac:dyDescent="0.4"/>
    <row r="1047959" ht="12.6" customHeight="1" x14ac:dyDescent="0.4"/>
    <row r="1047960" ht="12.6" customHeight="1" x14ac:dyDescent="0.4"/>
    <row r="1047961" ht="12.6" customHeight="1" x14ac:dyDescent="0.4"/>
    <row r="1047962" ht="12.6" customHeight="1" x14ac:dyDescent="0.4"/>
    <row r="1047963" ht="12.6" customHeight="1" x14ac:dyDescent="0.4"/>
    <row r="1047964" ht="12.6" customHeight="1" x14ac:dyDescent="0.4"/>
    <row r="1047965" ht="12.6" customHeight="1" x14ac:dyDescent="0.4"/>
    <row r="1047966" ht="12.6" customHeight="1" x14ac:dyDescent="0.4"/>
    <row r="1047967" ht="12.6" customHeight="1" x14ac:dyDescent="0.4"/>
    <row r="1047968" ht="12.6" customHeight="1" x14ac:dyDescent="0.4"/>
    <row r="1047969" ht="12.6" customHeight="1" x14ac:dyDescent="0.4"/>
    <row r="1047970" ht="12.6" customHeight="1" x14ac:dyDescent="0.4"/>
    <row r="1047971" ht="12.6" customHeight="1" x14ac:dyDescent="0.4"/>
    <row r="1047972" ht="12.6" customHeight="1" x14ac:dyDescent="0.4"/>
    <row r="1047973" ht="12.6" customHeight="1" x14ac:dyDescent="0.4"/>
    <row r="1047974" ht="12.6" customHeight="1" x14ac:dyDescent="0.4"/>
    <row r="1047975" ht="12.6" customHeight="1" x14ac:dyDescent="0.4"/>
    <row r="1047976" ht="12.6" customHeight="1" x14ac:dyDescent="0.4"/>
    <row r="1047977" ht="12.6" customHeight="1" x14ac:dyDescent="0.4"/>
    <row r="1047978" ht="12.6" customHeight="1" x14ac:dyDescent="0.4"/>
    <row r="1047979" ht="12.6" customHeight="1" x14ac:dyDescent="0.4"/>
    <row r="1047980" ht="12.6" customHeight="1" x14ac:dyDescent="0.4"/>
    <row r="1047981" ht="12.6" customHeight="1" x14ac:dyDescent="0.4"/>
    <row r="1047982" ht="12.6" customHeight="1" x14ac:dyDescent="0.4"/>
    <row r="1047983" ht="12.6" customHeight="1" x14ac:dyDescent="0.4"/>
    <row r="1047984" ht="12.6" customHeight="1" x14ac:dyDescent="0.4"/>
    <row r="1047985" ht="12.6" customHeight="1" x14ac:dyDescent="0.4"/>
    <row r="1047986" ht="12.6" customHeight="1" x14ac:dyDescent="0.4"/>
    <row r="1047987" ht="12.6" customHeight="1" x14ac:dyDescent="0.4"/>
    <row r="1047988" ht="12.6" customHeight="1" x14ac:dyDescent="0.4"/>
    <row r="1047989" ht="12.6" customHeight="1" x14ac:dyDescent="0.4"/>
    <row r="1047990" ht="12.6" customHeight="1" x14ac:dyDescent="0.4"/>
    <row r="1047991" ht="12.6" customHeight="1" x14ac:dyDescent="0.4"/>
    <row r="1047992" ht="12.6" customHeight="1" x14ac:dyDescent="0.4"/>
    <row r="1047993" ht="12.6" customHeight="1" x14ac:dyDescent="0.4"/>
    <row r="1047994" ht="12.6" customHeight="1" x14ac:dyDescent="0.4"/>
    <row r="1047995" ht="12.6" customHeight="1" x14ac:dyDescent="0.4"/>
    <row r="1047996" ht="12.6" customHeight="1" x14ac:dyDescent="0.4"/>
    <row r="1047997" ht="12.6" customHeight="1" x14ac:dyDescent="0.4"/>
    <row r="1047998" ht="12.6" customHeight="1" x14ac:dyDescent="0.4"/>
    <row r="1047999" ht="12.6" customHeight="1" x14ac:dyDescent="0.4"/>
    <row r="1048000" ht="12.6" customHeight="1" x14ac:dyDescent="0.4"/>
    <row r="1048001" ht="12.6" customHeight="1" x14ac:dyDescent="0.4"/>
    <row r="1048002" ht="12.6" customHeight="1" x14ac:dyDescent="0.4"/>
    <row r="1048003" ht="12.6" customHeight="1" x14ac:dyDescent="0.4"/>
    <row r="1048004" ht="12.6" customHeight="1" x14ac:dyDescent="0.4"/>
    <row r="1048005" ht="12.6" customHeight="1" x14ac:dyDescent="0.4"/>
    <row r="1048006" ht="12.6" customHeight="1" x14ac:dyDescent="0.4"/>
    <row r="1048007" ht="12.6" customHeight="1" x14ac:dyDescent="0.4"/>
    <row r="1048008" ht="12.6" customHeight="1" x14ac:dyDescent="0.4"/>
    <row r="1048009" ht="12.6" customHeight="1" x14ac:dyDescent="0.4"/>
    <row r="1048010" ht="12.6" customHeight="1" x14ac:dyDescent="0.4"/>
    <row r="1048011" ht="12.6" customHeight="1" x14ac:dyDescent="0.4"/>
    <row r="1048012" ht="12.6" customHeight="1" x14ac:dyDescent="0.4"/>
    <row r="1048013" ht="12.6" customHeight="1" x14ac:dyDescent="0.4"/>
    <row r="1048014" ht="12.6" customHeight="1" x14ac:dyDescent="0.4"/>
    <row r="1048015" ht="12.6" customHeight="1" x14ac:dyDescent="0.4"/>
    <row r="1048016" ht="12.6" customHeight="1" x14ac:dyDescent="0.4"/>
    <row r="1048017" ht="12.6" customHeight="1" x14ac:dyDescent="0.4"/>
    <row r="1048018" ht="12.6" customHeight="1" x14ac:dyDescent="0.4"/>
    <row r="1048019" ht="12.6" customHeight="1" x14ac:dyDescent="0.4"/>
    <row r="1048020" ht="12.6" customHeight="1" x14ac:dyDescent="0.4"/>
    <row r="1048021" ht="12.6" customHeight="1" x14ac:dyDescent="0.4"/>
    <row r="1048022" ht="12.6" customHeight="1" x14ac:dyDescent="0.4"/>
    <row r="1048023" ht="12.6" customHeight="1" x14ac:dyDescent="0.4"/>
    <row r="1048024" ht="12.6" customHeight="1" x14ac:dyDescent="0.4"/>
    <row r="1048025" ht="12.6" customHeight="1" x14ac:dyDescent="0.4"/>
    <row r="1048026" ht="12.6" customHeight="1" x14ac:dyDescent="0.4"/>
    <row r="1048027" ht="12.6" customHeight="1" x14ac:dyDescent="0.4"/>
    <row r="1048028" ht="12.6" customHeight="1" x14ac:dyDescent="0.4"/>
    <row r="1048029" ht="12.6" customHeight="1" x14ac:dyDescent="0.4"/>
    <row r="1048030" ht="12.6" customHeight="1" x14ac:dyDescent="0.4"/>
    <row r="1048031" ht="12.6" customHeight="1" x14ac:dyDescent="0.4"/>
    <row r="1048032" ht="12.6" customHeight="1" x14ac:dyDescent="0.4"/>
    <row r="1048033" ht="12.6" customHeight="1" x14ac:dyDescent="0.4"/>
    <row r="1048034" ht="12.6" customHeight="1" x14ac:dyDescent="0.4"/>
    <row r="1048035" ht="12.6" customHeight="1" x14ac:dyDescent="0.4"/>
    <row r="1048036" ht="12.6" customHeight="1" x14ac:dyDescent="0.4"/>
    <row r="1048037" ht="12.6" customHeight="1" x14ac:dyDescent="0.4"/>
    <row r="1048038" ht="12.6" customHeight="1" x14ac:dyDescent="0.4"/>
    <row r="1048039" ht="12.6" customHeight="1" x14ac:dyDescent="0.4"/>
    <row r="1048040" ht="12.6" customHeight="1" x14ac:dyDescent="0.4"/>
    <row r="1048041" ht="12.6" customHeight="1" x14ac:dyDescent="0.4"/>
    <row r="1048042" ht="12.6" customHeight="1" x14ac:dyDescent="0.4"/>
    <row r="1048043" ht="12.6" customHeight="1" x14ac:dyDescent="0.4"/>
    <row r="1048044" ht="12.6" customHeight="1" x14ac:dyDescent="0.4"/>
    <row r="1048045" ht="12.6" customHeight="1" x14ac:dyDescent="0.4"/>
    <row r="1048046" ht="12.6" customHeight="1" x14ac:dyDescent="0.4"/>
    <row r="1048047" ht="12.6" customHeight="1" x14ac:dyDescent="0.4"/>
    <row r="1048048" ht="12.6" customHeight="1" x14ac:dyDescent="0.4"/>
    <row r="1048049" ht="12.6" customHeight="1" x14ac:dyDescent="0.4"/>
    <row r="1048050" ht="12.6" customHeight="1" x14ac:dyDescent="0.4"/>
    <row r="1048051" ht="12.6" customHeight="1" x14ac:dyDescent="0.4"/>
    <row r="1048052" ht="12.6" customHeight="1" x14ac:dyDescent="0.4"/>
    <row r="1048053" ht="12.6" customHeight="1" x14ac:dyDescent="0.4"/>
    <row r="1048054" ht="12.6" customHeight="1" x14ac:dyDescent="0.4"/>
    <row r="1048055" ht="12.6" customHeight="1" x14ac:dyDescent="0.4"/>
    <row r="1048056" ht="12.6" customHeight="1" x14ac:dyDescent="0.4"/>
    <row r="1048057" ht="12.6" customHeight="1" x14ac:dyDescent="0.4"/>
    <row r="1048058" ht="12.6" customHeight="1" x14ac:dyDescent="0.4"/>
    <row r="1048059" ht="12.6" customHeight="1" x14ac:dyDescent="0.4"/>
    <row r="1048060" ht="12.6" customHeight="1" x14ac:dyDescent="0.4"/>
    <row r="1048061" ht="12.6" customHeight="1" x14ac:dyDescent="0.4"/>
    <row r="1048062" ht="12.6" customHeight="1" x14ac:dyDescent="0.4"/>
    <row r="1048063" ht="12.6" customHeight="1" x14ac:dyDescent="0.4"/>
    <row r="1048064" ht="12.6" customHeight="1" x14ac:dyDescent="0.4"/>
    <row r="1048065" ht="12.6" customHeight="1" x14ac:dyDescent="0.4"/>
    <row r="1048066" ht="12.6" customHeight="1" x14ac:dyDescent="0.4"/>
    <row r="1048067" ht="12.6" customHeight="1" x14ac:dyDescent="0.4"/>
    <row r="1048068" ht="12.6" customHeight="1" x14ac:dyDescent="0.4"/>
    <row r="1048069" ht="12.6" customHeight="1" x14ac:dyDescent="0.4"/>
    <row r="1048070" ht="12.6" customHeight="1" x14ac:dyDescent="0.4"/>
    <row r="1048071" ht="12.6" customHeight="1" x14ac:dyDescent="0.4"/>
    <row r="1048072" ht="12.6" customHeight="1" x14ac:dyDescent="0.4"/>
    <row r="1048073" ht="12.6" customHeight="1" x14ac:dyDescent="0.4"/>
    <row r="1048074" ht="12.6" customHeight="1" x14ac:dyDescent="0.4"/>
    <row r="1048075" ht="12.6" customHeight="1" x14ac:dyDescent="0.4"/>
    <row r="1048076" ht="12.6" customHeight="1" x14ac:dyDescent="0.4"/>
    <row r="1048077" ht="12.6" customHeight="1" x14ac:dyDescent="0.4"/>
    <row r="1048078" ht="12.6" customHeight="1" x14ac:dyDescent="0.4"/>
    <row r="1048079" ht="12.6" customHeight="1" x14ac:dyDescent="0.4"/>
    <row r="1048080" ht="12.6" customHeight="1" x14ac:dyDescent="0.4"/>
    <row r="1048081" ht="12.6" customHeight="1" x14ac:dyDescent="0.4"/>
    <row r="1048082" ht="12.6" customHeight="1" x14ac:dyDescent="0.4"/>
    <row r="1048083" ht="12.6" customHeight="1" x14ac:dyDescent="0.4"/>
    <row r="1048084" ht="12.6" customHeight="1" x14ac:dyDescent="0.4"/>
    <row r="1048085" ht="12.6" customHeight="1" x14ac:dyDescent="0.4"/>
    <row r="1048086" ht="12.6" customHeight="1" x14ac:dyDescent="0.4"/>
    <row r="1048087" ht="12.6" customHeight="1" x14ac:dyDescent="0.4"/>
    <row r="1048088" ht="12.6" customHeight="1" x14ac:dyDescent="0.4"/>
    <row r="1048089" ht="12.6" customHeight="1" x14ac:dyDescent="0.4"/>
    <row r="1048090" ht="12.6" customHeight="1" x14ac:dyDescent="0.4"/>
    <row r="1048091" ht="12.6" customHeight="1" x14ac:dyDescent="0.4"/>
    <row r="1048092" ht="12.6" customHeight="1" x14ac:dyDescent="0.4"/>
    <row r="1048093" ht="12.6" customHeight="1" x14ac:dyDescent="0.4"/>
    <row r="1048094" ht="12.6" customHeight="1" x14ac:dyDescent="0.4"/>
    <row r="1048095" ht="12.6" customHeight="1" x14ac:dyDescent="0.4"/>
    <row r="1048096" ht="12.6" customHeight="1" x14ac:dyDescent="0.4"/>
    <row r="1048097" ht="12.6" customHeight="1" x14ac:dyDescent="0.4"/>
    <row r="1048098" ht="12.6" customHeight="1" x14ac:dyDescent="0.4"/>
    <row r="1048099" ht="12.6" customHeight="1" x14ac:dyDescent="0.4"/>
    <row r="1048100" ht="12.6" customHeight="1" x14ac:dyDescent="0.4"/>
    <row r="1048101" ht="12.6" customHeight="1" x14ac:dyDescent="0.4"/>
    <row r="1048102" ht="12.6" customHeight="1" x14ac:dyDescent="0.4"/>
    <row r="1048103" ht="12.6" customHeight="1" x14ac:dyDescent="0.4"/>
    <row r="1048104" ht="12.6" customHeight="1" x14ac:dyDescent="0.4"/>
    <row r="1048105" ht="12.6" customHeight="1" x14ac:dyDescent="0.4"/>
    <row r="1048106" ht="12.6" customHeight="1" x14ac:dyDescent="0.4"/>
    <row r="1048107" ht="12.6" customHeight="1" x14ac:dyDescent="0.4"/>
    <row r="1048108" ht="12.6" customHeight="1" x14ac:dyDescent="0.4"/>
    <row r="1048109" ht="12.6" customHeight="1" x14ac:dyDescent="0.4"/>
    <row r="1048110" ht="12.6" customHeight="1" x14ac:dyDescent="0.4"/>
    <row r="1048111" ht="12.6" customHeight="1" x14ac:dyDescent="0.4"/>
    <row r="1048112" ht="12.6" customHeight="1" x14ac:dyDescent="0.4"/>
    <row r="1048113" ht="12.6" customHeight="1" x14ac:dyDescent="0.4"/>
    <row r="1048114" ht="12.6" customHeight="1" x14ac:dyDescent="0.4"/>
    <row r="1048115" ht="12.6" customHeight="1" x14ac:dyDescent="0.4"/>
    <row r="1048116" ht="12.6" customHeight="1" x14ac:dyDescent="0.4"/>
    <row r="1048117" ht="12.6" customHeight="1" x14ac:dyDescent="0.4"/>
    <row r="1048118" ht="12.6" customHeight="1" x14ac:dyDescent="0.4"/>
    <row r="1048119" ht="12.6" customHeight="1" x14ac:dyDescent="0.4"/>
    <row r="1048120" ht="12.6" customHeight="1" x14ac:dyDescent="0.4"/>
    <row r="1048121" ht="12.6" customHeight="1" x14ac:dyDescent="0.4"/>
    <row r="1048122" ht="12.6" customHeight="1" x14ac:dyDescent="0.4"/>
    <row r="1048123" ht="12.6" customHeight="1" x14ac:dyDescent="0.4"/>
    <row r="1048124" ht="12.6" customHeight="1" x14ac:dyDescent="0.4"/>
    <row r="1048125" ht="12.6" customHeight="1" x14ac:dyDescent="0.4"/>
    <row r="1048126" ht="12.6" customHeight="1" x14ac:dyDescent="0.4"/>
    <row r="1048127" ht="12.6" customHeight="1" x14ac:dyDescent="0.4"/>
    <row r="1048128" ht="12.6" customHeight="1" x14ac:dyDescent="0.4"/>
    <row r="1048129" ht="12.6" customHeight="1" x14ac:dyDescent="0.4"/>
    <row r="1048130" ht="12.6" customHeight="1" x14ac:dyDescent="0.4"/>
    <row r="1048131" ht="12.6" customHeight="1" x14ac:dyDescent="0.4"/>
    <row r="1048132" ht="12.6" customHeight="1" x14ac:dyDescent="0.4"/>
    <row r="1048133" ht="12.6" customHeight="1" x14ac:dyDescent="0.4"/>
    <row r="1048134" ht="12.6" customHeight="1" x14ac:dyDescent="0.4"/>
    <row r="1048135" ht="12.6" customHeight="1" x14ac:dyDescent="0.4"/>
    <row r="1048136" ht="12.6" customHeight="1" x14ac:dyDescent="0.4"/>
    <row r="1048137" ht="12.6" customHeight="1" x14ac:dyDescent="0.4"/>
    <row r="1048138" ht="12.6" customHeight="1" x14ac:dyDescent="0.4"/>
    <row r="1048139" ht="12.6" customHeight="1" x14ac:dyDescent="0.4"/>
    <row r="1048140" ht="12.6" customHeight="1" x14ac:dyDescent="0.4"/>
    <row r="1048141" ht="12.6" customHeight="1" x14ac:dyDescent="0.4"/>
    <row r="1048142" ht="12.6" customHeight="1" x14ac:dyDescent="0.4"/>
    <row r="1048143" ht="12.6" customHeight="1" x14ac:dyDescent="0.4"/>
    <row r="1048144" ht="12.6" customHeight="1" x14ac:dyDescent="0.4"/>
    <row r="1048145" ht="12.6" customHeight="1" x14ac:dyDescent="0.4"/>
    <row r="1048146" ht="12.6" customHeight="1" x14ac:dyDescent="0.4"/>
    <row r="1048147" ht="12.6" customHeight="1" x14ac:dyDescent="0.4"/>
    <row r="1048148" ht="12.6" customHeight="1" x14ac:dyDescent="0.4"/>
    <row r="1048149" ht="12.6" customHeight="1" x14ac:dyDescent="0.4"/>
    <row r="1048150" ht="12.6" customHeight="1" x14ac:dyDescent="0.4"/>
    <row r="1048151" ht="12.6" customHeight="1" x14ac:dyDescent="0.4"/>
    <row r="1048152" ht="12.6" customHeight="1" x14ac:dyDescent="0.4"/>
    <row r="1048153" ht="12.6" customHeight="1" x14ac:dyDescent="0.4"/>
    <row r="1048154" ht="12.6" customHeight="1" x14ac:dyDescent="0.4"/>
    <row r="1048155" ht="12.6" customHeight="1" x14ac:dyDescent="0.4"/>
    <row r="1048156" ht="12.6" customHeight="1" x14ac:dyDescent="0.4"/>
    <row r="1048157" ht="12.6" customHeight="1" x14ac:dyDescent="0.4"/>
    <row r="1048158" ht="12.6" customHeight="1" x14ac:dyDescent="0.4"/>
    <row r="1048159" ht="12.6" customHeight="1" x14ac:dyDescent="0.4"/>
    <row r="1048160" ht="12.6" customHeight="1" x14ac:dyDescent="0.4"/>
    <row r="1048161" ht="12.6" customHeight="1" x14ac:dyDescent="0.4"/>
    <row r="1048162" ht="12.6" customHeight="1" x14ac:dyDescent="0.4"/>
    <row r="1048163" ht="12.6" customHeight="1" x14ac:dyDescent="0.4"/>
    <row r="1048164" ht="12.6" customHeight="1" x14ac:dyDescent="0.4"/>
    <row r="1048165" ht="12.6" customHeight="1" x14ac:dyDescent="0.4"/>
    <row r="1048166" ht="12.6" customHeight="1" x14ac:dyDescent="0.4"/>
    <row r="1048167" ht="12.6" customHeight="1" x14ac:dyDescent="0.4"/>
    <row r="1048168" ht="12.6" customHeight="1" x14ac:dyDescent="0.4"/>
    <row r="1048169" ht="12.6" customHeight="1" x14ac:dyDescent="0.4"/>
    <row r="1048170" ht="12.6" customHeight="1" x14ac:dyDescent="0.4"/>
    <row r="1048171" ht="12.6" customHeight="1" x14ac:dyDescent="0.4"/>
    <row r="1048172" ht="12.6" customHeight="1" x14ac:dyDescent="0.4"/>
    <row r="1048173" ht="12.6" customHeight="1" x14ac:dyDescent="0.4"/>
    <row r="1048174" ht="12.6" customHeight="1" x14ac:dyDescent="0.4"/>
    <row r="1048175" ht="12.6" customHeight="1" x14ac:dyDescent="0.4"/>
    <row r="1048176" ht="12.6" customHeight="1" x14ac:dyDescent="0.4"/>
    <row r="1048177" ht="12.6" customHeight="1" x14ac:dyDescent="0.4"/>
    <row r="1048178" ht="12.6" customHeight="1" x14ac:dyDescent="0.4"/>
    <row r="1048179" ht="12.6" customHeight="1" x14ac:dyDescent="0.4"/>
    <row r="1048180" ht="12.6" customHeight="1" x14ac:dyDescent="0.4"/>
    <row r="1048181" ht="12.6" customHeight="1" x14ac:dyDescent="0.4"/>
    <row r="1048182" ht="12.6" customHeight="1" x14ac:dyDescent="0.4"/>
    <row r="1048183" ht="12.6" customHeight="1" x14ac:dyDescent="0.4"/>
    <row r="1048184" ht="12.6" customHeight="1" x14ac:dyDescent="0.4"/>
    <row r="1048185" ht="12.6" customHeight="1" x14ac:dyDescent="0.4"/>
    <row r="1048186" ht="12.6" customHeight="1" x14ac:dyDescent="0.4"/>
    <row r="1048187" ht="12.6" customHeight="1" x14ac:dyDescent="0.4"/>
    <row r="1048188" ht="12.6" customHeight="1" x14ac:dyDescent="0.4"/>
    <row r="1048189" ht="12.6" customHeight="1" x14ac:dyDescent="0.4"/>
    <row r="1048190" ht="12.6" customHeight="1" x14ac:dyDescent="0.4"/>
    <row r="1048191" ht="12.6" customHeight="1" x14ac:dyDescent="0.4"/>
    <row r="1048192" ht="12.6" customHeight="1" x14ac:dyDescent="0.4"/>
    <row r="1048193" ht="12.6" customHeight="1" x14ac:dyDescent="0.4"/>
    <row r="1048194" ht="12.6" customHeight="1" x14ac:dyDescent="0.4"/>
    <row r="1048195" ht="12.6" customHeight="1" x14ac:dyDescent="0.4"/>
    <row r="1048196" ht="12.6" customHeight="1" x14ac:dyDescent="0.4"/>
    <row r="1048197" ht="12.6" customHeight="1" x14ac:dyDescent="0.4"/>
    <row r="1048198" ht="12.6" customHeight="1" x14ac:dyDescent="0.4"/>
    <row r="1048199" ht="12.6" customHeight="1" x14ac:dyDescent="0.4"/>
    <row r="1048200" ht="12.6" customHeight="1" x14ac:dyDescent="0.4"/>
    <row r="1048201" ht="12.6" customHeight="1" x14ac:dyDescent="0.4"/>
    <row r="1048202" ht="12.6" customHeight="1" x14ac:dyDescent="0.4"/>
    <row r="1048203" ht="12.6" customHeight="1" x14ac:dyDescent="0.4"/>
    <row r="1048204" ht="12.6" customHeight="1" x14ac:dyDescent="0.4"/>
    <row r="1048205" ht="12.6" customHeight="1" x14ac:dyDescent="0.4"/>
    <row r="1048206" ht="12.6" customHeight="1" x14ac:dyDescent="0.4"/>
    <row r="1048207" ht="12.6" customHeight="1" x14ac:dyDescent="0.4"/>
    <row r="1048208" ht="12.6" customHeight="1" x14ac:dyDescent="0.4"/>
    <row r="1048209" ht="12.6" customHeight="1" x14ac:dyDescent="0.4"/>
    <row r="1048210" ht="12.6" customHeight="1" x14ac:dyDescent="0.4"/>
    <row r="1048211" ht="12.6" customHeight="1" x14ac:dyDescent="0.4"/>
    <row r="1048212" ht="12.6" customHeight="1" x14ac:dyDescent="0.4"/>
    <row r="1048213" ht="12.6" customHeight="1" x14ac:dyDescent="0.4"/>
    <row r="1048214" ht="12.6" customHeight="1" x14ac:dyDescent="0.4"/>
    <row r="1048215" ht="12.6" customHeight="1" x14ac:dyDescent="0.4"/>
    <row r="1048216" ht="12.6" customHeight="1" x14ac:dyDescent="0.4"/>
    <row r="1048217" ht="12.6" customHeight="1" x14ac:dyDescent="0.4"/>
    <row r="1048218" ht="12.6" customHeight="1" x14ac:dyDescent="0.4"/>
    <row r="1048219" ht="12.6" customHeight="1" x14ac:dyDescent="0.4"/>
    <row r="1048220" ht="12.6" customHeight="1" x14ac:dyDescent="0.4"/>
    <row r="1048221" ht="12.6" customHeight="1" x14ac:dyDescent="0.4"/>
    <row r="1048222" ht="12.6" customHeight="1" x14ac:dyDescent="0.4"/>
    <row r="1048223" ht="12.6" customHeight="1" x14ac:dyDescent="0.4"/>
    <row r="1048224" ht="12.6" customHeight="1" x14ac:dyDescent="0.4"/>
    <row r="1048225" ht="12.6" customHeight="1" x14ac:dyDescent="0.4"/>
    <row r="1048226" ht="12.6" customHeight="1" x14ac:dyDescent="0.4"/>
    <row r="1048227" ht="12.6" customHeight="1" x14ac:dyDescent="0.4"/>
    <row r="1048228" ht="12.6" customHeight="1" x14ac:dyDescent="0.4"/>
    <row r="1048229" ht="12.6" customHeight="1" x14ac:dyDescent="0.4"/>
    <row r="1048230" ht="12.6" customHeight="1" x14ac:dyDescent="0.4"/>
    <row r="1048231" ht="12.6" customHeight="1" x14ac:dyDescent="0.4"/>
    <row r="1048232" ht="12.6" customHeight="1" x14ac:dyDescent="0.4"/>
    <row r="1048233" ht="12.6" customHeight="1" x14ac:dyDescent="0.4"/>
    <row r="1048234" ht="12.6" customHeight="1" x14ac:dyDescent="0.4"/>
    <row r="1048235" ht="12.6" customHeight="1" x14ac:dyDescent="0.4"/>
    <row r="1048236" ht="12.6" customHeight="1" x14ac:dyDescent="0.4"/>
    <row r="1048237" ht="12.6" customHeight="1" x14ac:dyDescent="0.4"/>
    <row r="1048238" ht="12.6" customHeight="1" x14ac:dyDescent="0.4"/>
    <row r="1048239" ht="12.6" customHeight="1" x14ac:dyDescent="0.4"/>
    <row r="1048240" ht="12.6" customHeight="1" x14ac:dyDescent="0.4"/>
    <row r="1048241" ht="12.6" customHeight="1" x14ac:dyDescent="0.4"/>
    <row r="1048242" ht="12.6" customHeight="1" x14ac:dyDescent="0.4"/>
    <row r="1048243" ht="12.6" customHeight="1" x14ac:dyDescent="0.4"/>
    <row r="1048244" ht="12.6" customHeight="1" x14ac:dyDescent="0.4"/>
    <row r="1048245" ht="12.6" customHeight="1" x14ac:dyDescent="0.4"/>
    <row r="1048246" ht="12.6" customHeight="1" x14ac:dyDescent="0.4"/>
    <row r="1048247" ht="12.6" customHeight="1" x14ac:dyDescent="0.4"/>
    <row r="1048248" ht="12.6" customHeight="1" x14ac:dyDescent="0.4"/>
    <row r="1048249" ht="12.6" customHeight="1" x14ac:dyDescent="0.4"/>
    <row r="1048250" ht="12.6" customHeight="1" x14ac:dyDescent="0.4"/>
    <row r="1048251" ht="12.6" customHeight="1" x14ac:dyDescent="0.4"/>
    <row r="1048252" ht="12.6" customHeight="1" x14ac:dyDescent="0.4"/>
    <row r="1048253" ht="12.6" customHeight="1" x14ac:dyDescent="0.4"/>
    <row r="1048254" ht="12.6" customHeight="1" x14ac:dyDescent="0.4"/>
    <row r="1048255" ht="12.6" customHeight="1" x14ac:dyDescent="0.4"/>
    <row r="1048256" ht="12.6" customHeight="1" x14ac:dyDescent="0.4"/>
    <row r="1048257" ht="12.6" customHeight="1" x14ac:dyDescent="0.4"/>
    <row r="1048258" ht="12.6" customHeight="1" x14ac:dyDescent="0.4"/>
    <row r="1048259" ht="12.6" customHeight="1" x14ac:dyDescent="0.4"/>
    <row r="1048260" ht="12.6" customHeight="1" x14ac:dyDescent="0.4"/>
    <row r="1048261" ht="12.6" customHeight="1" x14ac:dyDescent="0.4"/>
    <row r="1048262" ht="12.6" customHeight="1" x14ac:dyDescent="0.4"/>
    <row r="1048263" ht="12.6" customHeight="1" x14ac:dyDescent="0.4"/>
    <row r="1048264" ht="12.6" customHeight="1" x14ac:dyDescent="0.4"/>
    <row r="1048265" ht="12.6" customHeight="1" x14ac:dyDescent="0.4"/>
    <row r="1048266" ht="12.6" customHeight="1" x14ac:dyDescent="0.4"/>
    <row r="1048267" ht="12.6" customHeight="1" x14ac:dyDescent="0.4"/>
    <row r="1048268" ht="12.6" customHeight="1" x14ac:dyDescent="0.4"/>
    <row r="1048269" ht="12.6" customHeight="1" x14ac:dyDescent="0.4"/>
    <row r="1048270" ht="12.6" customHeight="1" x14ac:dyDescent="0.4"/>
    <row r="1048271" ht="12.6" customHeight="1" x14ac:dyDescent="0.4"/>
    <row r="1048272" ht="12.6" customHeight="1" x14ac:dyDescent="0.4"/>
    <row r="1048273" ht="12.6" customHeight="1" x14ac:dyDescent="0.4"/>
    <row r="1048274" ht="12.6" customHeight="1" x14ac:dyDescent="0.4"/>
    <row r="1048275" ht="12.6" customHeight="1" x14ac:dyDescent="0.4"/>
    <row r="1048276" ht="12.6" customHeight="1" x14ac:dyDescent="0.4"/>
    <row r="1048277" ht="12.6" customHeight="1" x14ac:dyDescent="0.4"/>
    <row r="1048278" ht="12.6" customHeight="1" x14ac:dyDescent="0.4"/>
    <row r="1048279" ht="12.6" customHeight="1" x14ac:dyDescent="0.4"/>
    <row r="1048280" ht="12.6" customHeight="1" x14ac:dyDescent="0.4"/>
    <row r="1048281" ht="12.6" customHeight="1" x14ac:dyDescent="0.4"/>
    <row r="1048282" ht="12.6" customHeight="1" x14ac:dyDescent="0.4"/>
    <row r="1048283" ht="12.6" customHeight="1" x14ac:dyDescent="0.4"/>
    <row r="1048284" ht="12.6" customHeight="1" x14ac:dyDescent="0.4"/>
    <row r="1048285" ht="12.6" customHeight="1" x14ac:dyDescent="0.4"/>
    <row r="1048286" ht="12.6" customHeight="1" x14ac:dyDescent="0.4"/>
    <row r="1048287" ht="12.6" customHeight="1" x14ac:dyDescent="0.4"/>
    <row r="1048288" ht="12.6" customHeight="1" x14ac:dyDescent="0.4"/>
    <row r="1048289" ht="12.6" customHeight="1" x14ac:dyDescent="0.4"/>
    <row r="1048290" ht="12.6" customHeight="1" x14ac:dyDescent="0.4"/>
    <row r="1048291" ht="12.6" customHeight="1" x14ac:dyDescent="0.4"/>
    <row r="1048292" ht="12.6" customHeight="1" x14ac:dyDescent="0.4"/>
    <row r="1048293" ht="12.6" customHeight="1" x14ac:dyDescent="0.4"/>
    <row r="1048294" ht="12.6" customHeight="1" x14ac:dyDescent="0.4"/>
    <row r="1048295" ht="12.6" customHeight="1" x14ac:dyDescent="0.4"/>
    <row r="1048296" ht="12.6" customHeight="1" x14ac:dyDescent="0.4"/>
    <row r="1048297" ht="12.6" customHeight="1" x14ac:dyDescent="0.4"/>
    <row r="1048298" ht="12.6" customHeight="1" x14ac:dyDescent="0.4"/>
    <row r="1048299" ht="12.6" customHeight="1" x14ac:dyDescent="0.4"/>
    <row r="1048300" ht="12.6" customHeight="1" x14ac:dyDescent="0.4"/>
    <row r="1048301" ht="12.6" customHeight="1" x14ac:dyDescent="0.4"/>
    <row r="1048302" ht="12.6" customHeight="1" x14ac:dyDescent="0.4"/>
    <row r="1048303" ht="12.6" customHeight="1" x14ac:dyDescent="0.4"/>
    <row r="1048304" ht="12.6" customHeight="1" x14ac:dyDescent="0.4"/>
    <row r="1048305" ht="12.6" customHeight="1" x14ac:dyDescent="0.4"/>
    <row r="1048306" ht="12.6" customHeight="1" x14ac:dyDescent="0.4"/>
    <row r="1048307" ht="12.6" customHeight="1" x14ac:dyDescent="0.4"/>
    <row r="1048308" ht="12.6" customHeight="1" x14ac:dyDescent="0.4"/>
    <row r="1048309" ht="12.6" customHeight="1" x14ac:dyDescent="0.4"/>
    <row r="1048310" ht="12.6" customHeight="1" x14ac:dyDescent="0.4"/>
    <row r="1048311" ht="12.6" customHeight="1" x14ac:dyDescent="0.4"/>
    <row r="1048312" ht="12.6" customHeight="1" x14ac:dyDescent="0.4"/>
    <row r="1048313" ht="12.6" customHeight="1" x14ac:dyDescent="0.4"/>
    <row r="1048314" ht="12.6" customHeight="1" x14ac:dyDescent="0.4"/>
    <row r="1048315" ht="12.6" customHeight="1" x14ac:dyDescent="0.4"/>
    <row r="1048316" ht="12.6" customHeight="1" x14ac:dyDescent="0.4"/>
    <row r="1048317" ht="12.6" customHeight="1" x14ac:dyDescent="0.4"/>
    <row r="1048318" ht="12.6" customHeight="1" x14ac:dyDescent="0.4"/>
    <row r="1048319" ht="12.6" customHeight="1" x14ac:dyDescent="0.4"/>
    <row r="1048320" ht="12.6" customHeight="1" x14ac:dyDescent="0.4"/>
    <row r="1048321" ht="12.6" customHeight="1" x14ac:dyDescent="0.4"/>
    <row r="1048322" ht="12.6" customHeight="1" x14ac:dyDescent="0.4"/>
    <row r="1048323" ht="12.6" customHeight="1" x14ac:dyDescent="0.4"/>
    <row r="1048324" ht="12.6" customHeight="1" x14ac:dyDescent="0.4"/>
    <row r="1048325" ht="12.6" customHeight="1" x14ac:dyDescent="0.4"/>
    <row r="1048326" ht="12.6" customHeight="1" x14ac:dyDescent="0.4"/>
    <row r="1048327" ht="12.6" customHeight="1" x14ac:dyDescent="0.4"/>
    <row r="1048328" ht="12.6" customHeight="1" x14ac:dyDescent="0.4"/>
    <row r="1048329" ht="12.6" customHeight="1" x14ac:dyDescent="0.4"/>
    <row r="1048330" ht="12.6" customHeight="1" x14ac:dyDescent="0.4"/>
    <row r="1048331" ht="12.6" customHeight="1" x14ac:dyDescent="0.4"/>
    <row r="1048332" ht="12.6" customHeight="1" x14ac:dyDescent="0.4"/>
    <row r="1048333" ht="12.6" customHeight="1" x14ac:dyDescent="0.4"/>
    <row r="1048334" ht="12.6" customHeight="1" x14ac:dyDescent="0.4"/>
    <row r="1048335" ht="12.6" customHeight="1" x14ac:dyDescent="0.4"/>
    <row r="1048336" ht="12.6" customHeight="1" x14ac:dyDescent="0.4"/>
    <row r="1048337" ht="12.6" customHeight="1" x14ac:dyDescent="0.4"/>
    <row r="1048338" ht="12.6" customHeight="1" x14ac:dyDescent="0.4"/>
    <row r="1048339" ht="12.6" customHeight="1" x14ac:dyDescent="0.4"/>
    <row r="1048340" ht="12.6" customHeight="1" x14ac:dyDescent="0.4"/>
    <row r="1048341" ht="12.6" customHeight="1" x14ac:dyDescent="0.4"/>
    <row r="1048342" ht="12.6" customHeight="1" x14ac:dyDescent="0.4"/>
    <row r="1048343" ht="12.6" customHeight="1" x14ac:dyDescent="0.4"/>
    <row r="1048344" ht="12.6" customHeight="1" x14ac:dyDescent="0.4"/>
    <row r="1048345" ht="12.6" customHeight="1" x14ac:dyDescent="0.4"/>
    <row r="1048346" ht="12.6" customHeight="1" x14ac:dyDescent="0.4"/>
    <row r="1048347" ht="12.6" customHeight="1" x14ac:dyDescent="0.4"/>
    <row r="1048348" ht="12.6" customHeight="1" x14ac:dyDescent="0.4"/>
    <row r="1048349" ht="12.6" customHeight="1" x14ac:dyDescent="0.4"/>
    <row r="1048350" ht="12.6" customHeight="1" x14ac:dyDescent="0.4"/>
    <row r="1048351" ht="12.6" customHeight="1" x14ac:dyDescent="0.4"/>
    <row r="1048352" ht="12.6" customHeight="1" x14ac:dyDescent="0.4"/>
    <row r="1048353" ht="12.6" customHeight="1" x14ac:dyDescent="0.4"/>
    <row r="1048354" ht="12.6" customHeight="1" x14ac:dyDescent="0.4"/>
    <row r="1048355" ht="12.6" customHeight="1" x14ac:dyDescent="0.4"/>
    <row r="1048356" ht="12.6" customHeight="1" x14ac:dyDescent="0.4"/>
    <row r="1048357" ht="12.6" customHeight="1" x14ac:dyDescent="0.4"/>
    <row r="1048358" ht="12.6" customHeight="1" x14ac:dyDescent="0.4"/>
    <row r="1048359" ht="12.6" customHeight="1" x14ac:dyDescent="0.4"/>
    <row r="1048360" ht="12.6" customHeight="1" x14ac:dyDescent="0.4"/>
    <row r="1048361" ht="12.6" customHeight="1" x14ac:dyDescent="0.4"/>
    <row r="1048362" ht="12.6" customHeight="1" x14ac:dyDescent="0.4"/>
    <row r="1048363" ht="12.6" customHeight="1" x14ac:dyDescent="0.4"/>
    <row r="1048364" ht="12.6" customHeight="1" x14ac:dyDescent="0.4"/>
    <row r="1048365" ht="12.6" customHeight="1" x14ac:dyDescent="0.4"/>
    <row r="1048366" ht="12.6" customHeight="1" x14ac:dyDescent="0.4"/>
    <row r="1048367" ht="12.6" customHeight="1" x14ac:dyDescent="0.4"/>
    <row r="1048368" ht="12.6" customHeight="1" x14ac:dyDescent="0.4"/>
    <row r="1048369" ht="12.6" customHeight="1" x14ac:dyDescent="0.4"/>
    <row r="1048370" ht="12.6" customHeight="1" x14ac:dyDescent="0.4"/>
    <row r="1048371" ht="12.6" customHeight="1" x14ac:dyDescent="0.4"/>
    <row r="1048372" ht="12.6" customHeight="1" x14ac:dyDescent="0.4"/>
    <row r="1048373" ht="12.6" customHeight="1" x14ac:dyDescent="0.4"/>
    <row r="1048374" ht="12.6" customHeight="1" x14ac:dyDescent="0.4"/>
    <row r="1048375" ht="12.6" customHeight="1" x14ac:dyDescent="0.4"/>
    <row r="1048376" ht="12.6" customHeight="1" x14ac:dyDescent="0.4"/>
    <row r="1048377" ht="12.6" customHeight="1" x14ac:dyDescent="0.4"/>
    <row r="1048378" ht="12.6" customHeight="1" x14ac:dyDescent="0.4"/>
    <row r="1048379" ht="12.6" customHeight="1" x14ac:dyDescent="0.4"/>
    <row r="1048380" ht="12.6" customHeight="1" x14ac:dyDescent="0.4"/>
    <row r="1048381" ht="12.6" customHeight="1" x14ac:dyDescent="0.4"/>
    <row r="1048382" ht="12.6" customHeight="1" x14ac:dyDescent="0.4"/>
    <row r="1048383" ht="12.6" customHeight="1" x14ac:dyDescent="0.4"/>
    <row r="1048384" ht="12.6" customHeight="1" x14ac:dyDescent="0.4"/>
    <row r="1048385" ht="12.6" customHeight="1" x14ac:dyDescent="0.4"/>
    <row r="1048386" ht="12.6" customHeight="1" x14ac:dyDescent="0.4"/>
    <row r="1048387" ht="12.6" customHeight="1" x14ac:dyDescent="0.4"/>
    <row r="1048388" ht="12.6" customHeight="1" x14ac:dyDescent="0.4"/>
    <row r="1048389" ht="12.6" customHeight="1" x14ac:dyDescent="0.4"/>
    <row r="1048390" ht="12.6" customHeight="1" x14ac:dyDescent="0.4"/>
    <row r="1048391" ht="12.6" customHeight="1" x14ac:dyDescent="0.4"/>
    <row r="1048392" ht="12.6" customHeight="1" x14ac:dyDescent="0.4"/>
    <row r="1048393" ht="12.6" customHeight="1" x14ac:dyDescent="0.4"/>
    <row r="1048394" ht="12.6" customHeight="1" x14ac:dyDescent="0.4"/>
    <row r="1048395" ht="12.6" customHeight="1" x14ac:dyDescent="0.4"/>
    <row r="1048396" ht="12.6" customHeight="1" x14ac:dyDescent="0.4"/>
    <row r="1048397" ht="12.6" customHeight="1" x14ac:dyDescent="0.4"/>
    <row r="1048398" ht="12.6" customHeight="1" x14ac:dyDescent="0.4"/>
    <row r="1048399" ht="12.6" customHeight="1" x14ac:dyDescent="0.4"/>
    <row r="1048400" ht="12.6" customHeight="1" x14ac:dyDescent="0.4"/>
    <row r="1048401" ht="12.6" customHeight="1" x14ac:dyDescent="0.4"/>
    <row r="1048402" ht="12.6" customHeight="1" x14ac:dyDescent="0.4"/>
    <row r="1048403" ht="12.6" customHeight="1" x14ac:dyDescent="0.4"/>
    <row r="1048404" ht="12.6" customHeight="1" x14ac:dyDescent="0.4"/>
    <row r="1048405" ht="12.6" customHeight="1" x14ac:dyDescent="0.4"/>
    <row r="1048406" ht="12.6" customHeight="1" x14ac:dyDescent="0.4"/>
    <row r="1048407" ht="12.6" customHeight="1" x14ac:dyDescent="0.4"/>
    <row r="1048408" ht="12.6" customHeight="1" x14ac:dyDescent="0.4"/>
    <row r="1048409" ht="12.6" customHeight="1" x14ac:dyDescent="0.4"/>
    <row r="1048410" ht="12.6" customHeight="1" x14ac:dyDescent="0.4"/>
    <row r="1048411" ht="12.6" customHeight="1" x14ac:dyDescent="0.4"/>
    <row r="1048412" ht="12.6" customHeight="1" x14ac:dyDescent="0.4"/>
    <row r="1048413" ht="12.6" customHeight="1" x14ac:dyDescent="0.4"/>
    <row r="1048414" ht="12.6" customHeight="1" x14ac:dyDescent="0.4"/>
    <row r="1048415" ht="12.6" customHeight="1" x14ac:dyDescent="0.4"/>
    <row r="1048416" ht="12.6" customHeight="1" x14ac:dyDescent="0.4"/>
    <row r="1048417" ht="12.6" customHeight="1" x14ac:dyDescent="0.4"/>
    <row r="1048418" ht="12.6" customHeight="1" x14ac:dyDescent="0.4"/>
    <row r="1048419" ht="12.6" customHeight="1" x14ac:dyDescent="0.4"/>
    <row r="1048420" ht="12.6" customHeight="1" x14ac:dyDescent="0.4"/>
    <row r="1048421" ht="12.6" customHeight="1" x14ac:dyDescent="0.4"/>
    <row r="1048422" ht="12.6" customHeight="1" x14ac:dyDescent="0.4"/>
    <row r="1048423" ht="12.6" customHeight="1" x14ac:dyDescent="0.4"/>
    <row r="1048424" ht="12.6" customHeight="1" x14ac:dyDescent="0.4"/>
    <row r="1048425" ht="12.6" customHeight="1" x14ac:dyDescent="0.4"/>
    <row r="1048426" ht="12.6" customHeight="1" x14ac:dyDescent="0.4"/>
    <row r="1048427" ht="12.6" customHeight="1" x14ac:dyDescent="0.4"/>
    <row r="1048428" ht="12.6" customHeight="1" x14ac:dyDescent="0.4"/>
    <row r="1048429" ht="12.6" customHeight="1" x14ac:dyDescent="0.4"/>
    <row r="1048430" ht="12.6" customHeight="1" x14ac:dyDescent="0.4"/>
    <row r="1048431" ht="12.6" customHeight="1" x14ac:dyDescent="0.4"/>
    <row r="1048432" ht="12.6" customHeight="1" x14ac:dyDescent="0.4"/>
    <row r="1048433" ht="12.6" customHeight="1" x14ac:dyDescent="0.4"/>
    <row r="1048434" ht="12.6" customHeight="1" x14ac:dyDescent="0.4"/>
    <row r="1048435" ht="12.6" customHeight="1" x14ac:dyDescent="0.4"/>
    <row r="1048436" ht="12.6" customHeight="1" x14ac:dyDescent="0.4"/>
    <row r="1048437" ht="12.6" customHeight="1" x14ac:dyDescent="0.4"/>
    <row r="1048438" ht="12.6" customHeight="1" x14ac:dyDescent="0.4"/>
    <row r="1048439" ht="12.6" customHeight="1" x14ac:dyDescent="0.4"/>
    <row r="1048440" ht="12.6" customHeight="1" x14ac:dyDescent="0.4"/>
    <row r="1048441" ht="12.6" customHeight="1" x14ac:dyDescent="0.4"/>
    <row r="1048442" ht="12.6" customHeight="1" x14ac:dyDescent="0.4"/>
    <row r="1048443" ht="12.6" customHeight="1" x14ac:dyDescent="0.4"/>
    <row r="1048444" ht="12.6" customHeight="1" x14ac:dyDescent="0.4"/>
    <row r="1048445" ht="12.6" customHeight="1" x14ac:dyDescent="0.4"/>
    <row r="1048446" ht="12.6" customHeight="1" x14ac:dyDescent="0.4"/>
    <row r="1048447" ht="12.6" customHeight="1" x14ac:dyDescent="0.4"/>
    <row r="1048448" ht="12.6" customHeight="1" x14ac:dyDescent="0.4"/>
    <row r="1048449" ht="12.6" customHeight="1" x14ac:dyDescent="0.4"/>
    <row r="1048450" ht="12.6" customHeight="1" x14ac:dyDescent="0.4"/>
    <row r="1048451" ht="12.6" customHeight="1" x14ac:dyDescent="0.4"/>
    <row r="1048452" ht="12.6" customHeight="1" x14ac:dyDescent="0.4"/>
    <row r="1048453" ht="12.6" customHeight="1" x14ac:dyDescent="0.4"/>
    <row r="1048454" ht="12.6" customHeight="1" x14ac:dyDescent="0.4"/>
    <row r="1048455" ht="12.6" customHeight="1" x14ac:dyDescent="0.4"/>
    <row r="1048456" ht="12.6" customHeight="1" x14ac:dyDescent="0.4"/>
    <row r="1048457" ht="12.6" customHeight="1" x14ac:dyDescent="0.4"/>
    <row r="1048458" ht="12.6" customHeight="1" x14ac:dyDescent="0.4"/>
    <row r="1048459" ht="12.6" customHeight="1" x14ac:dyDescent="0.4"/>
    <row r="1048460" ht="12.6" customHeight="1" x14ac:dyDescent="0.4"/>
    <row r="1048461" ht="12.6" customHeight="1" x14ac:dyDescent="0.4"/>
    <row r="1048462" ht="12.6" customHeight="1" x14ac:dyDescent="0.4"/>
    <row r="1048463" ht="12.6" customHeight="1" x14ac:dyDescent="0.4"/>
    <row r="1048464" ht="12.6" customHeight="1" x14ac:dyDescent="0.4"/>
    <row r="1048465" ht="12.6" customHeight="1" x14ac:dyDescent="0.4"/>
    <row r="1048466" ht="12.6" customHeight="1" x14ac:dyDescent="0.4"/>
    <row r="1048467" ht="12.6" customHeight="1" x14ac:dyDescent="0.4"/>
    <row r="1048468" ht="12.6" customHeight="1" x14ac:dyDescent="0.4"/>
    <row r="1048469" ht="12.6" customHeight="1" x14ac:dyDescent="0.4"/>
    <row r="1048470" ht="12.6" customHeight="1" x14ac:dyDescent="0.4"/>
    <row r="1048471" ht="12.6" customHeight="1" x14ac:dyDescent="0.4"/>
    <row r="1048472" ht="12.6" customHeight="1" x14ac:dyDescent="0.4"/>
    <row r="1048473" ht="12.6" customHeight="1" x14ac:dyDescent="0.4"/>
    <row r="1048474" ht="12.6" customHeight="1" x14ac:dyDescent="0.4"/>
    <row r="1048475" ht="12.6" customHeight="1" x14ac:dyDescent="0.4"/>
    <row r="1048476" ht="12.6" customHeight="1" x14ac:dyDescent="0.4"/>
    <row r="1048477" ht="12.6" customHeight="1" x14ac:dyDescent="0.4"/>
    <row r="1048478" ht="12.6" customHeight="1" x14ac:dyDescent="0.4"/>
    <row r="1048479" ht="12.6" customHeight="1" x14ac:dyDescent="0.4"/>
    <row r="1048480" ht="12.6" customHeight="1" x14ac:dyDescent="0.4"/>
    <row r="1048481" ht="12.6" customHeight="1" x14ac:dyDescent="0.4"/>
    <row r="1048482" ht="12.6" customHeight="1" x14ac:dyDescent="0.4"/>
    <row r="1048483" ht="12.6" customHeight="1" x14ac:dyDescent="0.4"/>
    <row r="1048484" ht="12.6" customHeight="1" x14ac:dyDescent="0.4"/>
    <row r="1048485" ht="12.6" customHeight="1" x14ac:dyDescent="0.4"/>
    <row r="1048486" ht="12.6" customHeight="1" x14ac:dyDescent="0.4"/>
    <row r="1048487" ht="12.6" customHeight="1" x14ac:dyDescent="0.4"/>
    <row r="1048488" ht="12.6" customHeight="1" x14ac:dyDescent="0.4"/>
    <row r="1048489" ht="12.6" customHeight="1" x14ac:dyDescent="0.4"/>
    <row r="1048490" ht="12.6" customHeight="1" x14ac:dyDescent="0.4"/>
    <row r="1048491" ht="12.6" customHeight="1" x14ac:dyDescent="0.4"/>
    <row r="1048492" ht="12.6" customHeight="1" x14ac:dyDescent="0.4"/>
    <row r="1048493" ht="12.6" customHeight="1" x14ac:dyDescent="0.4"/>
    <row r="1048494" ht="12.6" customHeight="1" x14ac:dyDescent="0.4"/>
    <row r="1048495" ht="12.6" customHeight="1" x14ac:dyDescent="0.4"/>
    <row r="1048496" ht="12.6" customHeight="1" x14ac:dyDescent="0.4"/>
    <row r="1048497" ht="12.6" customHeight="1" x14ac:dyDescent="0.4"/>
    <row r="1048498" ht="12.6" customHeight="1" x14ac:dyDescent="0.4"/>
    <row r="1048499" ht="12.6" customHeight="1" x14ac:dyDescent="0.4"/>
    <row r="1048500" ht="12.6" customHeight="1" x14ac:dyDescent="0.4"/>
    <row r="1048501" ht="12.6" customHeight="1" x14ac:dyDescent="0.4"/>
    <row r="1048502" ht="12.6" customHeight="1" x14ac:dyDescent="0.4"/>
    <row r="1048503" ht="12.6" customHeight="1" x14ac:dyDescent="0.4"/>
    <row r="1048504" ht="12.6" customHeight="1" x14ac:dyDescent="0.4"/>
    <row r="1048505" ht="12.6" customHeight="1" x14ac:dyDescent="0.4"/>
    <row r="1048506" ht="12.6" customHeight="1" x14ac:dyDescent="0.4"/>
    <row r="1048507" ht="12.6" customHeight="1" x14ac:dyDescent="0.4"/>
    <row r="1048508" ht="12.6" customHeight="1" x14ac:dyDescent="0.4"/>
    <row r="1048509" ht="12.6" customHeight="1" x14ac:dyDescent="0.4"/>
    <row r="1048510" ht="12.6" customHeight="1" x14ac:dyDescent="0.4"/>
    <row r="1048511" ht="12.6" customHeight="1" x14ac:dyDescent="0.4"/>
    <row r="1048512" ht="12.6" customHeight="1" x14ac:dyDescent="0.4"/>
    <row r="1048513" ht="12.6" customHeight="1" x14ac:dyDescent="0.4"/>
    <row r="1048514" ht="12.6" customHeight="1" x14ac:dyDescent="0.4"/>
    <row r="1048515" ht="12.6" customHeight="1" x14ac:dyDescent="0.4"/>
    <row r="1048516" ht="12.6" customHeight="1" x14ac:dyDescent="0.4"/>
    <row r="1048517" ht="12.6" customHeight="1" x14ac:dyDescent="0.4"/>
    <row r="1048518" ht="12.6" customHeight="1" x14ac:dyDescent="0.4"/>
    <row r="1048519" ht="12.6" customHeight="1" x14ac:dyDescent="0.4"/>
    <row r="1048520" ht="12.6" customHeight="1" x14ac:dyDescent="0.4"/>
    <row r="1048521" ht="12.6" customHeight="1" x14ac:dyDescent="0.4"/>
    <row r="1048522" ht="12.6" customHeight="1" x14ac:dyDescent="0.4"/>
    <row r="1048523" ht="12.6" customHeight="1" x14ac:dyDescent="0.4"/>
    <row r="1048524" ht="12.6" customHeight="1" x14ac:dyDescent="0.4"/>
    <row r="1048525" ht="12.6" customHeight="1" x14ac:dyDescent="0.4"/>
    <row r="1048526" ht="12.6" customHeight="1" x14ac:dyDescent="0.4"/>
    <row r="1048527" ht="12.6" customHeight="1" x14ac:dyDescent="0.4"/>
    <row r="1048528" ht="12.6" customHeight="1" x14ac:dyDescent="0.4"/>
    <row r="1048529" ht="12.6" customHeight="1" x14ac:dyDescent="0.4"/>
    <row r="1048530" ht="12.6" customHeight="1" x14ac:dyDescent="0.4"/>
    <row r="1048531" ht="12.6" customHeight="1" x14ac:dyDescent="0.4"/>
    <row r="1048532" ht="12.6" customHeight="1" x14ac:dyDescent="0.4"/>
    <row r="1048533" ht="12.6" customHeight="1" x14ac:dyDescent="0.4"/>
    <row r="1048534" ht="12.6" customHeight="1" x14ac:dyDescent="0.4"/>
    <row r="1048535" ht="12.6" customHeight="1" x14ac:dyDescent="0.4"/>
    <row r="1048536" ht="12.6" customHeight="1" x14ac:dyDescent="0.4"/>
    <row r="1048537" ht="12.6" customHeight="1" x14ac:dyDescent="0.4"/>
    <row r="1048538" ht="12.6" customHeight="1" x14ac:dyDescent="0.4"/>
    <row r="1048539" ht="12.6" customHeight="1" x14ac:dyDescent="0.4"/>
    <row r="1048540" ht="12.6" customHeight="1" x14ac:dyDescent="0.4"/>
    <row r="1048541" ht="12.6" customHeight="1" x14ac:dyDescent="0.4"/>
    <row r="1048542" ht="12.6" customHeight="1" x14ac:dyDescent="0.4"/>
    <row r="1048543" ht="12.6" customHeight="1" x14ac:dyDescent="0.4"/>
    <row r="1048544" ht="12.6" customHeight="1" x14ac:dyDescent="0.4"/>
    <row r="1048545" ht="12.6" customHeight="1" x14ac:dyDescent="0.4"/>
    <row r="1048546" ht="12.6" customHeight="1" x14ac:dyDescent="0.4"/>
    <row r="1048547" ht="12.6" customHeight="1" x14ac:dyDescent="0.4"/>
    <row r="1048548" ht="12.6" customHeight="1" x14ac:dyDescent="0.4"/>
    <row r="1048549" ht="12.6" customHeight="1" x14ac:dyDescent="0.4"/>
    <row r="1048550" ht="12.6" customHeight="1" x14ac:dyDescent="0.4"/>
    <row r="1048551" ht="12.6" customHeight="1" x14ac:dyDescent="0.4"/>
    <row r="1048552" ht="12.6" customHeight="1" x14ac:dyDescent="0.4"/>
    <row r="1048553" ht="12.6" customHeight="1" x14ac:dyDescent="0.4"/>
    <row r="1048554" ht="12.6" customHeight="1" x14ac:dyDescent="0.4"/>
    <row r="1048555" ht="12.6" customHeight="1" x14ac:dyDescent="0.4"/>
    <row r="1048556" ht="12.6" customHeight="1" x14ac:dyDescent="0.4"/>
    <row r="1048557" ht="12.6" customHeight="1" x14ac:dyDescent="0.4"/>
    <row r="1048558" ht="12.6" customHeight="1" x14ac:dyDescent="0.4"/>
    <row r="1048559" ht="12.6" customHeight="1" x14ac:dyDescent="0.4"/>
    <row r="1048560" ht="12.6" customHeight="1" x14ac:dyDescent="0.4"/>
    <row r="1048561" ht="12.6" customHeight="1" x14ac:dyDescent="0.4"/>
    <row r="1048562" ht="12.6" customHeight="1" x14ac:dyDescent="0.4"/>
    <row r="1048563" ht="12.6" customHeight="1" x14ac:dyDescent="0.4"/>
    <row r="1048564" ht="12.6" customHeight="1" x14ac:dyDescent="0.4"/>
    <row r="1048565" ht="12.6" customHeight="1" x14ac:dyDescent="0.4"/>
    <row r="1048566" ht="12.6" customHeight="1" x14ac:dyDescent="0.4"/>
    <row r="1048567" ht="12.6" customHeight="1" x14ac:dyDescent="0.4"/>
    <row r="1048568" ht="12.6" customHeight="1" x14ac:dyDescent="0.4"/>
    <row r="1048569" ht="12.6" customHeight="1" x14ac:dyDescent="0.4"/>
    <row r="1048570" ht="12.6" customHeight="1" x14ac:dyDescent="0.4"/>
    <row r="1048571" ht="12.6" customHeight="1" x14ac:dyDescent="0.4"/>
    <row r="1048572" ht="12.6" customHeight="1" x14ac:dyDescent="0.4"/>
    <row r="1048573" ht="12.6" customHeight="1" x14ac:dyDescent="0.4"/>
    <row r="1048574" ht="12.6" customHeight="1" x14ac:dyDescent="0.4"/>
    <row r="1048575" ht="12.6" customHeight="1" x14ac:dyDescent="0.4"/>
    <row r="1048576" ht="12.6" customHeight="1" x14ac:dyDescent="0.4"/>
  </sheetData>
  <mergeCells count="1">
    <mergeCell ref="B1:M1"/>
  </mergeCells>
  <printOptions gridLines="1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048576"/>
  <sheetViews>
    <sheetView showRowColHeaders="0" zoomScale="112" workbookViewId="0">
      <pane xSplit="1" ySplit="2" topLeftCell="G3" activePane="bottomRight" state="frozen"/>
      <selection pane="topRight"/>
      <selection pane="bottomLeft"/>
      <selection pane="bottomRight" activeCell="B3" sqref="B3"/>
    </sheetView>
  </sheetViews>
  <sheetFormatPr defaultColWidth="9.27734375" defaultRowHeight="12.3" x14ac:dyDescent="0.4"/>
  <cols>
    <col min="2" max="4" width="11.27734375" customWidth="1"/>
    <col min="10" max="10" width="10" customWidth="1"/>
    <col min="11" max="11" width="9.5546875" customWidth="1"/>
    <col min="12" max="12" width="9.5546875" hidden="1" customWidth="1"/>
    <col min="17" max="17" width="10.1640625" customWidth="1"/>
    <col min="18" max="18" width="11.44140625" hidden="1" customWidth="1"/>
    <col min="19" max="19" width="11" customWidth="1"/>
    <col min="20" max="20" width="10.1640625" customWidth="1"/>
    <col min="21" max="21" width="9.5546875" customWidth="1"/>
    <col min="22" max="22" width="10.1640625" customWidth="1"/>
    <col min="23" max="23" width="10.71875" customWidth="1"/>
    <col min="24" max="25" width="10" customWidth="1"/>
    <col min="26" max="26" width="9.5546875" hidden="1" customWidth="1"/>
    <col min="27" max="27" width="8.83203125" customWidth="1"/>
    <col min="28" max="28" width="9.27734375" customWidth="1"/>
    <col min="29" max="29" width="6.83203125" customWidth="1"/>
    <col min="30" max="30" width="9.44140625" customWidth="1"/>
    <col min="31" max="31" width="9.1640625" customWidth="1"/>
    <col min="32" max="32" width="11.1640625" hidden="1" customWidth="1"/>
    <col min="33" max="33" width="11" customWidth="1"/>
    <col min="34" max="34" width="10.1640625" customWidth="1"/>
    <col min="35" max="35" width="12.5546875" customWidth="1"/>
    <col min="36" max="36" width="10.1640625" customWidth="1"/>
    <col min="37" max="37" width="10.71875" customWidth="1"/>
  </cols>
  <sheetData>
    <row r="1" spans="1:96" ht="15.75" customHeight="1" x14ac:dyDescent="0.5">
      <c r="A1" s="1"/>
      <c r="B1" s="73"/>
      <c r="C1" s="73"/>
      <c r="D1" s="73" t="s">
        <v>61</v>
      </c>
      <c r="E1" s="73"/>
      <c r="F1" s="73"/>
      <c r="G1" s="78"/>
      <c r="H1" s="79" t="s">
        <v>66</v>
      </c>
      <c r="I1" s="79"/>
      <c r="J1" s="73"/>
      <c r="K1" s="73"/>
      <c r="L1" s="73"/>
      <c r="M1" s="73" t="s">
        <v>72</v>
      </c>
      <c r="N1" s="73"/>
      <c r="O1" s="73"/>
      <c r="P1" s="73"/>
      <c r="Q1" s="73"/>
      <c r="R1" s="73"/>
      <c r="S1" s="78"/>
      <c r="T1" s="78"/>
      <c r="U1" s="78" t="s">
        <v>81</v>
      </c>
      <c r="V1" s="78"/>
      <c r="W1" s="78"/>
      <c r="X1" s="73"/>
      <c r="Y1" s="73"/>
      <c r="Z1" s="73"/>
      <c r="AA1" s="73" t="s">
        <v>88</v>
      </c>
      <c r="AB1" s="73"/>
      <c r="AC1" s="73"/>
      <c r="AD1" s="73"/>
      <c r="AE1" s="73"/>
      <c r="AF1" s="73"/>
      <c r="AG1" s="78"/>
      <c r="AH1" s="78"/>
      <c r="AI1" s="78" t="s">
        <v>97</v>
      </c>
      <c r="AJ1" s="78"/>
      <c r="AK1" s="78"/>
    </row>
    <row r="2" spans="1:96" ht="14.5" customHeight="1" x14ac:dyDescent="0.55000000000000004">
      <c r="A2" s="72" t="s">
        <v>0</v>
      </c>
      <c r="B2" s="74" t="s">
        <v>59</v>
      </c>
      <c r="C2" s="76" t="s">
        <v>60</v>
      </c>
      <c r="D2" s="77" t="s">
        <v>62</v>
      </c>
      <c r="E2" s="74" t="s">
        <v>63</v>
      </c>
      <c r="F2" s="76" t="s">
        <v>64</v>
      </c>
      <c r="G2" s="74" t="s">
        <v>65</v>
      </c>
      <c r="H2" s="76" t="s">
        <v>67</v>
      </c>
      <c r="I2" s="77" t="s">
        <v>68</v>
      </c>
      <c r="J2" s="80" t="s">
        <v>69</v>
      </c>
      <c r="K2" s="81" t="s">
        <v>70</v>
      </c>
      <c r="L2" s="82" t="s">
        <v>71</v>
      </c>
      <c r="M2" s="80" t="s">
        <v>73</v>
      </c>
      <c r="N2" s="81" t="s">
        <v>74</v>
      </c>
      <c r="O2" s="83" t="s">
        <v>75</v>
      </c>
      <c r="P2" s="80" t="s">
        <v>76</v>
      </c>
      <c r="Q2" s="81" t="s">
        <v>77</v>
      </c>
      <c r="R2" s="82" t="s">
        <v>78</v>
      </c>
      <c r="S2" s="74" t="s">
        <v>79</v>
      </c>
      <c r="T2" s="76" t="s">
        <v>80</v>
      </c>
      <c r="U2" s="77" t="s">
        <v>82</v>
      </c>
      <c r="V2" s="84" t="s">
        <v>83</v>
      </c>
      <c r="W2" s="85" t="s">
        <v>84</v>
      </c>
      <c r="X2" s="80" t="s">
        <v>85</v>
      </c>
      <c r="Y2" s="81" t="s">
        <v>86</v>
      </c>
      <c r="Z2" s="83" t="s">
        <v>87</v>
      </c>
      <c r="AA2" s="80" t="s">
        <v>89</v>
      </c>
      <c r="AB2" s="81" t="s">
        <v>90</v>
      </c>
      <c r="AC2" s="83" t="s">
        <v>91</v>
      </c>
      <c r="AD2" s="80" t="s">
        <v>92</v>
      </c>
      <c r="AE2" s="81" t="s">
        <v>93</v>
      </c>
      <c r="AF2" s="83" t="s">
        <v>94</v>
      </c>
      <c r="AG2" s="74" t="s">
        <v>95</v>
      </c>
      <c r="AH2" s="76" t="s">
        <v>96</v>
      </c>
      <c r="AI2" s="77" t="s">
        <v>98</v>
      </c>
      <c r="AJ2" s="86" t="s">
        <v>99</v>
      </c>
      <c r="AK2" s="85" t="s">
        <v>100</v>
      </c>
    </row>
    <row r="3" spans="1:96" ht="12.6" customHeight="1" x14ac:dyDescent="0.55000000000000004">
      <c r="A3" s="72">
        <v>1</v>
      </c>
      <c r="B3" s="75">
        <v>11581</v>
      </c>
      <c r="C3" s="75">
        <v>7490</v>
      </c>
      <c r="D3" s="75">
        <v>580</v>
      </c>
      <c r="E3" s="75">
        <v>11504</v>
      </c>
      <c r="F3" s="75">
        <v>8322</v>
      </c>
      <c r="G3" s="75">
        <v>62239</v>
      </c>
      <c r="H3" s="75">
        <v>12995</v>
      </c>
      <c r="I3" s="75">
        <v>2174</v>
      </c>
      <c r="J3" s="75">
        <v>50751</v>
      </c>
      <c r="K3" s="75">
        <v>14196</v>
      </c>
      <c r="L3" s="75">
        <v>65011</v>
      </c>
      <c r="M3" s="75">
        <v>51509</v>
      </c>
      <c r="N3" s="75">
        <v>13225</v>
      </c>
      <c r="O3" s="75">
        <v>662</v>
      </c>
      <c r="P3" s="75">
        <v>50502</v>
      </c>
      <c r="Q3" s="75">
        <v>14339</v>
      </c>
      <c r="R3" s="75">
        <v>64910</v>
      </c>
      <c r="S3" s="75">
        <v>54390</v>
      </c>
      <c r="T3" s="75">
        <v>14274</v>
      </c>
      <c r="U3" s="75">
        <v>2667</v>
      </c>
      <c r="V3" s="75">
        <v>1844</v>
      </c>
      <c r="W3" s="75">
        <v>564</v>
      </c>
      <c r="X3" s="75">
        <v>39099</v>
      </c>
      <c r="Y3" s="75">
        <v>13845</v>
      </c>
      <c r="Z3" s="75">
        <v>53102</v>
      </c>
      <c r="AA3" s="75">
        <v>37758</v>
      </c>
      <c r="AB3" s="75">
        <v>12468</v>
      </c>
      <c r="AC3" s="75">
        <v>3284</v>
      </c>
      <c r="AD3" s="75">
        <v>40072</v>
      </c>
      <c r="AE3" s="75">
        <v>12349</v>
      </c>
      <c r="AF3" s="75">
        <v>52744</v>
      </c>
      <c r="AG3" s="75">
        <v>52681</v>
      </c>
      <c r="AH3" s="75">
        <v>24703</v>
      </c>
      <c r="AI3" s="75">
        <v>909</v>
      </c>
      <c r="AJ3" s="75">
        <v>89</v>
      </c>
      <c r="AK3" s="75">
        <v>263</v>
      </c>
    </row>
    <row r="4" spans="1:96" ht="14.4" x14ac:dyDescent="0.55000000000000004">
      <c r="A4" s="72">
        <v>2</v>
      </c>
      <c r="B4" s="12">
        <v>14634</v>
      </c>
      <c r="C4" s="12">
        <v>7739</v>
      </c>
      <c r="D4" s="12">
        <v>533</v>
      </c>
      <c r="E4" s="12">
        <v>14670</v>
      </c>
      <c r="F4" s="12">
        <v>8247</v>
      </c>
      <c r="G4" s="12">
        <v>59183</v>
      </c>
      <c r="H4" s="12">
        <v>12052</v>
      </c>
      <c r="I4" s="12">
        <v>1696</v>
      </c>
      <c r="J4" s="12">
        <v>47175</v>
      </c>
      <c r="K4" s="12">
        <v>13287</v>
      </c>
      <c r="L4" s="12">
        <v>60536</v>
      </c>
      <c r="M4" s="12">
        <v>47869</v>
      </c>
      <c r="N4" s="12">
        <v>12536</v>
      </c>
      <c r="O4" s="12">
        <v>517</v>
      </c>
      <c r="P4" s="12">
        <v>47207</v>
      </c>
      <c r="Q4" s="12">
        <v>13274</v>
      </c>
      <c r="R4" s="12">
        <v>60549</v>
      </c>
      <c r="S4" s="12">
        <v>55518</v>
      </c>
      <c r="T4" s="12">
        <v>13646</v>
      </c>
      <c r="U4" s="12">
        <v>2001</v>
      </c>
      <c r="V4" s="12">
        <v>1533</v>
      </c>
      <c r="W4" s="12">
        <v>627</v>
      </c>
      <c r="X4" s="12">
        <v>35928</v>
      </c>
      <c r="Y4" s="12">
        <v>12399</v>
      </c>
      <c r="Z4" s="12">
        <v>48465</v>
      </c>
      <c r="AA4" s="12">
        <v>35045</v>
      </c>
      <c r="AB4" s="12">
        <v>11212</v>
      </c>
      <c r="AC4" s="12">
        <v>2449</v>
      </c>
      <c r="AD4" s="12">
        <v>36864</v>
      </c>
      <c r="AE4" s="12">
        <v>10915</v>
      </c>
      <c r="AF4" s="12">
        <v>48121</v>
      </c>
      <c r="AG4" s="12">
        <v>53692</v>
      </c>
      <c r="AH4" s="12">
        <v>20746</v>
      </c>
      <c r="AI4" s="12">
        <v>626</v>
      </c>
      <c r="AJ4" s="12">
        <v>100</v>
      </c>
      <c r="AK4" s="12">
        <v>210</v>
      </c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</row>
    <row r="5" spans="1:96" ht="14.4" x14ac:dyDescent="0.55000000000000004">
      <c r="A5" s="72">
        <v>3</v>
      </c>
      <c r="B5" s="12">
        <v>16788</v>
      </c>
      <c r="C5" s="12">
        <v>13581</v>
      </c>
      <c r="D5" s="12">
        <v>610</v>
      </c>
      <c r="E5" s="12">
        <v>17298</v>
      </c>
      <c r="F5" s="12">
        <v>13464</v>
      </c>
      <c r="G5" s="12">
        <v>51488</v>
      </c>
      <c r="H5" s="12">
        <v>17285</v>
      </c>
      <c r="I5" s="12">
        <v>1532</v>
      </c>
      <c r="J5" s="12">
        <v>40876</v>
      </c>
      <c r="K5" s="12">
        <v>16738</v>
      </c>
      <c r="L5" s="12">
        <v>57679</v>
      </c>
      <c r="M5" s="12">
        <v>41594</v>
      </c>
      <c r="N5" s="12">
        <v>15839</v>
      </c>
      <c r="O5" s="12">
        <v>598</v>
      </c>
      <c r="P5" s="12">
        <v>40988</v>
      </c>
      <c r="Q5" s="12">
        <v>16580</v>
      </c>
      <c r="R5" s="12">
        <v>57640</v>
      </c>
      <c r="S5" s="12">
        <v>50722</v>
      </c>
      <c r="T5" s="12">
        <v>19740</v>
      </c>
      <c r="U5" s="12">
        <v>2125</v>
      </c>
      <c r="V5" s="12">
        <v>1518</v>
      </c>
      <c r="W5" s="12">
        <v>700</v>
      </c>
      <c r="X5" s="12">
        <v>30511</v>
      </c>
      <c r="Y5" s="12">
        <v>16262</v>
      </c>
      <c r="Z5" s="12">
        <v>46895</v>
      </c>
      <c r="AA5" s="12">
        <v>29417</v>
      </c>
      <c r="AB5" s="12">
        <v>15286</v>
      </c>
      <c r="AC5" s="12">
        <v>2549</v>
      </c>
      <c r="AD5" s="12">
        <v>31679</v>
      </c>
      <c r="AE5" s="12">
        <v>14856</v>
      </c>
      <c r="AF5" s="12">
        <v>46733</v>
      </c>
      <c r="AG5" s="12">
        <v>46131</v>
      </c>
      <c r="AH5" s="12">
        <v>26451</v>
      </c>
      <c r="AI5" s="12">
        <v>712</v>
      </c>
      <c r="AJ5" s="12">
        <v>118</v>
      </c>
      <c r="AK5" s="12">
        <v>229</v>
      </c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</row>
    <row r="6" spans="1:96" ht="14.4" x14ac:dyDescent="0.55000000000000004">
      <c r="A6" s="72">
        <v>4</v>
      </c>
      <c r="B6" s="12">
        <v>19933</v>
      </c>
      <c r="C6" s="12">
        <v>13815</v>
      </c>
      <c r="D6" s="12">
        <v>656</v>
      </c>
      <c r="E6" s="12">
        <v>20138</v>
      </c>
      <c r="F6" s="12">
        <v>14059</v>
      </c>
      <c r="G6" s="12">
        <v>50553</v>
      </c>
      <c r="H6" s="12">
        <v>16625</v>
      </c>
      <c r="I6" s="12">
        <v>1477</v>
      </c>
      <c r="J6" s="12">
        <v>38763</v>
      </c>
      <c r="K6" s="12">
        <v>16876</v>
      </c>
      <c r="L6" s="12">
        <v>55709</v>
      </c>
      <c r="M6" s="12">
        <v>39357</v>
      </c>
      <c r="N6" s="12">
        <v>16074</v>
      </c>
      <c r="O6" s="12">
        <v>503</v>
      </c>
      <c r="P6" s="12">
        <v>38727</v>
      </c>
      <c r="Q6" s="12">
        <v>16813</v>
      </c>
      <c r="R6" s="12">
        <v>55606</v>
      </c>
      <c r="S6" s="12">
        <v>48357</v>
      </c>
      <c r="T6" s="12">
        <v>19131</v>
      </c>
      <c r="U6" s="12">
        <v>1930</v>
      </c>
      <c r="V6" s="12">
        <v>1315</v>
      </c>
      <c r="W6" s="12">
        <v>587</v>
      </c>
      <c r="X6" s="12">
        <v>29755</v>
      </c>
      <c r="Y6" s="12">
        <v>16361</v>
      </c>
      <c r="Z6" s="12">
        <v>46210</v>
      </c>
      <c r="AA6" s="12">
        <v>28863</v>
      </c>
      <c r="AB6" s="12">
        <v>15395</v>
      </c>
      <c r="AC6" s="12">
        <v>2259</v>
      </c>
      <c r="AD6" s="12">
        <v>30935</v>
      </c>
      <c r="AE6" s="12">
        <v>14968</v>
      </c>
      <c r="AF6" s="12">
        <v>46097</v>
      </c>
      <c r="AG6" s="12">
        <v>48603</v>
      </c>
      <c r="AH6" s="12">
        <v>26283</v>
      </c>
      <c r="AI6" s="12">
        <v>543</v>
      </c>
      <c r="AJ6" s="12">
        <v>124</v>
      </c>
      <c r="AK6" s="12">
        <v>199</v>
      </c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</row>
    <row r="7" spans="1:96" ht="14.4" x14ac:dyDescent="0.55000000000000004">
      <c r="A7" s="72">
        <v>5</v>
      </c>
      <c r="B7" s="12">
        <v>20305</v>
      </c>
      <c r="C7" s="12">
        <v>19674</v>
      </c>
      <c r="D7" s="12">
        <v>787</v>
      </c>
      <c r="E7" s="12">
        <v>20558</v>
      </c>
      <c r="F7" s="12">
        <v>19988</v>
      </c>
      <c r="G7" s="12">
        <v>53701</v>
      </c>
      <c r="H7" s="12">
        <v>26044</v>
      </c>
      <c r="I7" s="12">
        <v>1627</v>
      </c>
      <c r="J7" s="12">
        <v>41670</v>
      </c>
      <c r="K7" s="12">
        <v>25940</v>
      </c>
      <c r="L7" s="12">
        <v>67682</v>
      </c>
      <c r="M7" s="12">
        <v>42524</v>
      </c>
      <c r="N7" s="12">
        <v>24834</v>
      </c>
      <c r="O7" s="12">
        <v>584</v>
      </c>
      <c r="P7" s="12">
        <v>41722</v>
      </c>
      <c r="Q7" s="12">
        <v>25838</v>
      </c>
      <c r="R7" s="12">
        <v>67639</v>
      </c>
      <c r="S7" s="12">
        <v>50045</v>
      </c>
      <c r="T7" s="12">
        <v>29403</v>
      </c>
      <c r="U7" s="12">
        <v>2467</v>
      </c>
      <c r="V7" s="12">
        <v>1761</v>
      </c>
      <c r="W7" s="12">
        <v>668</v>
      </c>
      <c r="X7" s="12">
        <v>31963</v>
      </c>
      <c r="Y7" s="12">
        <v>26218</v>
      </c>
      <c r="Z7" s="12">
        <v>58336</v>
      </c>
      <c r="AA7" s="12">
        <v>30806</v>
      </c>
      <c r="AB7" s="12">
        <v>24930</v>
      </c>
      <c r="AC7" s="12">
        <v>3050</v>
      </c>
      <c r="AD7" s="12">
        <v>33841</v>
      </c>
      <c r="AE7" s="12">
        <v>24117</v>
      </c>
      <c r="AF7" s="12">
        <v>58188</v>
      </c>
      <c r="AG7" s="12">
        <v>49196</v>
      </c>
      <c r="AH7" s="12">
        <v>40132</v>
      </c>
      <c r="AI7" s="12">
        <v>767</v>
      </c>
      <c r="AJ7" s="12">
        <v>138</v>
      </c>
      <c r="AK7" s="12">
        <v>212</v>
      </c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</row>
    <row r="8" spans="1:96" ht="14.4" x14ac:dyDescent="0.55000000000000004">
      <c r="A8" s="72">
        <v>6</v>
      </c>
      <c r="B8" s="12">
        <v>16165</v>
      </c>
      <c r="C8" s="12">
        <v>14732</v>
      </c>
      <c r="D8" s="12">
        <v>760</v>
      </c>
      <c r="E8" s="12">
        <v>16149</v>
      </c>
      <c r="F8" s="12">
        <v>15483</v>
      </c>
      <c r="G8" s="12">
        <v>55104</v>
      </c>
      <c r="H8" s="12">
        <v>22052</v>
      </c>
      <c r="I8" s="12">
        <v>1716</v>
      </c>
      <c r="J8" s="12">
        <v>44339</v>
      </c>
      <c r="K8" s="12">
        <v>21593</v>
      </c>
      <c r="L8" s="12">
        <v>66013</v>
      </c>
      <c r="M8" s="12">
        <v>44963</v>
      </c>
      <c r="N8" s="12">
        <v>20728</v>
      </c>
      <c r="O8" s="12">
        <v>628</v>
      </c>
      <c r="P8" s="12">
        <v>44206</v>
      </c>
      <c r="Q8" s="12">
        <v>21693</v>
      </c>
      <c r="R8" s="12">
        <v>65989</v>
      </c>
      <c r="S8" s="12">
        <v>50671</v>
      </c>
      <c r="T8" s="12">
        <v>24563</v>
      </c>
      <c r="U8" s="12">
        <v>2400</v>
      </c>
      <c r="V8" s="12">
        <v>1734</v>
      </c>
      <c r="W8" s="12">
        <v>714</v>
      </c>
      <c r="X8" s="12">
        <v>35077</v>
      </c>
      <c r="Y8" s="12">
        <v>21510</v>
      </c>
      <c r="Z8" s="12">
        <v>56712</v>
      </c>
      <c r="AA8" s="12">
        <v>33872</v>
      </c>
      <c r="AB8" s="12">
        <v>20018</v>
      </c>
      <c r="AC8" s="12">
        <v>3238</v>
      </c>
      <c r="AD8" s="12">
        <v>36524</v>
      </c>
      <c r="AE8" s="12">
        <v>19726</v>
      </c>
      <c r="AF8" s="12">
        <v>56482</v>
      </c>
      <c r="AG8" s="12">
        <v>47494</v>
      </c>
      <c r="AH8" s="12">
        <v>33758</v>
      </c>
      <c r="AI8" s="12">
        <v>707</v>
      </c>
      <c r="AJ8" s="12">
        <v>92</v>
      </c>
      <c r="AK8" s="12">
        <v>206</v>
      </c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</row>
    <row r="9" spans="1:96" ht="14.4" x14ac:dyDescent="0.55000000000000004">
      <c r="A9" s="72">
        <v>7</v>
      </c>
      <c r="B9" s="12">
        <v>14699</v>
      </c>
      <c r="C9" s="12">
        <v>14200</v>
      </c>
      <c r="D9" s="12">
        <v>646</v>
      </c>
      <c r="E9" s="12">
        <v>14963</v>
      </c>
      <c r="F9" s="12">
        <v>14500</v>
      </c>
      <c r="G9" s="12">
        <v>52585</v>
      </c>
      <c r="H9" s="12">
        <v>20630</v>
      </c>
      <c r="I9" s="12">
        <v>1590</v>
      </c>
      <c r="J9" s="12">
        <v>40651</v>
      </c>
      <c r="K9" s="12">
        <v>20318</v>
      </c>
      <c r="L9" s="12">
        <v>61030</v>
      </c>
      <c r="M9" s="12">
        <v>41285</v>
      </c>
      <c r="N9" s="12">
        <v>19478</v>
      </c>
      <c r="O9" s="12">
        <v>643</v>
      </c>
      <c r="P9" s="12">
        <v>40721</v>
      </c>
      <c r="Q9" s="12">
        <v>20243</v>
      </c>
      <c r="R9" s="12">
        <v>61018</v>
      </c>
      <c r="S9" s="12">
        <v>49818</v>
      </c>
      <c r="T9" s="12">
        <v>24370</v>
      </c>
      <c r="U9" s="12">
        <v>2566</v>
      </c>
      <c r="V9" s="12">
        <v>1677</v>
      </c>
      <c r="W9" s="12">
        <v>747</v>
      </c>
      <c r="X9" s="12">
        <v>31057</v>
      </c>
      <c r="Y9" s="12">
        <v>20570</v>
      </c>
      <c r="Z9" s="12">
        <v>51730</v>
      </c>
      <c r="AA9" s="12">
        <v>29851</v>
      </c>
      <c r="AB9" s="12">
        <v>19365</v>
      </c>
      <c r="AC9" s="12">
        <v>2932</v>
      </c>
      <c r="AD9" s="12">
        <v>32371</v>
      </c>
      <c r="AE9" s="12">
        <v>19028</v>
      </c>
      <c r="AF9" s="12">
        <v>51581</v>
      </c>
      <c r="AG9" s="12">
        <v>47941</v>
      </c>
      <c r="AH9" s="12">
        <v>33860</v>
      </c>
      <c r="AI9" s="12">
        <v>796</v>
      </c>
      <c r="AJ9" s="12">
        <v>114</v>
      </c>
      <c r="AK9" s="12">
        <v>209</v>
      </c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</row>
    <row r="10" spans="1:96" ht="14.4" x14ac:dyDescent="0.55000000000000004">
      <c r="A10" s="72">
        <v>8</v>
      </c>
      <c r="B10" s="12">
        <v>12075</v>
      </c>
      <c r="C10" s="12">
        <v>15272</v>
      </c>
      <c r="D10" s="12">
        <v>615</v>
      </c>
      <c r="E10" s="12">
        <v>12671</v>
      </c>
      <c r="F10" s="12">
        <v>15213</v>
      </c>
      <c r="G10" s="12">
        <v>39691</v>
      </c>
      <c r="H10" s="12">
        <v>24365</v>
      </c>
      <c r="I10" s="12">
        <v>1430</v>
      </c>
      <c r="J10" s="12">
        <v>29133</v>
      </c>
      <c r="K10" s="12">
        <v>22371</v>
      </c>
      <c r="L10" s="12">
        <v>51569</v>
      </c>
      <c r="M10" s="12">
        <v>29585</v>
      </c>
      <c r="N10" s="12">
        <v>21544</v>
      </c>
      <c r="O10" s="12">
        <v>590</v>
      </c>
      <c r="P10" s="12">
        <v>27606</v>
      </c>
      <c r="Q10" s="12">
        <v>21233</v>
      </c>
      <c r="R10" s="12">
        <v>48900</v>
      </c>
      <c r="S10" s="12">
        <v>36325</v>
      </c>
      <c r="T10" s="12">
        <v>27876</v>
      </c>
      <c r="U10" s="12">
        <v>2220</v>
      </c>
      <c r="V10" s="12">
        <v>1230</v>
      </c>
      <c r="W10" s="12">
        <v>541</v>
      </c>
      <c r="X10" s="12">
        <v>20508</v>
      </c>
      <c r="Y10" s="12">
        <v>21685</v>
      </c>
      <c r="Z10" s="12">
        <v>42292</v>
      </c>
      <c r="AA10" s="12">
        <v>19587</v>
      </c>
      <c r="AB10" s="12">
        <v>20918</v>
      </c>
      <c r="AC10" s="12">
        <v>2021</v>
      </c>
      <c r="AD10" s="12">
        <v>21560</v>
      </c>
      <c r="AE10" s="12">
        <v>20534</v>
      </c>
      <c r="AF10" s="12">
        <v>42219</v>
      </c>
      <c r="AG10" s="12">
        <v>35809</v>
      </c>
      <c r="AH10" s="12">
        <v>33784</v>
      </c>
      <c r="AI10" s="12">
        <v>600</v>
      </c>
      <c r="AJ10" s="12">
        <v>109</v>
      </c>
      <c r="AK10" s="12">
        <v>115</v>
      </c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</row>
    <row r="11" spans="1:96" ht="14.4" x14ac:dyDescent="0.55000000000000004">
      <c r="A11" s="72">
        <v>9</v>
      </c>
      <c r="B11" s="12">
        <v>12149</v>
      </c>
      <c r="C11" s="12">
        <v>12881</v>
      </c>
      <c r="D11" s="12">
        <v>614</v>
      </c>
      <c r="E11" s="12">
        <v>12928</v>
      </c>
      <c r="F11" s="12">
        <v>12607</v>
      </c>
      <c r="G11" s="12">
        <v>37049</v>
      </c>
      <c r="H11" s="12">
        <v>19869</v>
      </c>
      <c r="I11" s="12">
        <v>1272</v>
      </c>
      <c r="J11" s="12">
        <v>26556</v>
      </c>
      <c r="K11" s="12">
        <v>18380</v>
      </c>
      <c r="L11" s="12">
        <v>44989</v>
      </c>
      <c r="M11" s="12">
        <v>26936</v>
      </c>
      <c r="N11" s="12">
        <v>17669</v>
      </c>
      <c r="O11" s="12">
        <v>562</v>
      </c>
      <c r="P11" s="12">
        <v>26542</v>
      </c>
      <c r="Q11" s="12">
        <v>18356</v>
      </c>
      <c r="R11" s="12">
        <v>44956</v>
      </c>
      <c r="S11" s="12">
        <v>34620</v>
      </c>
      <c r="T11" s="12">
        <v>23555</v>
      </c>
      <c r="U11" s="12">
        <v>1995</v>
      </c>
      <c r="V11" s="12">
        <v>1026</v>
      </c>
      <c r="W11" s="12">
        <v>578</v>
      </c>
      <c r="X11" s="12">
        <v>15619</v>
      </c>
      <c r="Y11" s="12">
        <v>14709</v>
      </c>
      <c r="Z11" s="12">
        <v>30393</v>
      </c>
      <c r="AA11" s="12">
        <v>15023</v>
      </c>
      <c r="AB11" s="12">
        <v>14150</v>
      </c>
      <c r="AC11" s="12">
        <v>1433</v>
      </c>
      <c r="AD11" s="12">
        <v>16255</v>
      </c>
      <c r="AE11" s="12">
        <v>13954</v>
      </c>
      <c r="AF11" s="12">
        <v>30306</v>
      </c>
      <c r="AG11" s="12">
        <v>30890</v>
      </c>
      <c r="AH11" s="12">
        <v>22681</v>
      </c>
      <c r="AI11" s="12">
        <v>530</v>
      </c>
      <c r="AJ11" s="12">
        <v>146</v>
      </c>
      <c r="AK11" s="12">
        <v>144</v>
      </c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</row>
    <row r="12" spans="1:96" ht="14.4" x14ac:dyDescent="0.55000000000000004">
      <c r="A12" s="72">
        <v>10</v>
      </c>
      <c r="B12" s="12">
        <v>13770</v>
      </c>
      <c r="C12" s="12">
        <v>10283</v>
      </c>
      <c r="D12" s="12">
        <v>441</v>
      </c>
      <c r="E12" s="12">
        <v>14502</v>
      </c>
      <c r="F12" s="12">
        <v>9828</v>
      </c>
      <c r="G12" s="12">
        <v>40520</v>
      </c>
      <c r="H12" s="12">
        <v>14978</v>
      </c>
      <c r="I12" s="12">
        <v>915</v>
      </c>
      <c r="J12" s="12">
        <v>29155</v>
      </c>
      <c r="K12" s="12">
        <v>13644</v>
      </c>
      <c r="L12" s="12">
        <v>42859</v>
      </c>
      <c r="M12" s="12">
        <v>29506</v>
      </c>
      <c r="N12" s="12">
        <v>13134</v>
      </c>
      <c r="O12" s="12">
        <v>391</v>
      </c>
      <c r="P12" s="12">
        <v>29223</v>
      </c>
      <c r="Q12" s="12">
        <v>13569</v>
      </c>
      <c r="R12" s="12">
        <v>42853</v>
      </c>
      <c r="S12" s="12">
        <v>38449</v>
      </c>
      <c r="T12" s="12">
        <v>18344</v>
      </c>
      <c r="U12" s="12">
        <v>1461</v>
      </c>
      <c r="V12" s="12">
        <v>817</v>
      </c>
      <c r="W12" s="12">
        <v>542</v>
      </c>
      <c r="X12" s="12">
        <v>20809</v>
      </c>
      <c r="Y12" s="12">
        <v>12594</v>
      </c>
      <c r="Z12" s="12">
        <v>33467</v>
      </c>
      <c r="AA12" s="12">
        <v>20312</v>
      </c>
      <c r="AB12" s="12">
        <v>12044</v>
      </c>
      <c r="AC12" s="12">
        <v>1328</v>
      </c>
      <c r="AD12" s="12">
        <v>21356</v>
      </c>
      <c r="AE12" s="12">
        <v>11929</v>
      </c>
      <c r="AF12" s="12">
        <v>33385</v>
      </c>
      <c r="AG12" s="12">
        <v>39514</v>
      </c>
      <c r="AH12" s="12">
        <v>19980</v>
      </c>
      <c r="AI12" s="12">
        <v>454</v>
      </c>
      <c r="AJ12" s="12">
        <v>116</v>
      </c>
      <c r="AK12" s="12">
        <v>147</v>
      </c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</row>
    <row r="13" spans="1:96" ht="14.4" x14ac:dyDescent="0.55000000000000004">
      <c r="A13" s="72">
        <v>11</v>
      </c>
      <c r="B13" s="12">
        <v>15244</v>
      </c>
      <c r="C13" s="12">
        <v>15989</v>
      </c>
      <c r="D13" s="12">
        <v>636</v>
      </c>
      <c r="E13" s="12">
        <v>15841</v>
      </c>
      <c r="F13" s="12">
        <v>15875</v>
      </c>
      <c r="G13" s="12">
        <v>49108</v>
      </c>
      <c r="H13" s="12">
        <v>22321</v>
      </c>
      <c r="I13" s="12">
        <v>1434</v>
      </c>
      <c r="J13" s="12">
        <v>33543</v>
      </c>
      <c r="K13" s="12">
        <v>18647</v>
      </c>
      <c r="L13" s="12">
        <v>52225</v>
      </c>
      <c r="M13" s="12">
        <v>33981</v>
      </c>
      <c r="N13" s="12">
        <v>17951</v>
      </c>
      <c r="O13" s="12">
        <v>611</v>
      </c>
      <c r="P13" s="12">
        <v>33177</v>
      </c>
      <c r="Q13" s="12">
        <v>19066</v>
      </c>
      <c r="R13" s="12">
        <v>52281</v>
      </c>
      <c r="S13" s="12">
        <v>44203</v>
      </c>
      <c r="T13" s="12">
        <v>25772</v>
      </c>
      <c r="U13" s="12">
        <v>2233</v>
      </c>
      <c r="V13" s="12">
        <v>1398</v>
      </c>
      <c r="W13" s="12">
        <v>606</v>
      </c>
      <c r="X13" s="12">
        <v>22486</v>
      </c>
      <c r="Y13" s="12">
        <v>17328</v>
      </c>
      <c r="Z13" s="12">
        <v>39912</v>
      </c>
      <c r="AA13" s="12">
        <v>21347</v>
      </c>
      <c r="AB13" s="12">
        <v>16773</v>
      </c>
      <c r="AC13" s="12">
        <v>2036</v>
      </c>
      <c r="AD13" s="12">
        <v>22939</v>
      </c>
      <c r="AE13" s="12">
        <v>16692</v>
      </c>
      <c r="AF13" s="12">
        <v>39774</v>
      </c>
      <c r="AG13" s="12">
        <v>38555</v>
      </c>
      <c r="AH13" s="12">
        <v>29750</v>
      </c>
      <c r="AI13" s="12">
        <v>623</v>
      </c>
      <c r="AJ13" s="12">
        <v>87</v>
      </c>
      <c r="AK13" s="12">
        <v>162</v>
      </c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</row>
    <row r="14" spans="1:96" ht="14.4" x14ac:dyDescent="0.55000000000000004">
      <c r="A14" s="72">
        <v>12</v>
      </c>
      <c r="B14" s="12">
        <v>14039</v>
      </c>
      <c r="C14" s="12">
        <v>24188</v>
      </c>
      <c r="D14" s="12">
        <v>773</v>
      </c>
      <c r="E14" s="12">
        <v>14504</v>
      </c>
      <c r="F14" s="12">
        <v>24595</v>
      </c>
      <c r="G14" s="12">
        <v>43048</v>
      </c>
      <c r="H14" s="12">
        <v>31817</v>
      </c>
      <c r="I14" s="12">
        <v>1590</v>
      </c>
      <c r="J14" s="12">
        <v>31773</v>
      </c>
      <c r="K14" s="12">
        <v>26881</v>
      </c>
      <c r="L14" s="12">
        <v>58701</v>
      </c>
      <c r="M14" s="12">
        <v>31664</v>
      </c>
      <c r="N14" s="12">
        <v>26676</v>
      </c>
      <c r="O14" s="12">
        <v>637</v>
      </c>
      <c r="P14" s="12">
        <v>30459</v>
      </c>
      <c r="Q14" s="12">
        <v>28248</v>
      </c>
      <c r="R14" s="12">
        <v>58748</v>
      </c>
      <c r="S14" s="12">
        <v>40232</v>
      </c>
      <c r="T14" s="12">
        <v>37652</v>
      </c>
      <c r="U14" s="12">
        <v>2677</v>
      </c>
      <c r="V14" s="12">
        <v>1540</v>
      </c>
      <c r="W14" s="12">
        <v>567</v>
      </c>
      <c r="X14" s="12">
        <v>23559</v>
      </c>
      <c r="Y14" s="12">
        <v>23544</v>
      </c>
      <c r="Z14" s="12">
        <v>47180</v>
      </c>
      <c r="AA14" s="12">
        <v>21786</v>
      </c>
      <c r="AB14" s="12">
        <v>23184</v>
      </c>
      <c r="AC14" s="12">
        <v>2458</v>
      </c>
      <c r="AD14" s="12">
        <v>24058</v>
      </c>
      <c r="AE14" s="12">
        <v>22802</v>
      </c>
      <c r="AF14" s="12">
        <v>46967</v>
      </c>
      <c r="AG14" s="12">
        <v>35129</v>
      </c>
      <c r="AH14" s="12">
        <v>38827</v>
      </c>
      <c r="AI14" s="12">
        <v>737</v>
      </c>
      <c r="AJ14" s="12">
        <v>147</v>
      </c>
      <c r="AK14" s="12">
        <v>193</v>
      </c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</row>
    <row r="15" spans="1:96" ht="14.4" x14ac:dyDescent="0.55000000000000004">
      <c r="A15" s="72">
        <v>13</v>
      </c>
      <c r="B15" s="12">
        <v>9686</v>
      </c>
      <c r="C15" s="12">
        <v>37196</v>
      </c>
      <c r="D15" s="12">
        <v>983</v>
      </c>
      <c r="E15" s="12">
        <v>11074</v>
      </c>
      <c r="F15" s="12">
        <v>36283</v>
      </c>
      <c r="G15" s="12">
        <v>30188</v>
      </c>
      <c r="H15" s="12">
        <v>44492</v>
      </c>
      <c r="I15" s="12">
        <v>1512</v>
      </c>
      <c r="J15" s="12">
        <v>21565</v>
      </c>
      <c r="K15" s="12">
        <v>36469</v>
      </c>
      <c r="L15" s="12">
        <v>58106</v>
      </c>
      <c r="M15" s="12">
        <v>21637</v>
      </c>
      <c r="N15" s="12">
        <v>36046</v>
      </c>
      <c r="O15" s="12">
        <v>688</v>
      </c>
      <c r="P15" s="12">
        <v>20765</v>
      </c>
      <c r="Q15" s="12">
        <v>37346</v>
      </c>
      <c r="R15" s="12">
        <v>58176</v>
      </c>
      <c r="S15" s="12">
        <v>27879</v>
      </c>
      <c r="T15" s="12">
        <v>54543</v>
      </c>
      <c r="U15" s="12">
        <v>2607</v>
      </c>
      <c r="V15" s="12">
        <v>1191</v>
      </c>
      <c r="W15" s="12">
        <v>642</v>
      </c>
      <c r="X15" s="12">
        <v>19370</v>
      </c>
      <c r="Y15" s="12">
        <v>32836</v>
      </c>
      <c r="Z15" s="12">
        <v>52304</v>
      </c>
      <c r="AA15" s="12">
        <v>18254</v>
      </c>
      <c r="AB15" s="12">
        <v>31374</v>
      </c>
      <c r="AC15" s="12">
        <v>3052</v>
      </c>
      <c r="AD15" s="12">
        <v>20814</v>
      </c>
      <c r="AE15" s="12">
        <v>31115</v>
      </c>
      <c r="AF15" s="12">
        <v>52062</v>
      </c>
      <c r="AG15" s="12">
        <v>33133</v>
      </c>
      <c r="AH15" s="12">
        <v>49395</v>
      </c>
      <c r="AI15" s="12">
        <v>802</v>
      </c>
      <c r="AJ15" s="12">
        <v>320</v>
      </c>
      <c r="AK15" s="12">
        <v>205</v>
      </c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</row>
    <row r="16" spans="1:96" ht="14.4" x14ac:dyDescent="0.55000000000000004">
      <c r="A16" s="72">
        <v>14</v>
      </c>
      <c r="B16" s="12">
        <v>13808</v>
      </c>
      <c r="C16" s="12">
        <v>24244</v>
      </c>
      <c r="D16" s="12">
        <v>946</v>
      </c>
      <c r="E16" s="12">
        <v>14778</v>
      </c>
      <c r="F16" s="12">
        <v>23714</v>
      </c>
      <c r="G16" s="12">
        <v>38021</v>
      </c>
      <c r="H16" s="12">
        <v>32090</v>
      </c>
      <c r="I16" s="12">
        <v>1462</v>
      </c>
      <c r="J16" s="12">
        <v>25910</v>
      </c>
      <c r="K16" s="12">
        <v>27282</v>
      </c>
      <c r="L16" s="12">
        <v>53242</v>
      </c>
      <c r="M16" s="12">
        <v>26342</v>
      </c>
      <c r="N16" s="12">
        <v>26504</v>
      </c>
      <c r="O16" s="12">
        <v>684</v>
      </c>
      <c r="P16" s="12">
        <v>25739</v>
      </c>
      <c r="Q16" s="12">
        <v>27459</v>
      </c>
      <c r="R16" s="12">
        <v>53255</v>
      </c>
      <c r="S16" s="12">
        <v>34985</v>
      </c>
      <c r="T16" s="12">
        <v>40161</v>
      </c>
      <c r="U16" s="12">
        <v>2647</v>
      </c>
      <c r="V16" s="12">
        <v>1248</v>
      </c>
      <c r="W16" s="12">
        <v>683</v>
      </c>
      <c r="X16" s="12">
        <v>19834</v>
      </c>
      <c r="Y16" s="12">
        <v>23741</v>
      </c>
      <c r="Z16" s="12">
        <v>43667</v>
      </c>
      <c r="AA16" s="12">
        <v>18682</v>
      </c>
      <c r="AB16" s="12">
        <v>22907</v>
      </c>
      <c r="AC16" s="12">
        <v>2423</v>
      </c>
      <c r="AD16" s="12">
        <v>21160</v>
      </c>
      <c r="AE16" s="12">
        <v>22312</v>
      </c>
      <c r="AF16" s="12">
        <v>43623</v>
      </c>
      <c r="AG16" s="12">
        <v>34822</v>
      </c>
      <c r="AH16" s="12">
        <v>37860</v>
      </c>
      <c r="AI16" s="12">
        <v>713</v>
      </c>
      <c r="AJ16" s="12">
        <v>195</v>
      </c>
      <c r="AK16" s="12">
        <v>185</v>
      </c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</row>
    <row r="17" spans="1:96" ht="14.4" x14ac:dyDescent="0.55000000000000004">
      <c r="A17" s="72">
        <v>15</v>
      </c>
      <c r="B17" s="12">
        <v>12068</v>
      </c>
      <c r="C17" s="12">
        <v>40158</v>
      </c>
      <c r="D17" s="12">
        <v>1036</v>
      </c>
      <c r="E17" s="12">
        <v>13532</v>
      </c>
      <c r="F17" s="12">
        <v>39445</v>
      </c>
      <c r="G17" s="12">
        <v>32005</v>
      </c>
      <c r="H17" s="12">
        <v>47660</v>
      </c>
      <c r="I17" s="12">
        <v>1429</v>
      </c>
      <c r="J17" s="12">
        <v>22352</v>
      </c>
      <c r="K17" s="12">
        <v>39688</v>
      </c>
      <c r="L17" s="12">
        <v>62087</v>
      </c>
      <c r="M17" s="12">
        <v>22757</v>
      </c>
      <c r="N17" s="12">
        <v>38873</v>
      </c>
      <c r="O17" s="12">
        <v>698</v>
      </c>
      <c r="P17" s="12">
        <v>22124</v>
      </c>
      <c r="Q17" s="12">
        <v>39860</v>
      </c>
      <c r="R17" s="12">
        <v>62064</v>
      </c>
      <c r="S17" s="12">
        <v>29938</v>
      </c>
      <c r="T17" s="12">
        <v>56294</v>
      </c>
      <c r="U17" s="12">
        <v>2731</v>
      </c>
      <c r="V17" s="12">
        <v>966</v>
      </c>
      <c r="W17" s="12">
        <v>548</v>
      </c>
      <c r="X17" s="12">
        <v>20898</v>
      </c>
      <c r="Y17" s="12">
        <v>34933</v>
      </c>
      <c r="Z17" s="12">
        <v>55968</v>
      </c>
      <c r="AA17" s="12">
        <v>19166</v>
      </c>
      <c r="AB17" s="12">
        <v>32597</v>
      </c>
      <c r="AC17" s="12">
        <v>4475</v>
      </c>
      <c r="AD17" s="12">
        <v>24124</v>
      </c>
      <c r="AE17" s="12">
        <v>31422</v>
      </c>
      <c r="AF17" s="12">
        <v>55736</v>
      </c>
      <c r="AG17" s="12">
        <v>34452</v>
      </c>
      <c r="AH17" s="12">
        <v>53143</v>
      </c>
      <c r="AI17" s="12">
        <v>666</v>
      </c>
      <c r="AJ17" s="12">
        <v>374</v>
      </c>
      <c r="AK17" s="12">
        <v>211</v>
      </c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</row>
    <row r="18" spans="1:96" ht="14.4" x14ac:dyDescent="0.55000000000000004">
      <c r="A18" s="72">
        <v>16</v>
      </c>
      <c r="B18" s="12">
        <v>12500</v>
      </c>
      <c r="C18" s="12">
        <v>40904</v>
      </c>
      <c r="D18" s="12">
        <v>1003</v>
      </c>
      <c r="E18" s="12">
        <v>13857</v>
      </c>
      <c r="F18" s="12">
        <v>39880</v>
      </c>
      <c r="G18" s="12">
        <v>32257</v>
      </c>
      <c r="H18" s="12">
        <v>49536</v>
      </c>
      <c r="I18" s="12">
        <v>1558</v>
      </c>
      <c r="J18" s="12">
        <v>23442</v>
      </c>
      <c r="K18" s="12">
        <v>43266</v>
      </c>
      <c r="L18" s="12">
        <v>66807</v>
      </c>
      <c r="M18" s="12">
        <v>23996</v>
      </c>
      <c r="N18" s="12">
        <v>42143</v>
      </c>
      <c r="O18" s="12">
        <v>891</v>
      </c>
      <c r="P18" s="12">
        <v>23213</v>
      </c>
      <c r="Q18" s="12">
        <v>43532</v>
      </c>
      <c r="R18" s="12">
        <v>66822</v>
      </c>
      <c r="S18" s="12">
        <v>30923</v>
      </c>
      <c r="T18" s="12">
        <v>60326</v>
      </c>
      <c r="U18" s="12">
        <v>3124</v>
      </c>
      <c r="V18" s="12">
        <v>1054</v>
      </c>
      <c r="W18" s="12">
        <v>515</v>
      </c>
      <c r="X18" s="12">
        <v>21315</v>
      </c>
      <c r="Y18" s="12">
        <v>38043</v>
      </c>
      <c r="Z18" s="12">
        <v>59597</v>
      </c>
      <c r="AA18" s="12">
        <v>18818</v>
      </c>
      <c r="AB18" s="12">
        <v>34794</v>
      </c>
      <c r="AC18" s="12">
        <v>5735</v>
      </c>
      <c r="AD18" s="12">
        <v>25822</v>
      </c>
      <c r="AE18" s="12">
        <v>33100</v>
      </c>
      <c r="AF18" s="12">
        <v>59263</v>
      </c>
      <c r="AG18" s="12">
        <v>32011</v>
      </c>
      <c r="AH18" s="12">
        <v>57666</v>
      </c>
      <c r="AI18" s="12">
        <v>724</v>
      </c>
      <c r="AJ18" s="12">
        <v>270</v>
      </c>
      <c r="AK18" s="12">
        <v>186</v>
      </c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</row>
    <row r="19" spans="1:96" ht="14.4" x14ac:dyDescent="0.55000000000000004">
      <c r="A19" s="72">
        <v>17</v>
      </c>
      <c r="B19" s="12">
        <v>11914</v>
      </c>
      <c r="C19" s="12">
        <v>34934</v>
      </c>
      <c r="D19" s="12">
        <v>917</v>
      </c>
      <c r="E19" s="12">
        <v>13551</v>
      </c>
      <c r="F19" s="12">
        <v>33975</v>
      </c>
      <c r="G19" s="12">
        <v>38258</v>
      </c>
      <c r="H19" s="12">
        <v>46985</v>
      </c>
      <c r="I19" s="12">
        <v>1383</v>
      </c>
      <c r="J19" s="12">
        <v>29061</v>
      </c>
      <c r="K19" s="12">
        <v>42647</v>
      </c>
      <c r="L19" s="12">
        <v>71767</v>
      </c>
      <c r="M19" s="12">
        <v>30148</v>
      </c>
      <c r="N19" s="12">
        <v>41370</v>
      </c>
      <c r="O19" s="12">
        <v>691</v>
      </c>
      <c r="P19" s="12">
        <v>28829</v>
      </c>
      <c r="Q19" s="12">
        <v>42947</v>
      </c>
      <c r="R19" s="12">
        <v>71838</v>
      </c>
      <c r="S19" s="12">
        <v>37999</v>
      </c>
      <c r="T19" s="12">
        <v>58407</v>
      </c>
      <c r="U19" s="12">
        <v>2876</v>
      </c>
      <c r="V19" s="12">
        <v>1160</v>
      </c>
      <c r="W19" s="12">
        <v>605</v>
      </c>
      <c r="X19" s="12">
        <v>25734</v>
      </c>
      <c r="Y19" s="12">
        <v>37440</v>
      </c>
      <c r="Z19" s="12">
        <v>63309</v>
      </c>
      <c r="AA19" s="12">
        <v>24688</v>
      </c>
      <c r="AB19" s="12">
        <v>34651</v>
      </c>
      <c r="AC19" s="12">
        <v>4518</v>
      </c>
      <c r="AD19" s="12">
        <v>30725</v>
      </c>
      <c r="AE19" s="12">
        <v>32368</v>
      </c>
      <c r="AF19" s="12">
        <v>63242</v>
      </c>
      <c r="AG19" s="12">
        <v>40820</v>
      </c>
      <c r="AH19" s="12">
        <v>55054</v>
      </c>
      <c r="AI19" s="12">
        <v>790</v>
      </c>
      <c r="AJ19" s="12">
        <v>269</v>
      </c>
      <c r="AK19" s="12">
        <v>208</v>
      </c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</row>
    <row r="20" spans="1:96" ht="14.4" x14ac:dyDescent="0.55000000000000004">
      <c r="A20" s="72">
        <v>18</v>
      </c>
      <c r="B20" s="12">
        <v>13976</v>
      </c>
      <c r="C20" s="12">
        <v>21444</v>
      </c>
      <c r="D20" s="12">
        <v>958</v>
      </c>
      <c r="E20" s="12">
        <v>14987</v>
      </c>
      <c r="F20" s="12">
        <v>20833</v>
      </c>
      <c r="G20" s="12">
        <v>41608</v>
      </c>
      <c r="H20" s="12">
        <v>32301</v>
      </c>
      <c r="I20" s="12">
        <v>1428</v>
      </c>
      <c r="J20" s="12">
        <v>31910</v>
      </c>
      <c r="K20" s="12">
        <v>30063</v>
      </c>
      <c r="L20" s="12">
        <v>62052</v>
      </c>
      <c r="M20" s="12">
        <v>32829</v>
      </c>
      <c r="N20" s="12">
        <v>28801</v>
      </c>
      <c r="O20" s="12">
        <v>723</v>
      </c>
      <c r="P20" s="12">
        <v>31696</v>
      </c>
      <c r="Q20" s="12">
        <v>30357</v>
      </c>
      <c r="R20" s="12">
        <v>62106</v>
      </c>
      <c r="S20" s="12">
        <v>42877</v>
      </c>
      <c r="T20" s="12">
        <v>41229</v>
      </c>
      <c r="U20" s="12">
        <v>3147</v>
      </c>
      <c r="V20" s="12">
        <v>1266</v>
      </c>
      <c r="W20" s="12">
        <v>708</v>
      </c>
      <c r="X20" s="12">
        <v>25084</v>
      </c>
      <c r="Y20" s="12">
        <v>27811</v>
      </c>
      <c r="Z20" s="12">
        <v>53057</v>
      </c>
      <c r="AA20" s="12">
        <v>24595</v>
      </c>
      <c r="AB20" s="12">
        <v>25364</v>
      </c>
      <c r="AC20" s="12">
        <v>3499</v>
      </c>
      <c r="AD20" s="12">
        <v>27983</v>
      </c>
      <c r="AE20" s="12">
        <v>24952</v>
      </c>
      <c r="AF20" s="12">
        <v>53077</v>
      </c>
      <c r="AG20" s="12">
        <v>43336</v>
      </c>
      <c r="AH20" s="12">
        <v>42165</v>
      </c>
      <c r="AI20" s="12">
        <v>886</v>
      </c>
      <c r="AJ20" s="12">
        <v>171</v>
      </c>
      <c r="AK20" s="12">
        <v>175</v>
      </c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</row>
    <row r="21" spans="1:96" ht="14.4" x14ac:dyDescent="0.55000000000000004">
      <c r="A21" s="72">
        <v>19</v>
      </c>
      <c r="B21" s="12">
        <v>17898</v>
      </c>
      <c r="C21" s="12">
        <v>13232</v>
      </c>
      <c r="D21" s="12">
        <v>797</v>
      </c>
      <c r="E21" s="12">
        <v>18681</v>
      </c>
      <c r="F21" s="12">
        <v>12600</v>
      </c>
      <c r="G21" s="12">
        <v>49985</v>
      </c>
      <c r="H21" s="12">
        <v>17297</v>
      </c>
      <c r="I21" s="12">
        <v>922</v>
      </c>
      <c r="J21" s="12">
        <v>39248</v>
      </c>
      <c r="K21" s="12">
        <v>16011</v>
      </c>
      <c r="L21" s="12">
        <v>55328</v>
      </c>
      <c r="M21" s="12">
        <v>39807</v>
      </c>
      <c r="N21" s="12">
        <v>15275</v>
      </c>
      <c r="O21" s="12">
        <v>599</v>
      </c>
      <c r="P21" s="12">
        <v>39248</v>
      </c>
      <c r="Q21" s="12">
        <v>16094</v>
      </c>
      <c r="R21" s="12">
        <v>55427</v>
      </c>
      <c r="S21" s="12">
        <v>53488</v>
      </c>
      <c r="T21" s="12">
        <v>23804</v>
      </c>
      <c r="U21" s="12">
        <v>2362</v>
      </c>
      <c r="V21" s="12">
        <v>782</v>
      </c>
      <c r="W21" s="12">
        <v>649</v>
      </c>
      <c r="X21" s="12">
        <v>32366</v>
      </c>
      <c r="Y21" s="12">
        <v>15009</v>
      </c>
      <c r="Z21" s="12">
        <v>47470</v>
      </c>
      <c r="AA21" s="12">
        <v>32527</v>
      </c>
      <c r="AB21" s="12">
        <v>13288</v>
      </c>
      <c r="AC21" s="12">
        <v>2422</v>
      </c>
      <c r="AD21" s="12">
        <v>33831</v>
      </c>
      <c r="AE21" s="12">
        <v>13599</v>
      </c>
      <c r="AF21" s="12">
        <v>47535</v>
      </c>
      <c r="AG21" s="12">
        <v>59199</v>
      </c>
      <c r="AH21" s="12">
        <v>22769</v>
      </c>
      <c r="AI21" s="12">
        <v>691</v>
      </c>
      <c r="AJ21" s="12">
        <v>166</v>
      </c>
      <c r="AK21" s="12">
        <v>135</v>
      </c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</row>
    <row r="22" spans="1:96" ht="14.4" x14ac:dyDescent="0.55000000000000004">
      <c r="A22" s="72">
        <v>20</v>
      </c>
      <c r="B22" s="12">
        <v>18972</v>
      </c>
      <c r="C22" s="12">
        <v>9151</v>
      </c>
      <c r="D22" s="12">
        <v>750</v>
      </c>
      <c r="E22" s="12">
        <v>19891</v>
      </c>
      <c r="F22" s="12">
        <v>8795</v>
      </c>
      <c r="G22" s="12">
        <v>47893</v>
      </c>
      <c r="H22" s="12">
        <v>11166</v>
      </c>
      <c r="I22" s="12">
        <v>906</v>
      </c>
      <c r="J22" s="12">
        <v>37759</v>
      </c>
      <c r="K22" s="12">
        <v>10362</v>
      </c>
      <c r="L22" s="12">
        <v>48179</v>
      </c>
      <c r="M22" s="12">
        <v>38341</v>
      </c>
      <c r="N22" s="12">
        <v>9573</v>
      </c>
      <c r="O22" s="12">
        <v>559</v>
      </c>
      <c r="P22" s="12">
        <v>37635</v>
      </c>
      <c r="Q22" s="12">
        <v>10579</v>
      </c>
      <c r="R22" s="12">
        <v>48280</v>
      </c>
      <c r="S22" s="12">
        <v>53615</v>
      </c>
      <c r="T22" s="12">
        <v>15738</v>
      </c>
      <c r="U22" s="12">
        <v>1861</v>
      </c>
      <c r="V22" s="12">
        <v>567</v>
      </c>
      <c r="W22" s="12">
        <v>641</v>
      </c>
      <c r="X22" s="12">
        <v>31278</v>
      </c>
      <c r="Y22" s="12">
        <v>9827</v>
      </c>
      <c r="Z22" s="12">
        <v>41228</v>
      </c>
      <c r="AA22" s="12">
        <v>31813</v>
      </c>
      <c r="AB22" s="12">
        <v>8411</v>
      </c>
      <c r="AC22" s="12">
        <v>1811</v>
      </c>
      <c r="AD22" s="12">
        <v>32338</v>
      </c>
      <c r="AE22" s="12">
        <v>8644</v>
      </c>
      <c r="AF22" s="12">
        <v>41099</v>
      </c>
      <c r="AG22" s="12">
        <v>59845</v>
      </c>
      <c r="AH22" s="12">
        <v>16078</v>
      </c>
      <c r="AI22" s="12">
        <v>493</v>
      </c>
      <c r="AJ22" s="12">
        <v>132</v>
      </c>
      <c r="AK22" s="12">
        <v>130</v>
      </c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</row>
    <row r="23" spans="1:96" ht="14.4" x14ac:dyDescent="0.55000000000000004">
      <c r="A23" s="72">
        <v>21</v>
      </c>
      <c r="B23" s="12">
        <v>12872</v>
      </c>
      <c r="C23" s="12">
        <v>21564</v>
      </c>
      <c r="D23" s="12">
        <v>935</v>
      </c>
      <c r="E23" s="12">
        <v>14430</v>
      </c>
      <c r="F23" s="12">
        <v>20627</v>
      </c>
      <c r="G23" s="12">
        <v>35217</v>
      </c>
      <c r="H23" s="12">
        <v>26632</v>
      </c>
      <c r="I23" s="12">
        <v>1300</v>
      </c>
      <c r="J23" s="12">
        <v>25348</v>
      </c>
      <c r="K23" s="12">
        <v>24089</v>
      </c>
      <c r="L23" s="12">
        <v>49486</v>
      </c>
      <c r="M23" s="12">
        <v>26676</v>
      </c>
      <c r="N23" s="12">
        <v>22610</v>
      </c>
      <c r="O23" s="12">
        <v>642</v>
      </c>
      <c r="P23" s="12">
        <v>24525</v>
      </c>
      <c r="Q23" s="12">
        <v>24997</v>
      </c>
      <c r="R23" s="12">
        <v>49558</v>
      </c>
      <c r="S23" s="12">
        <v>33887</v>
      </c>
      <c r="T23" s="12">
        <v>33554</v>
      </c>
      <c r="U23" s="12">
        <v>2533</v>
      </c>
      <c r="V23" s="12">
        <v>705</v>
      </c>
      <c r="W23" s="12">
        <v>589</v>
      </c>
      <c r="X23" s="12">
        <v>21005</v>
      </c>
      <c r="Y23" s="12">
        <v>21898</v>
      </c>
      <c r="Z23" s="12">
        <v>43018</v>
      </c>
      <c r="AA23" s="12">
        <v>20845</v>
      </c>
      <c r="AB23" s="12">
        <v>19577</v>
      </c>
      <c r="AC23" s="12">
        <v>3099</v>
      </c>
      <c r="AD23" s="12">
        <v>26405</v>
      </c>
      <c r="AE23" s="12">
        <v>16452</v>
      </c>
      <c r="AF23" s="12">
        <v>42964</v>
      </c>
      <c r="AG23" s="12">
        <v>37833</v>
      </c>
      <c r="AH23" s="12">
        <v>34330</v>
      </c>
      <c r="AI23" s="12">
        <v>660</v>
      </c>
      <c r="AJ23" s="12">
        <v>156</v>
      </c>
      <c r="AK23" s="12">
        <v>183</v>
      </c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</row>
    <row r="24" spans="1:96" ht="14.4" x14ac:dyDescent="0.55000000000000004">
      <c r="A24" s="72">
        <v>22</v>
      </c>
      <c r="B24" s="12">
        <v>15555</v>
      </c>
      <c r="C24" s="12">
        <v>30881</v>
      </c>
      <c r="D24" s="12">
        <v>1135</v>
      </c>
      <c r="E24" s="12">
        <v>17073</v>
      </c>
      <c r="F24" s="12">
        <v>29812</v>
      </c>
      <c r="G24" s="12">
        <v>37525</v>
      </c>
      <c r="H24" s="12">
        <v>36804</v>
      </c>
      <c r="I24" s="12">
        <v>1830</v>
      </c>
      <c r="J24" s="12">
        <v>26658</v>
      </c>
      <c r="K24" s="12">
        <v>32094</v>
      </c>
      <c r="L24" s="12">
        <v>58810</v>
      </c>
      <c r="M24" s="12">
        <v>28144</v>
      </c>
      <c r="N24" s="12">
        <v>30382</v>
      </c>
      <c r="O24" s="12">
        <v>664</v>
      </c>
      <c r="P24" s="12">
        <v>25783</v>
      </c>
      <c r="Q24" s="12">
        <v>33031</v>
      </c>
      <c r="R24" s="12">
        <v>58864</v>
      </c>
      <c r="S24" s="12">
        <v>33423</v>
      </c>
      <c r="T24" s="12">
        <v>45258</v>
      </c>
      <c r="U24" s="12">
        <v>3719</v>
      </c>
      <c r="V24" s="12">
        <v>923</v>
      </c>
      <c r="W24" s="12">
        <v>756</v>
      </c>
      <c r="X24" s="12">
        <v>21202</v>
      </c>
      <c r="Y24" s="12">
        <v>29040</v>
      </c>
      <c r="Z24" s="12">
        <v>50329</v>
      </c>
      <c r="AA24" s="12">
        <v>21293</v>
      </c>
      <c r="AB24" s="12">
        <v>26044</v>
      </c>
      <c r="AC24" s="12">
        <v>3542</v>
      </c>
      <c r="AD24" s="12">
        <v>25884</v>
      </c>
      <c r="AE24" s="12">
        <v>23707</v>
      </c>
      <c r="AF24" s="12">
        <v>49705</v>
      </c>
      <c r="AG24" s="12">
        <v>36966</v>
      </c>
      <c r="AH24" s="12">
        <v>47625</v>
      </c>
      <c r="AI24" s="12">
        <v>855</v>
      </c>
      <c r="AJ24" s="12">
        <v>148</v>
      </c>
      <c r="AK24" s="12">
        <v>154</v>
      </c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</row>
    <row r="25" spans="1:96" ht="14.4" x14ac:dyDescent="0.55000000000000004">
      <c r="A25" s="72">
        <v>23</v>
      </c>
      <c r="B25" s="12">
        <v>16248</v>
      </c>
      <c r="C25" s="12">
        <v>24707</v>
      </c>
      <c r="D25" s="12">
        <v>1195</v>
      </c>
      <c r="E25" s="12">
        <v>17683</v>
      </c>
      <c r="F25" s="12">
        <v>24018</v>
      </c>
      <c r="G25" s="12">
        <v>42532</v>
      </c>
      <c r="H25" s="12">
        <v>32098</v>
      </c>
      <c r="I25" s="12">
        <v>1621</v>
      </c>
      <c r="J25" s="12">
        <v>31711</v>
      </c>
      <c r="K25" s="12">
        <v>28600</v>
      </c>
      <c r="L25" s="12">
        <v>60367</v>
      </c>
      <c r="M25" s="12">
        <v>32722</v>
      </c>
      <c r="N25" s="12">
        <v>27252</v>
      </c>
      <c r="O25" s="12">
        <v>730</v>
      </c>
      <c r="P25" s="12">
        <v>31176</v>
      </c>
      <c r="Q25" s="12">
        <v>29241</v>
      </c>
      <c r="R25" s="12">
        <v>60464</v>
      </c>
      <c r="S25" s="12">
        <v>39853</v>
      </c>
      <c r="T25" s="12">
        <v>40751</v>
      </c>
      <c r="U25" s="12">
        <v>3390</v>
      </c>
      <c r="V25" s="12">
        <v>1091</v>
      </c>
      <c r="W25" s="12">
        <v>747</v>
      </c>
      <c r="X25" s="12">
        <v>24198</v>
      </c>
      <c r="Y25" s="12">
        <v>26367</v>
      </c>
      <c r="Z25" s="12">
        <v>50668</v>
      </c>
      <c r="AA25" s="12">
        <v>24230</v>
      </c>
      <c r="AB25" s="12">
        <v>23943</v>
      </c>
      <c r="AC25" s="12">
        <v>2993</v>
      </c>
      <c r="AD25" s="12">
        <v>26976</v>
      </c>
      <c r="AE25" s="12">
        <v>23134</v>
      </c>
      <c r="AF25" s="12">
        <v>50228</v>
      </c>
      <c r="AG25" s="12">
        <v>42335</v>
      </c>
      <c r="AH25" s="12">
        <v>42264</v>
      </c>
      <c r="AI25" s="12">
        <v>798</v>
      </c>
      <c r="AJ25" s="12">
        <v>185</v>
      </c>
      <c r="AK25" s="12">
        <v>161</v>
      </c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</row>
    <row r="26" spans="1:96" ht="14.4" x14ac:dyDescent="0.55000000000000004">
      <c r="A26" s="72">
        <v>24</v>
      </c>
      <c r="B26" s="12">
        <v>18745</v>
      </c>
      <c r="C26" s="12">
        <v>16100</v>
      </c>
      <c r="D26" s="12">
        <v>858</v>
      </c>
      <c r="E26" s="12">
        <v>19746</v>
      </c>
      <c r="F26" s="12">
        <v>15515</v>
      </c>
      <c r="G26" s="12">
        <v>44098</v>
      </c>
      <c r="H26" s="12">
        <v>18838</v>
      </c>
      <c r="I26" s="12">
        <v>953</v>
      </c>
      <c r="J26" s="12">
        <v>36200</v>
      </c>
      <c r="K26" s="12">
        <v>17845</v>
      </c>
      <c r="L26" s="12">
        <v>54099</v>
      </c>
      <c r="M26" s="12">
        <v>36816</v>
      </c>
      <c r="N26" s="12">
        <v>16974</v>
      </c>
      <c r="O26" s="12">
        <v>657</v>
      </c>
      <c r="P26" s="12">
        <v>35767</v>
      </c>
      <c r="Q26" s="12">
        <v>18364</v>
      </c>
      <c r="R26" s="12">
        <v>54173</v>
      </c>
      <c r="S26" s="12">
        <v>45422</v>
      </c>
      <c r="T26" s="12">
        <v>24609</v>
      </c>
      <c r="U26" s="12">
        <v>2000</v>
      </c>
      <c r="V26" s="12">
        <v>673</v>
      </c>
      <c r="W26" s="12">
        <v>533</v>
      </c>
      <c r="X26" s="12">
        <v>32081</v>
      </c>
      <c r="Y26" s="12">
        <v>17351</v>
      </c>
      <c r="Z26" s="12">
        <v>49548</v>
      </c>
      <c r="AA26" s="12">
        <v>32360</v>
      </c>
      <c r="AB26" s="12">
        <v>15428</v>
      </c>
      <c r="AC26" s="12">
        <v>2505</v>
      </c>
      <c r="AD26" s="12">
        <v>34145</v>
      </c>
      <c r="AE26" s="12">
        <v>15418</v>
      </c>
      <c r="AF26" s="12">
        <v>49674</v>
      </c>
      <c r="AG26" s="12">
        <v>53842</v>
      </c>
      <c r="AH26" s="12">
        <v>27016</v>
      </c>
      <c r="AI26" s="12">
        <v>541</v>
      </c>
      <c r="AJ26" s="12">
        <v>154</v>
      </c>
      <c r="AK26" s="12">
        <v>131</v>
      </c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</row>
    <row r="27" spans="1:96" ht="14.4" x14ac:dyDescent="0.55000000000000004">
      <c r="A27" s="72">
        <v>25</v>
      </c>
      <c r="B27" s="12">
        <v>15041</v>
      </c>
      <c r="C27" s="12">
        <v>35464</v>
      </c>
      <c r="D27" s="12">
        <v>873</v>
      </c>
      <c r="E27" s="12">
        <v>16346</v>
      </c>
      <c r="F27" s="12">
        <v>34664</v>
      </c>
      <c r="G27" s="12">
        <v>38361</v>
      </c>
      <c r="H27" s="12">
        <v>45317</v>
      </c>
      <c r="I27" s="12">
        <v>1189</v>
      </c>
      <c r="J27" s="12">
        <v>30478</v>
      </c>
      <c r="K27" s="12">
        <v>40820</v>
      </c>
      <c r="L27" s="12">
        <v>71357</v>
      </c>
      <c r="M27" s="12">
        <v>31302</v>
      </c>
      <c r="N27" s="12">
        <v>39741</v>
      </c>
      <c r="O27" s="12">
        <v>730</v>
      </c>
      <c r="P27" s="12">
        <v>29900</v>
      </c>
      <c r="Q27" s="12">
        <v>41429</v>
      </c>
      <c r="R27" s="12">
        <v>71370</v>
      </c>
      <c r="S27" s="12">
        <v>39863</v>
      </c>
      <c r="T27" s="12">
        <v>57505</v>
      </c>
      <c r="U27" s="12">
        <v>2659</v>
      </c>
      <c r="V27" s="12">
        <v>883</v>
      </c>
      <c r="W27" s="12">
        <v>424</v>
      </c>
      <c r="X27" s="12">
        <v>27937</v>
      </c>
      <c r="Y27" s="12">
        <v>36900</v>
      </c>
      <c r="Z27" s="12">
        <v>64961</v>
      </c>
      <c r="AA27" s="12">
        <v>27760</v>
      </c>
      <c r="AB27" s="12">
        <v>34040</v>
      </c>
      <c r="AC27" s="12">
        <v>3822</v>
      </c>
      <c r="AD27" s="12">
        <v>32658</v>
      </c>
      <c r="AE27" s="12">
        <v>32126</v>
      </c>
      <c r="AF27" s="12">
        <v>64930</v>
      </c>
      <c r="AG27" s="12">
        <v>46245</v>
      </c>
      <c r="AH27" s="12">
        <v>57725</v>
      </c>
      <c r="AI27" s="12">
        <v>690</v>
      </c>
      <c r="AJ27" s="12">
        <v>297</v>
      </c>
      <c r="AK27" s="12">
        <v>162</v>
      </c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</row>
    <row r="28" spans="1:96" ht="14.4" x14ac:dyDescent="0.55000000000000004">
      <c r="A28" s="72">
        <v>26</v>
      </c>
      <c r="B28" s="12">
        <v>19406</v>
      </c>
      <c r="C28" s="12">
        <v>8565</v>
      </c>
      <c r="D28" s="12">
        <v>535</v>
      </c>
      <c r="E28" s="12">
        <v>19819</v>
      </c>
      <c r="F28" s="12">
        <v>8266</v>
      </c>
      <c r="G28" s="12">
        <v>44897</v>
      </c>
      <c r="H28" s="12">
        <v>11454</v>
      </c>
      <c r="I28" s="12">
        <v>675</v>
      </c>
      <c r="J28" s="12">
        <v>33275</v>
      </c>
      <c r="K28" s="12">
        <v>10354</v>
      </c>
      <c r="L28" s="12">
        <v>43677</v>
      </c>
      <c r="M28" s="12">
        <v>33511</v>
      </c>
      <c r="N28" s="12">
        <v>9928</v>
      </c>
      <c r="O28" s="12">
        <v>462</v>
      </c>
      <c r="P28" s="12">
        <v>33357</v>
      </c>
      <c r="Q28" s="12">
        <v>10343</v>
      </c>
      <c r="R28" s="12">
        <v>43732</v>
      </c>
      <c r="S28" s="12">
        <v>51580</v>
      </c>
      <c r="T28" s="12">
        <v>15369</v>
      </c>
      <c r="U28" s="12">
        <v>1310</v>
      </c>
      <c r="V28" s="12">
        <v>490</v>
      </c>
      <c r="W28" s="12">
        <v>544</v>
      </c>
      <c r="X28" s="12">
        <v>30256</v>
      </c>
      <c r="Y28" s="12">
        <v>10357</v>
      </c>
      <c r="Z28" s="12">
        <v>40704</v>
      </c>
      <c r="AA28" s="12">
        <v>29775</v>
      </c>
      <c r="AB28" s="12">
        <v>9168</v>
      </c>
      <c r="AC28" s="12">
        <v>2297</v>
      </c>
      <c r="AD28" s="12">
        <v>31422</v>
      </c>
      <c r="AE28" s="12">
        <v>9090</v>
      </c>
      <c r="AF28" s="12">
        <v>40611</v>
      </c>
      <c r="AG28" s="12">
        <v>54271</v>
      </c>
      <c r="AH28" s="12">
        <v>15318</v>
      </c>
      <c r="AI28" s="12">
        <v>335</v>
      </c>
      <c r="AJ28" s="12">
        <v>139</v>
      </c>
      <c r="AK28" s="12">
        <v>108</v>
      </c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</row>
    <row r="29" spans="1:96" ht="14.4" x14ac:dyDescent="0.55000000000000004">
      <c r="A29" s="72">
        <v>27</v>
      </c>
      <c r="B29" s="12">
        <v>26937</v>
      </c>
      <c r="C29" s="12">
        <v>13615</v>
      </c>
      <c r="D29" s="12">
        <v>810</v>
      </c>
      <c r="E29" s="12">
        <v>27465</v>
      </c>
      <c r="F29" s="12">
        <v>13346</v>
      </c>
      <c r="G29" s="12">
        <v>66251</v>
      </c>
      <c r="H29" s="12">
        <v>15483</v>
      </c>
      <c r="I29" s="12">
        <v>1169</v>
      </c>
      <c r="J29" s="12">
        <v>51917</v>
      </c>
      <c r="K29" s="12">
        <v>14916</v>
      </c>
      <c r="L29" s="12">
        <v>66895</v>
      </c>
      <c r="M29" s="12">
        <v>52323</v>
      </c>
      <c r="N29" s="12">
        <v>14140</v>
      </c>
      <c r="O29" s="12">
        <v>715</v>
      </c>
      <c r="P29" s="12">
        <v>51902</v>
      </c>
      <c r="Q29" s="12">
        <v>14993</v>
      </c>
      <c r="R29" s="12">
        <v>66948</v>
      </c>
      <c r="S29" s="12">
        <v>68804</v>
      </c>
      <c r="T29" s="12">
        <v>19643</v>
      </c>
      <c r="U29" s="12">
        <v>2236</v>
      </c>
      <c r="V29" s="12">
        <v>804</v>
      </c>
      <c r="W29" s="12">
        <v>827</v>
      </c>
      <c r="X29" s="12">
        <v>44197</v>
      </c>
      <c r="Y29" s="12">
        <v>14706</v>
      </c>
      <c r="Z29" s="12">
        <v>59049</v>
      </c>
      <c r="AA29" s="12">
        <v>42923</v>
      </c>
      <c r="AB29" s="12">
        <v>12542</v>
      </c>
      <c r="AC29" s="12">
        <v>4135</v>
      </c>
      <c r="AD29" s="12">
        <v>46032</v>
      </c>
      <c r="AE29" s="12">
        <v>12702</v>
      </c>
      <c r="AF29" s="12">
        <v>58970</v>
      </c>
      <c r="AG29" s="12">
        <v>70393</v>
      </c>
      <c r="AH29" s="12">
        <v>21304</v>
      </c>
      <c r="AI29" s="12">
        <v>684</v>
      </c>
      <c r="AJ29" s="12">
        <v>195</v>
      </c>
      <c r="AK29" s="12">
        <v>211</v>
      </c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</row>
    <row r="30" spans="1:96" ht="14.4" x14ac:dyDescent="0.55000000000000004">
      <c r="A30" s="72">
        <v>28</v>
      </c>
      <c r="B30" s="12">
        <v>16799</v>
      </c>
      <c r="C30" s="12">
        <v>18512</v>
      </c>
      <c r="D30" s="12">
        <v>993</v>
      </c>
      <c r="E30" s="12">
        <v>17313</v>
      </c>
      <c r="F30" s="12">
        <v>18599</v>
      </c>
      <c r="G30" s="12">
        <v>58516</v>
      </c>
      <c r="H30" s="12">
        <v>32712</v>
      </c>
      <c r="I30" s="12">
        <v>1999</v>
      </c>
      <c r="J30" s="12">
        <v>43070</v>
      </c>
      <c r="K30" s="12">
        <v>31855</v>
      </c>
      <c r="L30" s="12">
        <v>74996</v>
      </c>
      <c r="M30" s="12">
        <v>44347</v>
      </c>
      <c r="N30" s="12">
        <v>29948</v>
      </c>
      <c r="O30" s="12">
        <v>992</v>
      </c>
      <c r="P30" s="12">
        <v>43475</v>
      </c>
      <c r="Q30" s="12">
        <v>31473</v>
      </c>
      <c r="R30" s="12">
        <v>75010</v>
      </c>
      <c r="S30" s="12">
        <v>54599</v>
      </c>
      <c r="T30" s="12">
        <v>40273</v>
      </c>
      <c r="U30" s="12">
        <v>4442</v>
      </c>
      <c r="V30" s="12">
        <v>1357</v>
      </c>
      <c r="W30" s="12">
        <v>851</v>
      </c>
      <c r="X30" s="12">
        <v>33235</v>
      </c>
      <c r="Y30" s="12">
        <v>30916</v>
      </c>
      <c r="Z30" s="12">
        <v>64371</v>
      </c>
      <c r="AA30" s="12">
        <v>30396</v>
      </c>
      <c r="AB30" s="12">
        <v>26886</v>
      </c>
      <c r="AC30" s="12">
        <v>7076</v>
      </c>
      <c r="AD30" s="12">
        <v>38232</v>
      </c>
      <c r="AE30" s="12">
        <v>25077</v>
      </c>
      <c r="AF30" s="12">
        <v>63773</v>
      </c>
      <c r="AG30" s="12">
        <v>49004</v>
      </c>
      <c r="AH30" s="12">
        <v>46355</v>
      </c>
      <c r="AI30" s="12">
        <v>1041</v>
      </c>
      <c r="AJ30" s="12">
        <v>215</v>
      </c>
      <c r="AK30" s="12">
        <v>241</v>
      </c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</row>
    <row r="31" spans="1:96" ht="14.4" x14ac:dyDescent="0.55000000000000004">
      <c r="A31" s="72">
        <v>29</v>
      </c>
      <c r="B31" s="12">
        <v>11226</v>
      </c>
      <c r="C31" s="12">
        <v>27436</v>
      </c>
      <c r="D31" s="12">
        <v>743</v>
      </c>
      <c r="E31" s="12">
        <v>11903</v>
      </c>
      <c r="F31" s="12">
        <v>26951</v>
      </c>
      <c r="G31" s="12">
        <v>35640</v>
      </c>
      <c r="H31" s="12">
        <v>42494</v>
      </c>
      <c r="I31" s="12">
        <v>1201</v>
      </c>
      <c r="J31" s="12">
        <v>25625</v>
      </c>
      <c r="K31" s="12">
        <v>36691</v>
      </c>
      <c r="L31" s="12">
        <v>62365</v>
      </c>
      <c r="M31" s="12">
        <v>26084</v>
      </c>
      <c r="N31" s="12">
        <v>35860</v>
      </c>
      <c r="O31" s="12">
        <v>629</v>
      </c>
      <c r="P31" s="12">
        <v>25447</v>
      </c>
      <c r="Q31" s="12">
        <v>36921</v>
      </c>
      <c r="R31" s="12">
        <v>62419</v>
      </c>
      <c r="S31" s="12">
        <v>34625</v>
      </c>
      <c r="T31" s="12">
        <v>51380</v>
      </c>
      <c r="U31" s="12">
        <v>2638</v>
      </c>
      <c r="V31" s="12">
        <v>874</v>
      </c>
      <c r="W31" s="12">
        <v>410</v>
      </c>
      <c r="X31" s="12">
        <v>22144</v>
      </c>
      <c r="Y31" s="12">
        <v>33500</v>
      </c>
      <c r="Z31" s="12">
        <v>55833</v>
      </c>
      <c r="AA31" s="12">
        <v>20327</v>
      </c>
      <c r="AB31" s="12">
        <v>30586</v>
      </c>
      <c r="AC31" s="12">
        <v>5186</v>
      </c>
      <c r="AD31" s="12">
        <v>26246</v>
      </c>
      <c r="AE31" s="12">
        <v>28966</v>
      </c>
      <c r="AF31" s="12">
        <v>55473</v>
      </c>
      <c r="AG31" s="12">
        <v>36212</v>
      </c>
      <c r="AH31" s="12">
        <v>51602</v>
      </c>
      <c r="AI31" s="12">
        <v>696</v>
      </c>
      <c r="AJ31" s="12">
        <v>244</v>
      </c>
      <c r="AK31" s="12">
        <v>157</v>
      </c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</row>
    <row r="32" spans="1:96" ht="14.4" x14ac:dyDescent="0.55000000000000004">
      <c r="A32" s="72">
        <v>30</v>
      </c>
      <c r="B32" s="12">
        <v>19249</v>
      </c>
      <c r="C32" s="12">
        <v>26748</v>
      </c>
      <c r="D32" s="12">
        <v>978</v>
      </c>
      <c r="E32" s="12">
        <v>20004</v>
      </c>
      <c r="F32" s="12">
        <v>26519</v>
      </c>
      <c r="G32" s="12">
        <v>50905</v>
      </c>
      <c r="H32" s="12">
        <v>34269</v>
      </c>
      <c r="I32" s="12">
        <v>2001</v>
      </c>
      <c r="J32" s="12">
        <v>36203</v>
      </c>
      <c r="K32" s="12">
        <v>34537</v>
      </c>
      <c r="L32" s="12">
        <v>70816</v>
      </c>
      <c r="M32" s="12">
        <v>37391</v>
      </c>
      <c r="N32" s="12">
        <v>32824</v>
      </c>
      <c r="O32" s="12">
        <v>845</v>
      </c>
      <c r="P32" s="12">
        <v>36204</v>
      </c>
      <c r="Q32" s="12">
        <v>34500</v>
      </c>
      <c r="R32" s="12">
        <v>70803</v>
      </c>
      <c r="S32" s="12">
        <v>44911</v>
      </c>
      <c r="T32" s="12">
        <v>40808</v>
      </c>
      <c r="U32" s="12">
        <v>4310</v>
      </c>
      <c r="V32" s="12">
        <v>1491</v>
      </c>
      <c r="W32" s="12">
        <v>580</v>
      </c>
      <c r="X32" s="12">
        <v>28644</v>
      </c>
      <c r="Y32" s="12">
        <v>35028</v>
      </c>
      <c r="Z32" s="12">
        <v>63901</v>
      </c>
      <c r="AA32" s="12">
        <v>25921</v>
      </c>
      <c r="AB32" s="12">
        <v>29953</v>
      </c>
      <c r="AC32" s="12">
        <v>7582</v>
      </c>
      <c r="AD32" s="12">
        <v>35324</v>
      </c>
      <c r="AE32" s="12">
        <v>27305</v>
      </c>
      <c r="AF32" s="12">
        <v>63113</v>
      </c>
      <c r="AG32" s="12">
        <v>41072</v>
      </c>
      <c r="AH32" s="12">
        <v>52164</v>
      </c>
      <c r="AI32" s="12">
        <v>849</v>
      </c>
      <c r="AJ32" s="12">
        <v>230</v>
      </c>
      <c r="AK32" s="12">
        <v>189</v>
      </c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</row>
    <row r="33" spans="1:96" ht="14.4" x14ac:dyDescent="0.55000000000000004">
      <c r="A33" s="72">
        <v>31</v>
      </c>
      <c r="B33" s="12">
        <v>16598</v>
      </c>
      <c r="C33" s="12">
        <v>23151</v>
      </c>
      <c r="D33" s="12">
        <v>920</v>
      </c>
      <c r="E33" s="12">
        <v>17719</v>
      </c>
      <c r="F33" s="12">
        <v>22550</v>
      </c>
      <c r="G33" s="12">
        <v>57779</v>
      </c>
      <c r="H33" s="12">
        <v>28533</v>
      </c>
      <c r="I33" s="12">
        <v>1877</v>
      </c>
      <c r="J33" s="12">
        <v>46744</v>
      </c>
      <c r="K33" s="12">
        <v>27605</v>
      </c>
      <c r="L33" s="12">
        <v>74409</v>
      </c>
      <c r="M33" s="12">
        <v>47369</v>
      </c>
      <c r="N33" s="12">
        <v>26667</v>
      </c>
      <c r="O33" s="12">
        <v>871</v>
      </c>
      <c r="P33" s="12">
        <v>46347</v>
      </c>
      <c r="Q33" s="12">
        <v>27978</v>
      </c>
      <c r="R33" s="12">
        <v>74382</v>
      </c>
      <c r="S33" s="12">
        <v>56117</v>
      </c>
      <c r="T33" s="12">
        <v>34744</v>
      </c>
      <c r="U33" s="12">
        <v>3344</v>
      </c>
      <c r="V33" s="12">
        <v>1669</v>
      </c>
      <c r="W33" s="12">
        <v>785</v>
      </c>
      <c r="X33" s="12">
        <v>35171</v>
      </c>
      <c r="Y33" s="12">
        <v>24770</v>
      </c>
      <c r="Z33" s="12">
        <v>60023</v>
      </c>
      <c r="AA33" s="12">
        <v>33594</v>
      </c>
      <c r="AB33" s="12">
        <v>21261</v>
      </c>
      <c r="AC33" s="12">
        <v>5601</v>
      </c>
      <c r="AD33" s="12">
        <v>36576</v>
      </c>
      <c r="AE33" s="12">
        <v>22960</v>
      </c>
      <c r="AF33" s="12">
        <v>59674</v>
      </c>
      <c r="AG33" s="12">
        <v>52681</v>
      </c>
      <c r="AH33" s="12">
        <v>37907</v>
      </c>
      <c r="AI33" s="12">
        <v>819</v>
      </c>
      <c r="AJ33" s="12">
        <v>315</v>
      </c>
      <c r="AK33" s="12">
        <v>283</v>
      </c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</row>
    <row r="34" spans="1:96" ht="14.4" x14ac:dyDescent="0.55000000000000004">
      <c r="A34" s="72">
        <v>32</v>
      </c>
      <c r="B34" s="12">
        <v>14589</v>
      </c>
      <c r="C34" s="12">
        <v>37720</v>
      </c>
      <c r="D34" s="12">
        <v>726</v>
      </c>
      <c r="E34" s="12">
        <v>16576</v>
      </c>
      <c r="F34" s="12">
        <v>36002</v>
      </c>
      <c r="G34" s="12">
        <v>31271</v>
      </c>
      <c r="H34" s="12">
        <v>45359</v>
      </c>
      <c r="I34" s="12">
        <v>1011</v>
      </c>
      <c r="J34" s="12">
        <v>22383</v>
      </c>
      <c r="K34" s="12">
        <v>38543</v>
      </c>
      <c r="L34" s="12">
        <v>60971</v>
      </c>
      <c r="M34" s="12">
        <v>22639</v>
      </c>
      <c r="N34" s="12">
        <v>38283</v>
      </c>
      <c r="O34" s="12">
        <v>469</v>
      </c>
      <c r="P34" s="12">
        <v>21894</v>
      </c>
      <c r="Q34" s="12">
        <v>39085</v>
      </c>
      <c r="R34" s="12">
        <v>61029</v>
      </c>
      <c r="S34" s="12">
        <v>34453</v>
      </c>
      <c r="T34" s="12">
        <v>55674</v>
      </c>
      <c r="U34" s="12">
        <v>1762</v>
      </c>
      <c r="V34" s="12">
        <v>753</v>
      </c>
      <c r="W34" s="12">
        <v>312</v>
      </c>
      <c r="X34" s="12">
        <v>20904</v>
      </c>
      <c r="Y34" s="12">
        <v>34837</v>
      </c>
      <c r="Z34" s="12">
        <v>55816</v>
      </c>
      <c r="AA34" s="12">
        <v>20973</v>
      </c>
      <c r="AB34" s="12">
        <v>32735</v>
      </c>
      <c r="AC34" s="12">
        <v>3459</v>
      </c>
      <c r="AD34" s="12">
        <v>25497</v>
      </c>
      <c r="AE34" s="12">
        <v>29944</v>
      </c>
      <c r="AF34" s="12">
        <v>55539</v>
      </c>
      <c r="AG34" s="12">
        <v>39685</v>
      </c>
      <c r="AH34" s="12">
        <v>52084</v>
      </c>
      <c r="AI34" s="12">
        <v>461</v>
      </c>
      <c r="AJ34" s="12">
        <v>595</v>
      </c>
      <c r="AK34" s="12">
        <v>194</v>
      </c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</row>
    <row r="35" spans="1:96" ht="14.4" x14ac:dyDescent="0.55000000000000004">
      <c r="A35" s="72">
        <v>33</v>
      </c>
      <c r="B35" s="12">
        <v>10092</v>
      </c>
      <c r="C35" s="12">
        <v>44912</v>
      </c>
      <c r="D35" s="12">
        <v>1018</v>
      </c>
      <c r="E35" s="12">
        <v>12134</v>
      </c>
      <c r="F35" s="12">
        <v>43520</v>
      </c>
      <c r="G35" s="12">
        <v>26958</v>
      </c>
      <c r="H35" s="12">
        <v>47839</v>
      </c>
      <c r="I35" s="12">
        <v>1411</v>
      </c>
      <c r="J35" s="12">
        <v>19057</v>
      </c>
      <c r="K35" s="12">
        <v>39306</v>
      </c>
      <c r="L35" s="12">
        <v>58416</v>
      </c>
      <c r="M35" s="12">
        <v>19127</v>
      </c>
      <c r="N35" s="12">
        <v>38941</v>
      </c>
      <c r="O35" s="12">
        <v>738</v>
      </c>
      <c r="P35" s="12">
        <v>17785</v>
      </c>
      <c r="Q35" s="12">
        <v>40644</v>
      </c>
      <c r="R35" s="12">
        <v>58483</v>
      </c>
      <c r="S35" s="12">
        <v>25222</v>
      </c>
      <c r="T35" s="12">
        <v>60278</v>
      </c>
      <c r="U35" s="12">
        <v>2658</v>
      </c>
      <c r="V35" s="12">
        <v>1168</v>
      </c>
      <c r="W35" s="12">
        <v>654</v>
      </c>
      <c r="X35" s="12">
        <v>16481</v>
      </c>
      <c r="Y35" s="12">
        <v>34337</v>
      </c>
      <c r="Z35" s="12">
        <v>50904</v>
      </c>
      <c r="AA35" s="12">
        <v>15990</v>
      </c>
      <c r="AB35" s="12">
        <v>32300</v>
      </c>
      <c r="AC35" s="12">
        <v>2822</v>
      </c>
      <c r="AD35" s="12">
        <v>18240</v>
      </c>
      <c r="AE35" s="12">
        <v>32019</v>
      </c>
      <c r="AF35" s="12">
        <v>50384</v>
      </c>
      <c r="AG35" s="12">
        <v>29670</v>
      </c>
      <c r="AH35" s="12">
        <v>53312</v>
      </c>
      <c r="AI35" s="12">
        <v>844</v>
      </c>
      <c r="AJ35" s="12">
        <v>419</v>
      </c>
      <c r="AK35" s="12">
        <v>309</v>
      </c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</row>
    <row r="36" spans="1:96" ht="14.4" x14ac:dyDescent="0.55000000000000004">
      <c r="A36" s="72">
        <v>34</v>
      </c>
      <c r="B36" s="12">
        <v>10360</v>
      </c>
      <c r="C36" s="12">
        <v>36933</v>
      </c>
      <c r="D36" s="12">
        <v>1004</v>
      </c>
      <c r="E36" s="12">
        <v>12326</v>
      </c>
      <c r="F36" s="12">
        <v>35756</v>
      </c>
      <c r="G36" s="12">
        <v>30410</v>
      </c>
      <c r="H36" s="12">
        <v>41726</v>
      </c>
      <c r="I36" s="12">
        <v>1638</v>
      </c>
      <c r="J36" s="12">
        <v>22345</v>
      </c>
      <c r="K36" s="12">
        <v>37278</v>
      </c>
      <c r="L36" s="12">
        <v>59670</v>
      </c>
      <c r="M36" s="12">
        <v>22741</v>
      </c>
      <c r="N36" s="12">
        <v>36447</v>
      </c>
      <c r="O36" s="12">
        <v>858</v>
      </c>
      <c r="P36" s="12">
        <v>22031</v>
      </c>
      <c r="Q36" s="12">
        <v>37470</v>
      </c>
      <c r="R36" s="12">
        <v>59556</v>
      </c>
      <c r="S36" s="12">
        <v>30424</v>
      </c>
      <c r="T36" s="12">
        <v>53539</v>
      </c>
      <c r="U36" s="12">
        <v>3048</v>
      </c>
      <c r="V36" s="12">
        <v>1439</v>
      </c>
      <c r="W36" s="12">
        <v>728</v>
      </c>
      <c r="X36" s="12">
        <v>16956</v>
      </c>
      <c r="Y36" s="12">
        <v>33771</v>
      </c>
      <c r="Z36" s="12">
        <v>50821</v>
      </c>
      <c r="AA36" s="12">
        <v>17099</v>
      </c>
      <c r="AB36" s="12">
        <v>30384</v>
      </c>
      <c r="AC36" s="12">
        <v>3640</v>
      </c>
      <c r="AD36" s="12">
        <v>18646</v>
      </c>
      <c r="AE36" s="12">
        <v>31307</v>
      </c>
      <c r="AF36" s="12">
        <v>50102</v>
      </c>
      <c r="AG36" s="12">
        <v>31092</v>
      </c>
      <c r="AH36" s="12">
        <v>50561</v>
      </c>
      <c r="AI36" s="12">
        <v>883</v>
      </c>
      <c r="AJ36" s="12">
        <v>336</v>
      </c>
      <c r="AK36" s="12">
        <v>238</v>
      </c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</row>
    <row r="37" spans="1:96" ht="14.4" x14ac:dyDescent="0.55000000000000004">
      <c r="A37" s="72">
        <v>35</v>
      </c>
      <c r="B37" s="12">
        <v>12061</v>
      </c>
      <c r="C37" s="12">
        <v>41169</v>
      </c>
      <c r="D37" s="12">
        <v>1240</v>
      </c>
      <c r="E37" s="12">
        <v>14164</v>
      </c>
      <c r="F37" s="12">
        <v>40175</v>
      </c>
      <c r="G37" s="12">
        <v>29608</v>
      </c>
      <c r="H37" s="12">
        <v>46025</v>
      </c>
      <c r="I37" s="12">
        <v>1864</v>
      </c>
      <c r="J37" s="12">
        <v>22056</v>
      </c>
      <c r="K37" s="12">
        <v>40327</v>
      </c>
      <c r="L37" s="12">
        <v>62445</v>
      </c>
      <c r="M37" s="12">
        <v>22533</v>
      </c>
      <c r="N37" s="12">
        <v>39764</v>
      </c>
      <c r="O37" s="12">
        <v>659</v>
      </c>
      <c r="P37" s="12">
        <v>20928</v>
      </c>
      <c r="Q37" s="12">
        <v>41479</v>
      </c>
      <c r="R37" s="12">
        <v>62460</v>
      </c>
      <c r="S37" s="12">
        <v>30465</v>
      </c>
      <c r="T37" s="12">
        <v>57927</v>
      </c>
      <c r="U37" s="12">
        <v>2843</v>
      </c>
      <c r="V37" s="12">
        <v>1968</v>
      </c>
      <c r="W37" s="12">
        <v>474</v>
      </c>
      <c r="X37" s="12">
        <v>19366</v>
      </c>
      <c r="Y37" s="12">
        <v>37167</v>
      </c>
      <c r="Z37" s="12">
        <v>56623</v>
      </c>
      <c r="AA37" s="12">
        <v>18691</v>
      </c>
      <c r="AB37" s="12">
        <v>34543</v>
      </c>
      <c r="AC37" s="12">
        <v>3822</v>
      </c>
      <c r="AD37" s="12">
        <v>23538</v>
      </c>
      <c r="AE37" s="12">
        <v>32644</v>
      </c>
      <c r="AF37" s="12">
        <v>56304</v>
      </c>
      <c r="AG37" s="12">
        <v>32755</v>
      </c>
      <c r="AH37" s="12">
        <v>52899</v>
      </c>
      <c r="AI37" s="12">
        <v>739</v>
      </c>
      <c r="AJ37" s="12">
        <v>436</v>
      </c>
      <c r="AK37" s="12">
        <v>132</v>
      </c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</row>
    <row r="38" spans="1:96" ht="14.4" x14ac:dyDescent="0.55000000000000004">
      <c r="A38" s="72">
        <v>36</v>
      </c>
      <c r="B38" s="12">
        <v>14458</v>
      </c>
      <c r="C38" s="12">
        <v>40259</v>
      </c>
      <c r="D38" s="12">
        <v>682</v>
      </c>
      <c r="E38" s="12">
        <v>17763</v>
      </c>
      <c r="F38" s="12">
        <v>36899</v>
      </c>
      <c r="G38" s="12">
        <v>31974</v>
      </c>
      <c r="H38" s="12">
        <v>47384</v>
      </c>
      <c r="I38" s="12">
        <v>960</v>
      </c>
      <c r="J38" s="12">
        <v>22918</v>
      </c>
      <c r="K38" s="12">
        <v>39014</v>
      </c>
      <c r="L38" s="12">
        <v>61975</v>
      </c>
      <c r="M38" s="12">
        <v>23134</v>
      </c>
      <c r="N38" s="12">
        <v>38861</v>
      </c>
      <c r="O38" s="12">
        <v>503</v>
      </c>
      <c r="P38" s="12">
        <v>22050</v>
      </c>
      <c r="Q38" s="12">
        <v>39920</v>
      </c>
      <c r="R38" s="12">
        <v>62019</v>
      </c>
      <c r="S38" s="12">
        <v>34814</v>
      </c>
      <c r="T38" s="12">
        <v>59218</v>
      </c>
      <c r="U38" s="12">
        <v>1654</v>
      </c>
      <c r="V38" s="12">
        <v>717</v>
      </c>
      <c r="W38" s="12">
        <v>388</v>
      </c>
      <c r="X38" s="12">
        <v>21123</v>
      </c>
      <c r="Y38" s="12">
        <v>36861</v>
      </c>
      <c r="Z38" s="12">
        <v>58062</v>
      </c>
      <c r="AA38" s="12">
        <v>20704</v>
      </c>
      <c r="AB38" s="12">
        <v>34347</v>
      </c>
      <c r="AC38" s="12">
        <v>4136</v>
      </c>
      <c r="AD38" s="12">
        <v>25440</v>
      </c>
      <c r="AE38" s="12">
        <v>31973</v>
      </c>
      <c r="AF38" s="12">
        <v>57528</v>
      </c>
      <c r="AG38" s="12">
        <v>41930</v>
      </c>
      <c r="AH38" s="12">
        <v>54461</v>
      </c>
      <c r="AI38" s="12">
        <v>454</v>
      </c>
      <c r="AJ38" s="12">
        <v>1601</v>
      </c>
      <c r="AK38" s="12">
        <v>121</v>
      </c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</row>
    <row r="39" spans="1:96" ht="14.4" x14ac:dyDescent="0.55000000000000004">
      <c r="A39" s="72">
        <v>37</v>
      </c>
      <c r="B39" s="12">
        <v>11125</v>
      </c>
      <c r="C39" s="12">
        <v>23206</v>
      </c>
      <c r="D39" s="12">
        <v>931</v>
      </c>
      <c r="E39" s="12">
        <v>13217</v>
      </c>
      <c r="F39" s="12">
        <v>21801</v>
      </c>
      <c r="G39" s="12">
        <v>36118</v>
      </c>
      <c r="H39" s="12">
        <v>34277</v>
      </c>
      <c r="I39" s="12">
        <v>1312</v>
      </c>
      <c r="J39" s="12">
        <v>27078</v>
      </c>
      <c r="K39" s="12">
        <v>30889</v>
      </c>
      <c r="L39" s="12">
        <v>58039</v>
      </c>
      <c r="M39" s="12">
        <v>27548</v>
      </c>
      <c r="N39" s="12">
        <v>30100</v>
      </c>
      <c r="O39" s="12">
        <v>760</v>
      </c>
      <c r="P39" s="12">
        <v>25742</v>
      </c>
      <c r="Q39" s="12">
        <v>32199</v>
      </c>
      <c r="R39" s="12">
        <v>58008</v>
      </c>
      <c r="S39" s="12">
        <v>35187</v>
      </c>
      <c r="T39" s="12">
        <v>45158</v>
      </c>
      <c r="U39" s="12">
        <v>2894</v>
      </c>
      <c r="V39" s="12">
        <v>1086</v>
      </c>
      <c r="W39" s="12">
        <v>691</v>
      </c>
      <c r="X39" s="12">
        <v>21639</v>
      </c>
      <c r="Y39" s="12">
        <v>30575</v>
      </c>
      <c r="Z39" s="12">
        <v>52328</v>
      </c>
      <c r="AA39" s="12">
        <v>20982</v>
      </c>
      <c r="AB39" s="12">
        <v>26376</v>
      </c>
      <c r="AC39" s="12">
        <v>4953</v>
      </c>
      <c r="AD39" s="12">
        <v>26145</v>
      </c>
      <c r="AE39" s="12">
        <v>25596</v>
      </c>
      <c r="AF39" s="12">
        <v>51918</v>
      </c>
      <c r="AG39" s="12">
        <v>39968</v>
      </c>
      <c r="AH39" s="12">
        <v>45186</v>
      </c>
      <c r="AI39" s="12">
        <v>783</v>
      </c>
      <c r="AJ39" s="12">
        <v>682</v>
      </c>
      <c r="AK39" s="12">
        <v>249</v>
      </c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</row>
    <row r="40" spans="1:96" ht="14.4" x14ac:dyDescent="0.55000000000000004">
      <c r="A40" s="72">
        <v>38</v>
      </c>
      <c r="B40" s="12">
        <v>10893</v>
      </c>
      <c r="C40" s="12">
        <v>39666</v>
      </c>
      <c r="D40" s="12">
        <v>1020</v>
      </c>
      <c r="E40" s="12">
        <v>13888</v>
      </c>
      <c r="F40" s="12">
        <v>37153</v>
      </c>
      <c r="G40" s="12">
        <v>33395</v>
      </c>
      <c r="H40" s="12">
        <v>43076</v>
      </c>
      <c r="I40" s="12">
        <v>1659</v>
      </c>
      <c r="J40" s="12">
        <v>25370</v>
      </c>
      <c r="K40" s="12">
        <v>38305</v>
      </c>
      <c r="L40" s="12">
        <v>63728</v>
      </c>
      <c r="M40" s="12">
        <v>25660</v>
      </c>
      <c r="N40" s="12">
        <v>37582</v>
      </c>
      <c r="O40" s="12">
        <v>923</v>
      </c>
      <c r="P40" s="12">
        <v>24086</v>
      </c>
      <c r="Q40" s="12">
        <v>39594</v>
      </c>
      <c r="R40" s="12">
        <v>63733</v>
      </c>
      <c r="S40" s="12">
        <v>32726</v>
      </c>
      <c r="T40" s="12">
        <v>55799</v>
      </c>
      <c r="U40" s="12">
        <v>3417</v>
      </c>
      <c r="V40" s="12">
        <v>1329</v>
      </c>
      <c r="W40" s="12">
        <v>685</v>
      </c>
      <c r="X40" s="12">
        <v>20422</v>
      </c>
      <c r="Y40" s="12">
        <v>33402</v>
      </c>
      <c r="Z40" s="12">
        <v>53914</v>
      </c>
      <c r="AA40" s="12">
        <v>19948</v>
      </c>
      <c r="AB40" s="12">
        <v>28958</v>
      </c>
      <c r="AC40" s="12">
        <v>5385</v>
      </c>
      <c r="AD40" s="12">
        <v>25504</v>
      </c>
      <c r="AE40" s="12">
        <v>27919</v>
      </c>
      <c r="AF40" s="12">
        <v>53560</v>
      </c>
      <c r="AG40" s="12">
        <v>37557</v>
      </c>
      <c r="AH40" s="12">
        <v>50826</v>
      </c>
      <c r="AI40" s="12">
        <v>1100</v>
      </c>
      <c r="AJ40" s="12">
        <v>681</v>
      </c>
      <c r="AK40" s="12">
        <v>224</v>
      </c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</row>
    <row r="41" spans="1:96" ht="14.4" x14ac:dyDescent="0.55000000000000004">
      <c r="A41" s="72">
        <v>39</v>
      </c>
      <c r="B41" s="12">
        <v>8030</v>
      </c>
      <c r="C41" s="12">
        <v>55915</v>
      </c>
      <c r="D41" s="12">
        <v>701</v>
      </c>
      <c r="E41" s="12">
        <v>12162</v>
      </c>
      <c r="F41" s="12">
        <v>51337</v>
      </c>
      <c r="G41" s="12">
        <v>19714</v>
      </c>
      <c r="H41" s="12">
        <v>54220</v>
      </c>
      <c r="I41" s="12">
        <v>849</v>
      </c>
      <c r="J41" s="12">
        <v>15002</v>
      </c>
      <c r="K41" s="12">
        <v>46017</v>
      </c>
      <c r="L41" s="12">
        <v>61092</v>
      </c>
      <c r="M41" s="12">
        <v>14707</v>
      </c>
      <c r="N41" s="12">
        <v>46342</v>
      </c>
      <c r="O41" s="12">
        <v>586</v>
      </c>
      <c r="P41" s="12">
        <v>14270</v>
      </c>
      <c r="Q41" s="12">
        <v>46681</v>
      </c>
      <c r="R41" s="12">
        <v>61018</v>
      </c>
      <c r="S41" s="12">
        <v>18915</v>
      </c>
      <c r="T41" s="12">
        <v>70635</v>
      </c>
      <c r="U41" s="12">
        <v>1709</v>
      </c>
      <c r="V41" s="12">
        <v>810</v>
      </c>
      <c r="W41" s="12">
        <v>508</v>
      </c>
      <c r="X41" s="12">
        <v>16057</v>
      </c>
      <c r="Y41" s="12">
        <v>38630</v>
      </c>
      <c r="Z41" s="12">
        <v>54748</v>
      </c>
      <c r="AA41" s="12">
        <v>15543</v>
      </c>
      <c r="AB41" s="12">
        <v>36539</v>
      </c>
      <c r="AC41" s="12">
        <v>3574</v>
      </c>
      <c r="AD41" s="12">
        <v>19064</v>
      </c>
      <c r="AE41" s="12">
        <v>35145</v>
      </c>
      <c r="AF41" s="12">
        <v>54317</v>
      </c>
      <c r="AG41" s="12">
        <v>26503</v>
      </c>
      <c r="AH41" s="12">
        <v>61282</v>
      </c>
      <c r="AI41" s="12">
        <v>706</v>
      </c>
      <c r="AJ41" s="12">
        <v>1174</v>
      </c>
      <c r="AK41" s="12">
        <v>354</v>
      </c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</row>
    <row r="42" spans="1:96" ht="14.4" x14ac:dyDescent="0.55000000000000004">
      <c r="A42" s="72">
        <v>40</v>
      </c>
      <c r="B42" s="12">
        <v>6901</v>
      </c>
      <c r="C42" s="12">
        <v>47268</v>
      </c>
      <c r="D42" s="12">
        <v>521</v>
      </c>
      <c r="E42" s="12">
        <v>10845</v>
      </c>
      <c r="F42" s="12">
        <v>43144</v>
      </c>
      <c r="G42" s="12">
        <v>17838</v>
      </c>
      <c r="H42" s="12">
        <v>47356</v>
      </c>
      <c r="I42" s="12">
        <v>683</v>
      </c>
      <c r="J42" s="12">
        <v>12144</v>
      </c>
      <c r="K42" s="12">
        <v>41463</v>
      </c>
      <c r="L42" s="12">
        <v>53663</v>
      </c>
      <c r="M42" s="12">
        <v>12246</v>
      </c>
      <c r="N42" s="12">
        <v>41540</v>
      </c>
      <c r="O42" s="12">
        <v>504</v>
      </c>
      <c r="P42" s="12">
        <v>12686</v>
      </c>
      <c r="Q42" s="12">
        <v>40681</v>
      </c>
      <c r="R42" s="12">
        <v>53426</v>
      </c>
      <c r="S42" s="12">
        <v>16576</v>
      </c>
      <c r="T42" s="12">
        <v>68850</v>
      </c>
      <c r="U42" s="12">
        <v>1389</v>
      </c>
      <c r="V42" s="12">
        <v>629</v>
      </c>
      <c r="W42" s="12">
        <v>365</v>
      </c>
      <c r="X42" s="12">
        <v>13163</v>
      </c>
      <c r="Y42" s="12">
        <v>35270</v>
      </c>
      <c r="Z42" s="12">
        <v>48500</v>
      </c>
      <c r="AA42" s="12">
        <v>13609</v>
      </c>
      <c r="AB42" s="12">
        <v>33814</v>
      </c>
      <c r="AC42" s="12">
        <v>1509</v>
      </c>
      <c r="AD42" s="12">
        <v>14179</v>
      </c>
      <c r="AE42" s="12">
        <v>33472</v>
      </c>
      <c r="AF42" s="12">
        <v>47729</v>
      </c>
      <c r="AG42" s="12">
        <v>25170</v>
      </c>
      <c r="AH42" s="12">
        <v>61708</v>
      </c>
      <c r="AI42" s="12">
        <v>545</v>
      </c>
      <c r="AJ42" s="12">
        <v>475</v>
      </c>
      <c r="AK42" s="12">
        <v>185</v>
      </c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</row>
    <row r="1046189" ht="12.6" customHeight="1" x14ac:dyDescent="0.4"/>
    <row r="1046190" ht="12.6" customHeight="1" x14ac:dyDescent="0.4"/>
    <row r="1046191" ht="12.6" customHeight="1" x14ac:dyDescent="0.4"/>
    <row r="1046192" ht="12.6" customHeight="1" x14ac:dyDescent="0.4"/>
    <row r="1046193" ht="12.6" customHeight="1" x14ac:dyDescent="0.4"/>
    <row r="1046194" ht="12.6" customHeight="1" x14ac:dyDescent="0.4"/>
    <row r="1046195" ht="12.6" customHeight="1" x14ac:dyDescent="0.4"/>
    <row r="1046196" ht="12.6" customHeight="1" x14ac:dyDescent="0.4"/>
    <row r="1046197" ht="12.6" customHeight="1" x14ac:dyDescent="0.4"/>
    <row r="1046198" ht="12.6" customHeight="1" x14ac:dyDescent="0.4"/>
    <row r="1046199" ht="12.6" customHeight="1" x14ac:dyDescent="0.4"/>
    <row r="1046200" ht="12.6" customHeight="1" x14ac:dyDescent="0.4"/>
    <row r="1046201" ht="12.6" customHeight="1" x14ac:dyDescent="0.4"/>
    <row r="1046202" ht="12.6" customHeight="1" x14ac:dyDescent="0.4"/>
    <row r="1046203" ht="12.6" customHeight="1" x14ac:dyDescent="0.4"/>
    <row r="1046204" ht="12.6" customHeight="1" x14ac:dyDescent="0.4"/>
    <row r="1046205" ht="12.6" customHeight="1" x14ac:dyDescent="0.4"/>
    <row r="1046206" ht="12.6" customHeight="1" x14ac:dyDescent="0.4"/>
    <row r="1046207" ht="12.6" customHeight="1" x14ac:dyDescent="0.4"/>
    <row r="1046208" ht="12.6" customHeight="1" x14ac:dyDescent="0.4"/>
    <row r="1046209" ht="12.6" customHeight="1" x14ac:dyDescent="0.4"/>
    <row r="1046210" ht="12.6" customHeight="1" x14ac:dyDescent="0.4"/>
    <row r="1046211" ht="12.6" customHeight="1" x14ac:dyDescent="0.4"/>
    <row r="1046212" ht="12.6" customHeight="1" x14ac:dyDescent="0.4"/>
    <row r="1046213" ht="12.6" customHeight="1" x14ac:dyDescent="0.4"/>
    <row r="1046214" ht="12.6" customHeight="1" x14ac:dyDescent="0.4"/>
    <row r="1046215" ht="12.6" customHeight="1" x14ac:dyDescent="0.4"/>
    <row r="1046216" ht="12.6" customHeight="1" x14ac:dyDescent="0.4"/>
    <row r="1046217" ht="12.6" customHeight="1" x14ac:dyDescent="0.4"/>
    <row r="1046218" ht="12.6" customHeight="1" x14ac:dyDescent="0.4"/>
    <row r="1046219" ht="12.6" customHeight="1" x14ac:dyDescent="0.4"/>
    <row r="1046220" ht="12.6" customHeight="1" x14ac:dyDescent="0.4"/>
    <row r="1046221" ht="12.6" customHeight="1" x14ac:dyDescent="0.4"/>
    <row r="1046222" ht="12.6" customHeight="1" x14ac:dyDescent="0.4"/>
    <row r="1046223" ht="12.6" customHeight="1" x14ac:dyDescent="0.4"/>
    <row r="1046224" ht="12.6" customHeight="1" x14ac:dyDescent="0.4"/>
    <row r="1046225" ht="12.6" customHeight="1" x14ac:dyDescent="0.4"/>
    <row r="1046226" ht="12.6" customHeight="1" x14ac:dyDescent="0.4"/>
    <row r="1046227" ht="12.6" customHeight="1" x14ac:dyDescent="0.4"/>
    <row r="1046228" ht="12.6" customHeight="1" x14ac:dyDescent="0.4"/>
    <row r="1046229" ht="12.6" customHeight="1" x14ac:dyDescent="0.4"/>
    <row r="1046230" ht="12.6" customHeight="1" x14ac:dyDescent="0.4"/>
    <row r="1046231" ht="12.6" customHeight="1" x14ac:dyDescent="0.4"/>
    <row r="1046232" ht="12.6" customHeight="1" x14ac:dyDescent="0.4"/>
    <row r="1046233" ht="12.6" customHeight="1" x14ac:dyDescent="0.4"/>
    <row r="1046234" ht="12.6" customHeight="1" x14ac:dyDescent="0.4"/>
    <row r="1046235" ht="12.6" customHeight="1" x14ac:dyDescent="0.4"/>
    <row r="1046236" ht="12.6" customHeight="1" x14ac:dyDescent="0.4"/>
    <row r="1046237" ht="12.6" customHeight="1" x14ac:dyDescent="0.4"/>
    <row r="1046238" ht="12.6" customHeight="1" x14ac:dyDescent="0.4"/>
    <row r="1046239" ht="12.6" customHeight="1" x14ac:dyDescent="0.4"/>
    <row r="1046240" ht="12.6" customHeight="1" x14ac:dyDescent="0.4"/>
    <row r="1046241" ht="12.6" customHeight="1" x14ac:dyDescent="0.4"/>
    <row r="1046242" ht="12.6" customHeight="1" x14ac:dyDescent="0.4"/>
    <row r="1046243" ht="12.6" customHeight="1" x14ac:dyDescent="0.4"/>
    <row r="1046244" ht="12.6" customHeight="1" x14ac:dyDescent="0.4"/>
    <row r="1046245" ht="12.6" customHeight="1" x14ac:dyDescent="0.4"/>
    <row r="1046246" ht="12.6" customHeight="1" x14ac:dyDescent="0.4"/>
    <row r="1046247" ht="12.6" customHeight="1" x14ac:dyDescent="0.4"/>
    <row r="1046248" ht="12.6" customHeight="1" x14ac:dyDescent="0.4"/>
    <row r="1046249" ht="12.6" customHeight="1" x14ac:dyDescent="0.4"/>
    <row r="1046250" ht="12.6" customHeight="1" x14ac:dyDescent="0.4"/>
    <row r="1046251" ht="12.6" customHeight="1" x14ac:dyDescent="0.4"/>
    <row r="1046252" ht="12.6" customHeight="1" x14ac:dyDescent="0.4"/>
    <row r="1046253" ht="12.6" customHeight="1" x14ac:dyDescent="0.4"/>
    <row r="1046254" ht="12.6" customHeight="1" x14ac:dyDescent="0.4"/>
    <row r="1046255" ht="12.6" customHeight="1" x14ac:dyDescent="0.4"/>
    <row r="1046256" ht="12.6" customHeight="1" x14ac:dyDescent="0.4"/>
    <row r="1046257" ht="12.6" customHeight="1" x14ac:dyDescent="0.4"/>
    <row r="1046258" ht="12.6" customHeight="1" x14ac:dyDescent="0.4"/>
    <row r="1046259" ht="12.6" customHeight="1" x14ac:dyDescent="0.4"/>
    <row r="1046260" ht="12.6" customHeight="1" x14ac:dyDescent="0.4"/>
    <row r="1046261" ht="12.6" customHeight="1" x14ac:dyDescent="0.4"/>
    <row r="1046262" ht="12.6" customHeight="1" x14ac:dyDescent="0.4"/>
    <row r="1046263" ht="12.6" customHeight="1" x14ac:dyDescent="0.4"/>
    <row r="1046264" ht="12.6" customHeight="1" x14ac:dyDescent="0.4"/>
    <row r="1046265" ht="12.6" customHeight="1" x14ac:dyDescent="0.4"/>
    <row r="1046266" ht="12.6" customHeight="1" x14ac:dyDescent="0.4"/>
    <row r="1046267" ht="12.6" customHeight="1" x14ac:dyDescent="0.4"/>
    <row r="1046268" ht="12.6" customHeight="1" x14ac:dyDescent="0.4"/>
    <row r="1046269" ht="12.6" customHeight="1" x14ac:dyDescent="0.4"/>
    <row r="1046270" ht="12.6" customHeight="1" x14ac:dyDescent="0.4"/>
    <row r="1046271" ht="12.6" customHeight="1" x14ac:dyDescent="0.4"/>
    <row r="1046272" ht="12.6" customHeight="1" x14ac:dyDescent="0.4"/>
    <row r="1046273" ht="12.6" customHeight="1" x14ac:dyDescent="0.4"/>
    <row r="1046274" ht="12.6" customHeight="1" x14ac:dyDescent="0.4"/>
    <row r="1046275" ht="12.6" customHeight="1" x14ac:dyDescent="0.4"/>
    <row r="1046276" ht="12.6" customHeight="1" x14ac:dyDescent="0.4"/>
    <row r="1046277" ht="12.6" customHeight="1" x14ac:dyDescent="0.4"/>
    <row r="1046278" ht="12.6" customHeight="1" x14ac:dyDescent="0.4"/>
    <row r="1046279" ht="12.6" customHeight="1" x14ac:dyDescent="0.4"/>
    <row r="1046280" ht="12.6" customHeight="1" x14ac:dyDescent="0.4"/>
    <row r="1046281" ht="12.6" customHeight="1" x14ac:dyDescent="0.4"/>
    <row r="1046282" ht="12.6" customHeight="1" x14ac:dyDescent="0.4"/>
    <row r="1046283" ht="12.6" customHeight="1" x14ac:dyDescent="0.4"/>
    <row r="1046284" ht="12.6" customHeight="1" x14ac:dyDescent="0.4"/>
    <row r="1046285" ht="12.6" customHeight="1" x14ac:dyDescent="0.4"/>
    <row r="1046286" ht="12.6" customHeight="1" x14ac:dyDescent="0.4"/>
    <row r="1046287" ht="12.6" customHeight="1" x14ac:dyDescent="0.4"/>
    <row r="1046288" ht="12.6" customHeight="1" x14ac:dyDescent="0.4"/>
    <row r="1046289" ht="12.6" customHeight="1" x14ac:dyDescent="0.4"/>
    <row r="1046290" ht="12.6" customHeight="1" x14ac:dyDescent="0.4"/>
    <row r="1046291" ht="12.6" customHeight="1" x14ac:dyDescent="0.4"/>
    <row r="1046292" ht="12.6" customHeight="1" x14ac:dyDescent="0.4"/>
    <row r="1046293" ht="12.6" customHeight="1" x14ac:dyDescent="0.4"/>
    <row r="1046294" ht="12.6" customHeight="1" x14ac:dyDescent="0.4"/>
    <row r="1046295" ht="12.6" customHeight="1" x14ac:dyDescent="0.4"/>
    <row r="1046296" ht="12.6" customHeight="1" x14ac:dyDescent="0.4"/>
    <row r="1046297" ht="12.6" customHeight="1" x14ac:dyDescent="0.4"/>
    <row r="1046298" ht="12.6" customHeight="1" x14ac:dyDescent="0.4"/>
    <row r="1046299" ht="12.6" customHeight="1" x14ac:dyDescent="0.4"/>
    <row r="1046300" ht="12.6" customHeight="1" x14ac:dyDescent="0.4"/>
    <row r="1046301" ht="12.6" customHeight="1" x14ac:dyDescent="0.4"/>
    <row r="1046302" ht="12.6" customHeight="1" x14ac:dyDescent="0.4"/>
    <row r="1046303" ht="12.6" customHeight="1" x14ac:dyDescent="0.4"/>
    <row r="1046304" ht="12.6" customHeight="1" x14ac:dyDescent="0.4"/>
    <row r="1046305" ht="12.6" customHeight="1" x14ac:dyDescent="0.4"/>
    <row r="1046306" ht="12.6" customHeight="1" x14ac:dyDescent="0.4"/>
    <row r="1046307" ht="12.6" customHeight="1" x14ac:dyDescent="0.4"/>
    <row r="1046308" ht="12.6" customHeight="1" x14ac:dyDescent="0.4"/>
    <row r="1046309" ht="12.6" customHeight="1" x14ac:dyDescent="0.4"/>
    <row r="1046310" ht="12.6" customHeight="1" x14ac:dyDescent="0.4"/>
    <row r="1046311" ht="12.6" customHeight="1" x14ac:dyDescent="0.4"/>
    <row r="1046312" ht="12.6" customHeight="1" x14ac:dyDescent="0.4"/>
    <row r="1046313" ht="12.6" customHeight="1" x14ac:dyDescent="0.4"/>
    <row r="1046314" ht="12.6" customHeight="1" x14ac:dyDescent="0.4"/>
    <row r="1046315" ht="12.6" customHeight="1" x14ac:dyDescent="0.4"/>
    <row r="1046316" ht="12.6" customHeight="1" x14ac:dyDescent="0.4"/>
    <row r="1046317" ht="12.6" customHeight="1" x14ac:dyDescent="0.4"/>
    <row r="1046318" ht="12.6" customHeight="1" x14ac:dyDescent="0.4"/>
    <row r="1046319" ht="12.6" customHeight="1" x14ac:dyDescent="0.4"/>
    <row r="1046320" ht="12.6" customHeight="1" x14ac:dyDescent="0.4"/>
    <row r="1046321" ht="12.6" customHeight="1" x14ac:dyDescent="0.4"/>
    <row r="1046322" ht="12.6" customHeight="1" x14ac:dyDescent="0.4"/>
    <row r="1046323" ht="12.6" customHeight="1" x14ac:dyDescent="0.4"/>
    <row r="1046324" ht="12.6" customHeight="1" x14ac:dyDescent="0.4"/>
    <row r="1046325" ht="12.6" customHeight="1" x14ac:dyDescent="0.4"/>
    <row r="1046326" ht="12.6" customHeight="1" x14ac:dyDescent="0.4"/>
    <row r="1046327" ht="12.6" customHeight="1" x14ac:dyDescent="0.4"/>
    <row r="1046328" ht="12.6" customHeight="1" x14ac:dyDescent="0.4"/>
    <row r="1046329" ht="12.6" customHeight="1" x14ac:dyDescent="0.4"/>
    <row r="1046330" ht="12.6" customHeight="1" x14ac:dyDescent="0.4"/>
    <row r="1046331" ht="12.6" customHeight="1" x14ac:dyDescent="0.4"/>
    <row r="1046332" ht="12.6" customHeight="1" x14ac:dyDescent="0.4"/>
    <row r="1046333" ht="12.6" customHeight="1" x14ac:dyDescent="0.4"/>
    <row r="1046334" ht="12.6" customHeight="1" x14ac:dyDescent="0.4"/>
    <row r="1046335" ht="12.6" customHeight="1" x14ac:dyDescent="0.4"/>
    <row r="1046336" ht="12.6" customHeight="1" x14ac:dyDescent="0.4"/>
    <row r="1046337" ht="12.6" customHeight="1" x14ac:dyDescent="0.4"/>
    <row r="1046338" ht="12.6" customHeight="1" x14ac:dyDescent="0.4"/>
    <row r="1046339" ht="12.6" customHeight="1" x14ac:dyDescent="0.4"/>
    <row r="1046340" ht="12.6" customHeight="1" x14ac:dyDescent="0.4"/>
    <row r="1046341" ht="12.6" customHeight="1" x14ac:dyDescent="0.4"/>
    <row r="1046342" ht="12.6" customHeight="1" x14ac:dyDescent="0.4"/>
    <row r="1046343" ht="12.6" customHeight="1" x14ac:dyDescent="0.4"/>
    <row r="1046344" ht="12.6" customHeight="1" x14ac:dyDescent="0.4"/>
    <row r="1046345" ht="12.6" customHeight="1" x14ac:dyDescent="0.4"/>
    <row r="1046346" ht="12.6" customHeight="1" x14ac:dyDescent="0.4"/>
    <row r="1046347" ht="12.6" customHeight="1" x14ac:dyDescent="0.4"/>
    <row r="1046348" ht="12.6" customHeight="1" x14ac:dyDescent="0.4"/>
    <row r="1046349" ht="12.6" customHeight="1" x14ac:dyDescent="0.4"/>
    <row r="1046350" ht="12.6" customHeight="1" x14ac:dyDescent="0.4"/>
    <row r="1046351" ht="12.6" customHeight="1" x14ac:dyDescent="0.4"/>
    <row r="1046352" ht="12.6" customHeight="1" x14ac:dyDescent="0.4"/>
    <row r="1046353" ht="12.6" customHeight="1" x14ac:dyDescent="0.4"/>
    <row r="1046354" ht="12.6" customHeight="1" x14ac:dyDescent="0.4"/>
    <row r="1046355" ht="12.6" customHeight="1" x14ac:dyDescent="0.4"/>
    <row r="1046356" ht="12.6" customHeight="1" x14ac:dyDescent="0.4"/>
    <row r="1046357" ht="12.6" customHeight="1" x14ac:dyDescent="0.4"/>
    <row r="1046358" ht="12.6" customHeight="1" x14ac:dyDescent="0.4"/>
    <row r="1046359" ht="12.6" customHeight="1" x14ac:dyDescent="0.4"/>
    <row r="1046360" ht="12.6" customHeight="1" x14ac:dyDescent="0.4"/>
    <row r="1046361" ht="12.6" customHeight="1" x14ac:dyDescent="0.4"/>
    <row r="1046362" ht="12.6" customHeight="1" x14ac:dyDescent="0.4"/>
    <row r="1046363" ht="12.6" customHeight="1" x14ac:dyDescent="0.4"/>
    <row r="1046364" ht="12.6" customHeight="1" x14ac:dyDescent="0.4"/>
    <row r="1046365" ht="12.6" customHeight="1" x14ac:dyDescent="0.4"/>
    <row r="1046366" ht="12.6" customHeight="1" x14ac:dyDescent="0.4"/>
    <row r="1046367" ht="12.6" customHeight="1" x14ac:dyDescent="0.4"/>
    <row r="1046368" ht="12.6" customHeight="1" x14ac:dyDescent="0.4"/>
    <row r="1046369" ht="12.6" customHeight="1" x14ac:dyDescent="0.4"/>
    <row r="1046370" ht="12.6" customHeight="1" x14ac:dyDescent="0.4"/>
    <row r="1046371" ht="12.6" customHeight="1" x14ac:dyDescent="0.4"/>
    <row r="1046372" ht="12.6" customHeight="1" x14ac:dyDescent="0.4"/>
    <row r="1046373" ht="12.6" customHeight="1" x14ac:dyDescent="0.4"/>
    <row r="1046374" ht="12.6" customHeight="1" x14ac:dyDescent="0.4"/>
    <row r="1046375" ht="12.6" customHeight="1" x14ac:dyDescent="0.4"/>
    <row r="1046376" ht="12.6" customHeight="1" x14ac:dyDescent="0.4"/>
    <row r="1046377" ht="12.6" customHeight="1" x14ac:dyDescent="0.4"/>
    <row r="1046378" ht="12.6" customHeight="1" x14ac:dyDescent="0.4"/>
    <row r="1046379" ht="12.6" customHeight="1" x14ac:dyDescent="0.4"/>
    <row r="1046380" ht="12.6" customHeight="1" x14ac:dyDescent="0.4"/>
    <row r="1046381" ht="12.6" customHeight="1" x14ac:dyDescent="0.4"/>
    <row r="1046382" ht="12.6" customHeight="1" x14ac:dyDescent="0.4"/>
    <row r="1046383" ht="12.6" customHeight="1" x14ac:dyDescent="0.4"/>
    <row r="1046384" ht="12.6" customHeight="1" x14ac:dyDescent="0.4"/>
    <row r="1046385" ht="12.6" customHeight="1" x14ac:dyDescent="0.4"/>
    <row r="1046386" ht="12.6" customHeight="1" x14ac:dyDescent="0.4"/>
    <row r="1046387" ht="12.6" customHeight="1" x14ac:dyDescent="0.4"/>
    <row r="1046388" ht="12.6" customHeight="1" x14ac:dyDescent="0.4"/>
    <row r="1046389" ht="12.6" customHeight="1" x14ac:dyDescent="0.4"/>
    <row r="1046390" ht="12.6" customHeight="1" x14ac:dyDescent="0.4"/>
    <row r="1046391" ht="12.6" customHeight="1" x14ac:dyDescent="0.4"/>
    <row r="1046392" ht="12.6" customHeight="1" x14ac:dyDescent="0.4"/>
    <row r="1046393" ht="12.6" customHeight="1" x14ac:dyDescent="0.4"/>
    <row r="1046394" ht="12.6" customHeight="1" x14ac:dyDescent="0.4"/>
    <row r="1046395" ht="12.6" customHeight="1" x14ac:dyDescent="0.4"/>
    <row r="1046396" ht="12.6" customHeight="1" x14ac:dyDescent="0.4"/>
    <row r="1046397" ht="12.6" customHeight="1" x14ac:dyDescent="0.4"/>
    <row r="1046398" ht="12.6" customHeight="1" x14ac:dyDescent="0.4"/>
    <row r="1046399" ht="12.6" customHeight="1" x14ac:dyDescent="0.4"/>
    <row r="1046400" ht="12.6" customHeight="1" x14ac:dyDescent="0.4"/>
    <row r="1046401" ht="12.6" customHeight="1" x14ac:dyDescent="0.4"/>
    <row r="1046402" ht="12.6" customHeight="1" x14ac:dyDescent="0.4"/>
    <row r="1046403" ht="12.6" customHeight="1" x14ac:dyDescent="0.4"/>
    <row r="1046404" ht="12.6" customHeight="1" x14ac:dyDescent="0.4"/>
    <row r="1046405" ht="12.6" customHeight="1" x14ac:dyDescent="0.4"/>
    <row r="1046406" ht="12.6" customHeight="1" x14ac:dyDescent="0.4"/>
    <row r="1046407" ht="12.6" customHeight="1" x14ac:dyDescent="0.4"/>
    <row r="1046408" ht="12.6" customHeight="1" x14ac:dyDescent="0.4"/>
    <row r="1046409" ht="12.6" customHeight="1" x14ac:dyDescent="0.4"/>
    <row r="1046410" ht="12.6" customHeight="1" x14ac:dyDescent="0.4"/>
    <row r="1046411" ht="12.6" customHeight="1" x14ac:dyDescent="0.4"/>
    <row r="1046412" ht="12.6" customHeight="1" x14ac:dyDescent="0.4"/>
    <row r="1046413" ht="12.6" customHeight="1" x14ac:dyDescent="0.4"/>
    <row r="1046414" ht="12.6" customHeight="1" x14ac:dyDescent="0.4"/>
    <row r="1046415" ht="12.6" customHeight="1" x14ac:dyDescent="0.4"/>
    <row r="1046416" ht="12.6" customHeight="1" x14ac:dyDescent="0.4"/>
    <row r="1046417" ht="12.6" customHeight="1" x14ac:dyDescent="0.4"/>
    <row r="1046418" ht="12.6" customHeight="1" x14ac:dyDescent="0.4"/>
    <row r="1046419" ht="12.6" customHeight="1" x14ac:dyDescent="0.4"/>
    <row r="1046420" ht="12.6" customHeight="1" x14ac:dyDescent="0.4"/>
    <row r="1046421" ht="12.6" customHeight="1" x14ac:dyDescent="0.4"/>
    <row r="1046422" ht="12.6" customHeight="1" x14ac:dyDescent="0.4"/>
    <row r="1046423" ht="12.6" customHeight="1" x14ac:dyDescent="0.4"/>
    <row r="1046424" ht="12.6" customHeight="1" x14ac:dyDescent="0.4"/>
    <row r="1046425" ht="12.6" customHeight="1" x14ac:dyDescent="0.4"/>
    <row r="1046426" ht="12.6" customHeight="1" x14ac:dyDescent="0.4"/>
    <row r="1046427" ht="12.6" customHeight="1" x14ac:dyDescent="0.4"/>
    <row r="1046428" ht="12.6" customHeight="1" x14ac:dyDescent="0.4"/>
    <row r="1046429" ht="12.6" customHeight="1" x14ac:dyDescent="0.4"/>
    <row r="1046430" ht="12.6" customHeight="1" x14ac:dyDescent="0.4"/>
    <row r="1046431" ht="12.6" customHeight="1" x14ac:dyDescent="0.4"/>
    <row r="1046432" ht="12.6" customHeight="1" x14ac:dyDescent="0.4"/>
    <row r="1046433" ht="12.6" customHeight="1" x14ac:dyDescent="0.4"/>
    <row r="1046434" ht="12.6" customHeight="1" x14ac:dyDescent="0.4"/>
    <row r="1046435" ht="12.6" customHeight="1" x14ac:dyDescent="0.4"/>
    <row r="1046436" ht="12.6" customHeight="1" x14ac:dyDescent="0.4"/>
    <row r="1046437" ht="12.6" customHeight="1" x14ac:dyDescent="0.4"/>
    <row r="1046438" ht="12.6" customHeight="1" x14ac:dyDescent="0.4"/>
    <row r="1046439" ht="12.6" customHeight="1" x14ac:dyDescent="0.4"/>
    <row r="1046440" ht="12.6" customHeight="1" x14ac:dyDescent="0.4"/>
    <row r="1046441" ht="12.6" customHeight="1" x14ac:dyDescent="0.4"/>
    <row r="1046442" ht="12.6" customHeight="1" x14ac:dyDescent="0.4"/>
    <row r="1046443" ht="12.6" customHeight="1" x14ac:dyDescent="0.4"/>
    <row r="1046444" ht="12.6" customHeight="1" x14ac:dyDescent="0.4"/>
    <row r="1046445" ht="12.6" customHeight="1" x14ac:dyDescent="0.4"/>
    <row r="1046446" ht="12.6" customHeight="1" x14ac:dyDescent="0.4"/>
    <row r="1046447" ht="12.6" customHeight="1" x14ac:dyDescent="0.4"/>
    <row r="1046448" ht="12.6" customHeight="1" x14ac:dyDescent="0.4"/>
    <row r="1046449" ht="12.6" customHeight="1" x14ac:dyDescent="0.4"/>
    <row r="1046450" ht="12.6" customHeight="1" x14ac:dyDescent="0.4"/>
    <row r="1046451" ht="12.6" customHeight="1" x14ac:dyDescent="0.4"/>
    <row r="1046452" ht="12.6" customHeight="1" x14ac:dyDescent="0.4"/>
    <row r="1046453" ht="12.6" customHeight="1" x14ac:dyDescent="0.4"/>
    <row r="1046454" ht="12.6" customHeight="1" x14ac:dyDescent="0.4"/>
    <row r="1046455" ht="12.6" customHeight="1" x14ac:dyDescent="0.4"/>
    <row r="1046456" ht="12.6" customHeight="1" x14ac:dyDescent="0.4"/>
    <row r="1046457" ht="12.6" customHeight="1" x14ac:dyDescent="0.4"/>
    <row r="1046458" ht="12.6" customHeight="1" x14ac:dyDescent="0.4"/>
    <row r="1046459" ht="12.6" customHeight="1" x14ac:dyDescent="0.4"/>
    <row r="1046460" ht="12.6" customHeight="1" x14ac:dyDescent="0.4"/>
    <row r="1046461" ht="12.6" customHeight="1" x14ac:dyDescent="0.4"/>
    <row r="1046462" ht="12.6" customHeight="1" x14ac:dyDescent="0.4"/>
    <row r="1046463" ht="12.6" customHeight="1" x14ac:dyDescent="0.4"/>
    <row r="1046464" ht="12.6" customHeight="1" x14ac:dyDescent="0.4"/>
    <row r="1046465" ht="12.6" customHeight="1" x14ac:dyDescent="0.4"/>
    <row r="1046466" ht="12.6" customHeight="1" x14ac:dyDescent="0.4"/>
    <row r="1046467" ht="12.6" customHeight="1" x14ac:dyDescent="0.4"/>
    <row r="1046468" ht="12.6" customHeight="1" x14ac:dyDescent="0.4"/>
    <row r="1046469" ht="12.6" customHeight="1" x14ac:dyDescent="0.4"/>
    <row r="1046470" ht="12.6" customHeight="1" x14ac:dyDescent="0.4"/>
    <row r="1046471" ht="12.6" customHeight="1" x14ac:dyDescent="0.4"/>
    <row r="1046472" ht="12.6" customHeight="1" x14ac:dyDescent="0.4"/>
    <row r="1046473" ht="12.6" customHeight="1" x14ac:dyDescent="0.4"/>
    <row r="1046474" ht="12.6" customHeight="1" x14ac:dyDescent="0.4"/>
    <row r="1046475" ht="12.6" customHeight="1" x14ac:dyDescent="0.4"/>
    <row r="1046476" ht="12.6" customHeight="1" x14ac:dyDescent="0.4"/>
    <row r="1046477" ht="12.6" customHeight="1" x14ac:dyDescent="0.4"/>
    <row r="1046478" ht="12.6" customHeight="1" x14ac:dyDescent="0.4"/>
    <row r="1046479" ht="12.6" customHeight="1" x14ac:dyDescent="0.4"/>
    <row r="1046480" ht="12.6" customHeight="1" x14ac:dyDescent="0.4"/>
    <row r="1046481" ht="12.6" customHeight="1" x14ac:dyDescent="0.4"/>
    <row r="1046482" ht="12.6" customHeight="1" x14ac:dyDescent="0.4"/>
    <row r="1046483" ht="12.6" customHeight="1" x14ac:dyDescent="0.4"/>
    <row r="1046484" ht="12.6" customHeight="1" x14ac:dyDescent="0.4"/>
    <row r="1046485" ht="12.6" customHeight="1" x14ac:dyDescent="0.4"/>
    <row r="1046486" ht="12.6" customHeight="1" x14ac:dyDescent="0.4"/>
    <row r="1046487" ht="12.6" customHeight="1" x14ac:dyDescent="0.4"/>
    <row r="1046488" ht="12.6" customHeight="1" x14ac:dyDescent="0.4"/>
    <row r="1046489" ht="12.6" customHeight="1" x14ac:dyDescent="0.4"/>
    <row r="1046490" ht="12.6" customHeight="1" x14ac:dyDescent="0.4"/>
    <row r="1046491" ht="12.6" customHeight="1" x14ac:dyDescent="0.4"/>
    <row r="1046492" ht="12.6" customHeight="1" x14ac:dyDescent="0.4"/>
    <row r="1046493" ht="12.6" customHeight="1" x14ac:dyDescent="0.4"/>
    <row r="1046494" ht="12.6" customHeight="1" x14ac:dyDescent="0.4"/>
    <row r="1046495" ht="12.6" customHeight="1" x14ac:dyDescent="0.4"/>
    <row r="1046496" ht="12.6" customHeight="1" x14ac:dyDescent="0.4"/>
    <row r="1046497" ht="12.6" customHeight="1" x14ac:dyDescent="0.4"/>
    <row r="1046498" ht="12.6" customHeight="1" x14ac:dyDescent="0.4"/>
    <row r="1046499" ht="12.6" customHeight="1" x14ac:dyDescent="0.4"/>
    <row r="1046500" ht="12.6" customHeight="1" x14ac:dyDescent="0.4"/>
    <row r="1046501" ht="12.6" customHeight="1" x14ac:dyDescent="0.4"/>
    <row r="1046502" ht="12.6" customHeight="1" x14ac:dyDescent="0.4"/>
    <row r="1046503" ht="12.6" customHeight="1" x14ac:dyDescent="0.4"/>
    <row r="1046504" ht="12.6" customHeight="1" x14ac:dyDescent="0.4"/>
    <row r="1046505" ht="12.6" customHeight="1" x14ac:dyDescent="0.4"/>
    <row r="1046506" ht="12.6" customHeight="1" x14ac:dyDescent="0.4"/>
    <row r="1046507" ht="12.6" customHeight="1" x14ac:dyDescent="0.4"/>
    <row r="1046508" ht="12.6" customHeight="1" x14ac:dyDescent="0.4"/>
    <row r="1046509" ht="12.6" customHeight="1" x14ac:dyDescent="0.4"/>
    <row r="1046510" ht="12.6" customHeight="1" x14ac:dyDescent="0.4"/>
    <row r="1046511" ht="12.6" customHeight="1" x14ac:dyDescent="0.4"/>
    <row r="1046512" ht="12.6" customHeight="1" x14ac:dyDescent="0.4"/>
    <row r="1046513" ht="12.6" customHeight="1" x14ac:dyDescent="0.4"/>
    <row r="1046514" ht="12.6" customHeight="1" x14ac:dyDescent="0.4"/>
    <row r="1046515" ht="12.6" customHeight="1" x14ac:dyDescent="0.4"/>
    <row r="1046516" ht="12.6" customHeight="1" x14ac:dyDescent="0.4"/>
    <row r="1046517" ht="12.6" customHeight="1" x14ac:dyDescent="0.4"/>
    <row r="1046518" ht="12.6" customHeight="1" x14ac:dyDescent="0.4"/>
    <row r="1046519" ht="12.6" customHeight="1" x14ac:dyDescent="0.4"/>
    <row r="1046520" ht="12.6" customHeight="1" x14ac:dyDescent="0.4"/>
    <row r="1046521" ht="12.6" customHeight="1" x14ac:dyDescent="0.4"/>
    <row r="1046522" ht="12.6" customHeight="1" x14ac:dyDescent="0.4"/>
    <row r="1046523" ht="12.6" customHeight="1" x14ac:dyDescent="0.4"/>
    <row r="1046524" ht="12.6" customHeight="1" x14ac:dyDescent="0.4"/>
    <row r="1046525" ht="12.6" customHeight="1" x14ac:dyDescent="0.4"/>
    <row r="1046526" ht="12.6" customHeight="1" x14ac:dyDescent="0.4"/>
    <row r="1046527" ht="12.6" customHeight="1" x14ac:dyDescent="0.4"/>
    <row r="1046528" ht="12.6" customHeight="1" x14ac:dyDescent="0.4"/>
    <row r="1046529" ht="12.6" customHeight="1" x14ac:dyDescent="0.4"/>
    <row r="1046530" ht="12.6" customHeight="1" x14ac:dyDescent="0.4"/>
    <row r="1046531" ht="12.6" customHeight="1" x14ac:dyDescent="0.4"/>
    <row r="1046532" ht="12.6" customHeight="1" x14ac:dyDescent="0.4"/>
    <row r="1046533" ht="12.6" customHeight="1" x14ac:dyDescent="0.4"/>
    <row r="1046534" ht="12.6" customHeight="1" x14ac:dyDescent="0.4"/>
    <row r="1046535" ht="12.6" customHeight="1" x14ac:dyDescent="0.4"/>
    <row r="1046536" ht="12.6" customHeight="1" x14ac:dyDescent="0.4"/>
    <row r="1046537" ht="12.6" customHeight="1" x14ac:dyDescent="0.4"/>
    <row r="1046538" ht="12.6" customHeight="1" x14ac:dyDescent="0.4"/>
    <row r="1046539" ht="12.6" customHeight="1" x14ac:dyDescent="0.4"/>
    <row r="1046540" ht="12.6" customHeight="1" x14ac:dyDescent="0.4"/>
    <row r="1046541" ht="12.6" customHeight="1" x14ac:dyDescent="0.4"/>
    <row r="1046542" ht="12.6" customHeight="1" x14ac:dyDescent="0.4"/>
    <row r="1046543" ht="12.6" customHeight="1" x14ac:dyDescent="0.4"/>
    <row r="1046544" ht="12.6" customHeight="1" x14ac:dyDescent="0.4"/>
    <row r="1046545" ht="12.6" customHeight="1" x14ac:dyDescent="0.4"/>
    <row r="1046546" ht="12.6" customHeight="1" x14ac:dyDescent="0.4"/>
    <row r="1046547" ht="12.6" customHeight="1" x14ac:dyDescent="0.4"/>
    <row r="1046548" ht="12.6" customHeight="1" x14ac:dyDescent="0.4"/>
    <row r="1046549" ht="12.6" customHeight="1" x14ac:dyDescent="0.4"/>
    <row r="1046550" ht="12.6" customHeight="1" x14ac:dyDescent="0.4"/>
    <row r="1046551" ht="12.6" customHeight="1" x14ac:dyDescent="0.4"/>
    <row r="1046552" ht="12.6" customHeight="1" x14ac:dyDescent="0.4"/>
    <row r="1046553" ht="12.6" customHeight="1" x14ac:dyDescent="0.4"/>
    <row r="1046554" ht="12.6" customHeight="1" x14ac:dyDescent="0.4"/>
    <row r="1046555" ht="12.6" customHeight="1" x14ac:dyDescent="0.4"/>
    <row r="1046556" ht="12.6" customHeight="1" x14ac:dyDescent="0.4"/>
    <row r="1046557" ht="12.6" customHeight="1" x14ac:dyDescent="0.4"/>
    <row r="1046558" ht="12.6" customHeight="1" x14ac:dyDescent="0.4"/>
    <row r="1046559" ht="12.6" customHeight="1" x14ac:dyDescent="0.4"/>
    <row r="1046560" ht="12.6" customHeight="1" x14ac:dyDescent="0.4"/>
    <row r="1046561" ht="12.6" customHeight="1" x14ac:dyDescent="0.4"/>
    <row r="1046562" ht="12.6" customHeight="1" x14ac:dyDescent="0.4"/>
    <row r="1046563" ht="12.6" customHeight="1" x14ac:dyDescent="0.4"/>
    <row r="1046564" ht="12.6" customHeight="1" x14ac:dyDescent="0.4"/>
    <row r="1046565" ht="12.6" customHeight="1" x14ac:dyDescent="0.4"/>
    <row r="1046566" ht="12.6" customHeight="1" x14ac:dyDescent="0.4"/>
    <row r="1046567" ht="12.6" customHeight="1" x14ac:dyDescent="0.4"/>
    <row r="1046568" ht="12.6" customHeight="1" x14ac:dyDescent="0.4"/>
    <row r="1046569" ht="12.6" customHeight="1" x14ac:dyDescent="0.4"/>
    <row r="1046570" ht="12.6" customHeight="1" x14ac:dyDescent="0.4"/>
    <row r="1046571" ht="12.6" customHeight="1" x14ac:dyDescent="0.4"/>
    <row r="1046572" ht="12.6" customHeight="1" x14ac:dyDescent="0.4"/>
    <row r="1046573" ht="12.6" customHeight="1" x14ac:dyDescent="0.4"/>
    <row r="1046574" ht="12.6" customHeight="1" x14ac:dyDescent="0.4"/>
    <row r="1046575" ht="12.6" customHeight="1" x14ac:dyDescent="0.4"/>
    <row r="1046576" ht="12.6" customHeight="1" x14ac:dyDescent="0.4"/>
    <row r="1046577" ht="12.6" customHeight="1" x14ac:dyDescent="0.4"/>
    <row r="1046578" ht="12.6" customHeight="1" x14ac:dyDescent="0.4"/>
    <row r="1046579" ht="12.6" customHeight="1" x14ac:dyDescent="0.4"/>
    <row r="1046580" ht="12.6" customHeight="1" x14ac:dyDescent="0.4"/>
    <row r="1046581" ht="12.6" customHeight="1" x14ac:dyDescent="0.4"/>
    <row r="1046582" ht="12.6" customHeight="1" x14ac:dyDescent="0.4"/>
    <row r="1046583" ht="12.6" customHeight="1" x14ac:dyDescent="0.4"/>
    <row r="1046584" ht="12.6" customHeight="1" x14ac:dyDescent="0.4"/>
    <row r="1046585" ht="12.6" customHeight="1" x14ac:dyDescent="0.4"/>
    <row r="1046586" ht="12.6" customHeight="1" x14ac:dyDescent="0.4"/>
    <row r="1046587" ht="12.6" customHeight="1" x14ac:dyDescent="0.4"/>
    <row r="1046588" ht="12.6" customHeight="1" x14ac:dyDescent="0.4"/>
    <row r="1046589" ht="12.6" customHeight="1" x14ac:dyDescent="0.4"/>
    <row r="1046590" ht="12.6" customHeight="1" x14ac:dyDescent="0.4"/>
    <row r="1046591" ht="12.6" customHeight="1" x14ac:dyDescent="0.4"/>
    <row r="1046592" ht="12.6" customHeight="1" x14ac:dyDescent="0.4"/>
    <row r="1046593" ht="12.6" customHeight="1" x14ac:dyDescent="0.4"/>
    <row r="1046594" ht="12.6" customHeight="1" x14ac:dyDescent="0.4"/>
    <row r="1046595" ht="12.6" customHeight="1" x14ac:dyDescent="0.4"/>
    <row r="1046596" ht="12.6" customHeight="1" x14ac:dyDescent="0.4"/>
    <row r="1046597" ht="12.6" customHeight="1" x14ac:dyDescent="0.4"/>
    <row r="1046598" ht="12.6" customHeight="1" x14ac:dyDescent="0.4"/>
    <row r="1046599" ht="12.6" customHeight="1" x14ac:dyDescent="0.4"/>
    <row r="1046600" ht="12.6" customHeight="1" x14ac:dyDescent="0.4"/>
    <row r="1046601" ht="12.6" customHeight="1" x14ac:dyDescent="0.4"/>
    <row r="1046602" ht="12.6" customHeight="1" x14ac:dyDescent="0.4"/>
    <row r="1046603" ht="12.6" customHeight="1" x14ac:dyDescent="0.4"/>
    <row r="1046604" ht="12.6" customHeight="1" x14ac:dyDescent="0.4"/>
    <row r="1046605" ht="12.6" customHeight="1" x14ac:dyDescent="0.4"/>
    <row r="1046606" ht="12.6" customHeight="1" x14ac:dyDescent="0.4"/>
    <row r="1046607" ht="12.6" customHeight="1" x14ac:dyDescent="0.4"/>
    <row r="1046608" ht="12.6" customHeight="1" x14ac:dyDescent="0.4"/>
    <row r="1046609" ht="12.6" customHeight="1" x14ac:dyDescent="0.4"/>
    <row r="1046610" ht="12.6" customHeight="1" x14ac:dyDescent="0.4"/>
    <row r="1046611" ht="12.6" customHeight="1" x14ac:dyDescent="0.4"/>
    <row r="1046612" ht="12.6" customHeight="1" x14ac:dyDescent="0.4"/>
    <row r="1046613" ht="12.6" customHeight="1" x14ac:dyDescent="0.4"/>
    <row r="1046614" ht="12.6" customHeight="1" x14ac:dyDescent="0.4"/>
    <row r="1046615" ht="12.6" customHeight="1" x14ac:dyDescent="0.4"/>
    <row r="1046616" ht="12.6" customHeight="1" x14ac:dyDescent="0.4"/>
    <row r="1046617" ht="12.6" customHeight="1" x14ac:dyDescent="0.4"/>
    <row r="1046618" ht="12.6" customHeight="1" x14ac:dyDescent="0.4"/>
    <row r="1046619" ht="12.6" customHeight="1" x14ac:dyDescent="0.4"/>
    <row r="1046620" ht="12.6" customHeight="1" x14ac:dyDescent="0.4"/>
    <row r="1046621" ht="12.6" customHeight="1" x14ac:dyDescent="0.4"/>
    <row r="1046622" ht="12.6" customHeight="1" x14ac:dyDescent="0.4"/>
    <row r="1046623" ht="12.6" customHeight="1" x14ac:dyDescent="0.4"/>
    <row r="1046624" ht="12.6" customHeight="1" x14ac:dyDescent="0.4"/>
    <row r="1046625" ht="12.6" customHeight="1" x14ac:dyDescent="0.4"/>
    <row r="1046626" ht="12.6" customHeight="1" x14ac:dyDescent="0.4"/>
    <row r="1046627" ht="12.6" customHeight="1" x14ac:dyDescent="0.4"/>
    <row r="1046628" ht="12.6" customHeight="1" x14ac:dyDescent="0.4"/>
    <row r="1046629" ht="12.6" customHeight="1" x14ac:dyDescent="0.4"/>
    <row r="1046630" ht="12.6" customHeight="1" x14ac:dyDescent="0.4"/>
    <row r="1046631" ht="12.6" customHeight="1" x14ac:dyDescent="0.4"/>
    <row r="1046632" ht="12.6" customHeight="1" x14ac:dyDescent="0.4"/>
    <row r="1046633" ht="12.6" customHeight="1" x14ac:dyDescent="0.4"/>
    <row r="1046634" ht="12.6" customHeight="1" x14ac:dyDescent="0.4"/>
    <row r="1046635" ht="12.6" customHeight="1" x14ac:dyDescent="0.4"/>
    <row r="1046636" ht="12.6" customHeight="1" x14ac:dyDescent="0.4"/>
    <row r="1046637" ht="12.6" customHeight="1" x14ac:dyDescent="0.4"/>
    <row r="1046638" ht="12.6" customHeight="1" x14ac:dyDescent="0.4"/>
    <row r="1046639" ht="12.6" customHeight="1" x14ac:dyDescent="0.4"/>
    <row r="1046640" ht="12.6" customHeight="1" x14ac:dyDescent="0.4"/>
    <row r="1046641" ht="12.6" customHeight="1" x14ac:dyDescent="0.4"/>
    <row r="1046642" ht="12.6" customHeight="1" x14ac:dyDescent="0.4"/>
    <row r="1046643" ht="12.6" customHeight="1" x14ac:dyDescent="0.4"/>
    <row r="1046644" ht="12.6" customHeight="1" x14ac:dyDescent="0.4"/>
    <row r="1046645" ht="12.6" customHeight="1" x14ac:dyDescent="0.4"/>
    <row r="1046646" ht="12.6" customHeight="1" x14ac:dyDescent="0.4"/>
    <row r="1046647" ht="12.6" customHeight="1" x14ac:dyDescent="0.4"/>
    <row r="1046648" ht="12.6" customHeight="1" x14ac:dyDescent="0.4"/>
    <row r="1046649" ht="12.6" customHeight="1" x14ac:dyDescent="0.4"/>
    <row r="1046650" ht="12.6" customHeight="1" x14ac:dyDescent="0.4"/>
    <row r="1046651" ht="12.6" customHeight="1" x14ac:dyDescent="0.4"/>
    <row r="1046652" ht="12.6" customHeight="1" x14ac:dyDescent="0.4"/>
    <row r="1046653" ht="12.6" customHeight="1" x14ac:dyDescent="0.4"/>
    <row r="1046654" ht="12.6" customHeight="1" x14ac:dyDescent="0.4"/>
    <row r="1046655" ht="12.6" customHeight="1" x14ac:dyDescent="0.4"/>
    <row r="1046656" ht="12.6" customHeight="1" x14ac:dyDescent="0.4"/>
    <row r="1046657" ht="12.6" customHeight="1" x14ac:dyDescent="0.4"/>
    <row r="1046658" ht="12.6" customHeight="1" x14ac:dyDescent="0.4"/>
    <row r="1046659" ht="12.6" customHeight="1" x14ac:dyDescent="0.4"/>
    <row r="1046660" ht="12.6" customHeight="1" x14ac:dyDescent="0.4"/>
    <row r="1046661" ht="12.6" customHeight="1" x14ac:dyDescent="0.4"/>
    <row r="1046662" ht="12.6" customHeight="1" x14ac:dyDescent="0.4"/>
    <row r="1046663" ht="12.6" customHeight="1" x14ac:dyDescent="0.4"/>
    <row r="1046664" ht="12.6" customHeight="1" x14ac:dyDescent="0.4"/>
    <row r="1046665" ht="12.6" customHeight="1" x14ac:dyDescent="0.4"/>
    <row r="1046666" ht="12.6" customHeight="1" x14ac:dyDescent="0.4"/>
    <row r="1046667" ht="12.6" customHeight="1" x14ac:dyDescent="0.4"/>
    <row r="1046668" ht="12.6" customHeight="1" x14ac:dyDescent="0.4"/>
    <row r="1046669" ht="12.6" customHeight="1" x14ac:dyDescent="0.4"/>
    <row r="1046670" ht="12.6" customHeight="1" x14ac:dyDescent="0.4"/>
    <row r="1046671" ht="12.6" customHeight="1" x14ac:dyDescent="0.4"/>
    <row r="1046672" ht="12.6" customHeight="1" x14ac:dyDescent="0.4"/>
    <row r="1046673" ht="12.6" customHeight="1" x14ac:dyDescent="0.4"/>
    <row r="1046674" ht="12.6" customHeight="1" x14ac:dyDescent="0.4"/>
    <row r="1046675" ht="12.6" customHeight="1" x14ac:dyDescent="0.4"/>
    <row r="1046676" ht="12.6" customHeight="1" x14ac:dyDescent="0.4"/>
    <row r="1046677" ht="12.6" customHeight="1" x14ac:dyDescent="0.4"/>
    <row r="1046678" ht="12.6" customHeight="1" x14ac:dyDescent="0.4"/>
    <row r="1046679" ht="12.6" customHeight="1" x14ac:dyDescent="0.4"/>
    <row r="1046680" ht="12.6" customHeight="1" x14ac:dyDescent="0.4"/>
    <row r="1046681" ht="12.6" customHeight="1" x14ac:dyDescent="0.4"/>
    <row r="1046682" ht="12.6" customHeight="1" x14ac:dyDescent="0.4"/>
    <row r="1046683" ht="12.6" customHeight="1" x14ac:dyDescent="0.4"/>
    <row r="1046684" ht="12.6" customHeight="1" x14ac:dyDescent="0.4"/>
    <row r="1046685" ht="12.6" customHeight="1" x14ac:dyDescent="0.4"/>
    <row r="1046686" ht="12.6" customHeight="1" x14ac:dyDescent="0.4"/>
    <row r="1046687" ht="12.6" customHeight="1" x14ac:dyDescent="0.4"/>
    <row r="1046688" ht="12.6" customHeight="1" x14ac:dyDescent="0.4"/>
    <row r="1046689" ht="12.6" customHeight="1" x14ac:dyDescent="0.4"/>
    <row r="1046690" ht="12.6" customHeight="1" x14ac:dyDescent="0.4"/>
    <row r="1046691" ht="12.6" customHeight="1" x14ac:dyDescent="0.4"/>
    <row r="1046692" ht="12.6" customHeight="1" x14ac:dyDescent="0.4"/>
    <row r="1046693" ht="12.6" customHeight="1" x14ac:dyDescent="0.4"/>
    <row r="1046694" ht="12.6" customHeight="1" x14ac:dyDescent="0.4"/>
    <row r="1046695" ht="12.6" customHeight="1" x14ac:dyDescent="0.4"/>
    <row r="1046696" ht="12.6" customHeight="1" x14ac:dyDescent="0.4"/>
    <row r="1046697" ht="12.6" customHeight="1" x14ac:dyDescent="0.4"/>
    <row r="1046698" ht="12.6" customHeight="1" x14ac:dyDescent="0.4"/>
    <row r="1046699" ht="12.6" customHeight="1" x14ac:dyDescent="0.4"/>
    <row r="1046700" ht="12.6" customHeight="1" x14ac:dyDescent="0.4"/>
    <row r="1046701" ht="12.6" customHeight="1" x14ac:dyDescent="0.4"/>
    <row r="1046702" ht="12.6" customHeight="1" x14ac:dyDescent="0.4"/>
    <row r="1046703" ht="12.6" customHeight="1" x14ac:dyDescent="0.4"/>
    <row r="1046704" ht="12.6" customHeight="1" x14ac:dyDescent="0.4"/>
    <row r="1046705" ht="12.6" customHeight="1" x14ac:dyDescent="0.4"/>
    <row r="1046706" ht="12.6" customHeight="1" x14ac:dyDescent="0.4"/>
    <row r="1046707" ht="12.6" customHeight="1" x14ac:dyDescent="0.4"/>
    <row r="1046708" ht="12.6" customHeight="1" x14ac:dyDescent="0.4"/>
    <row r="1046709" ht="12.6" customHeight="1" x14ac:dyDescent="0.4"/>
    <row r="1046710" ht="12.6" customHeight="1" x14ac:dyDescent="0.4"/>
    <row r="1046711" ht="12.6" customHeight="1" x14ac:dyDescent="0.4"/>
    <row r="1046712" ht="12.6" customHeight="1" x14ac:dyDescent="0.4"/>
    <row r="1046713" ht="12.6" customHeight="1" x14ac:dyDescent="0.4"/>
    <row r="1046714" ht="12.6" customHeight="1" x14ac:dyDescent="0.4"/>
    <row r="1046715" ht="12.6" customHeight="1" x14ac:dyDescent="0.4"/>
    <row r="1046716" ht="12.6" customHeight="1" x14ac:dyDescent="0.4"/>
    <row r="1046717" ht="12.6" customHeight="1" x14ac:dyDescent="0.4"/>
    <row r="1046718" ht="12.6" customHeight="1" x14ac:dyDescent="0.4"/>
    <row r="1046719" ht="12.6" customHeight="1" x14ac:dyDescent="0.4"/>
    <row r="1046720" ht="12.6" customHeight="1" x14ac:dyDescent="0.4"/>
    <row r="1046721" ht="12.6" customHeight="1" x14ac:dyDescent="0.4"/>
    <row r="1046722" ht="12.6" customHeight="1" x14ac:dyDescent="0.4"/>
    <row r="1046723" ht="12.6" customHeight="1" x14ac:dyDescent="0.4"/>
    <row r="1046724" ht="12.6" customHeight="1" x14ac:dyDescent="0.4"/>
    <row r="1046725" ht="12.6" customHeight="1" x14ac:dyDescent="0.4"/>
    <row r="1046726" ht="12.6" customHeight="1" x14ac:dyDescent="0.4"/>
    <row r="1046727" ht="12.6" customHeight="1" x14ac:dyDescent="0.4"/>
    <row r="1046728" ht="12.6" customHeight="1" x14ac:dyDescent="0.4"/>
    <row r="1046729" ht="12.6" customHeight="1" x14ac:dyDescent="0.4"/>
    <row r="1046730" ht="12.6" customHeight="1" x14ac:dyDescent="0.4"/>
    <row r="1046731" ht="12.6" customHeight="1" x14ac:dyDescent="0.4"/>
    <row r="1046732" ht="12.6" customHeight="1" x14ac:dyDescent="0.4"/>
    <row r="1046733" ht="12.6" customHeight="1" x14ac:dyDescent="0.4"/>
    <row r="1046734" ht="12.6" customHeight="1" x14ac:dyDescent="0.4"/>
    <row r="1046735" ht="12.6" customHeight="1" x14ac:dyDescent="0.4"/>
    <row r="1046736" ht="12.6" customHeight="1" x14ac:dyDescent="0.4"/>
    <row r="1046737" ht="12.6" customHeight="1" x14ac:dyDescent="0.4"/>
    <row r="1046738" ht="12.6" customHeight="1" x14ac:dyDescent="0.4"/>
    <row r="1046739" ht="12.6" customHeight="1" x14ac:dyDescent="0.4"/>
    <row r="1046740" ht="12.6" customHeight="1" x14ac:dyDescent="0.4"/>
    <row r="1046741" ht="12.6" customHeight="1" x14ac:dyDescent="0.4"/>
    <row r="1046742" ht="12.6" customHeight="1" x14ac:dyDescent="0.4"/>
    <row r="1046743" ht="12.6" customHeight="1" x14ac:dyDescent="0.4"/>
    <row r="1046744" ht="12.6" customHeight="1" x14ac:dyDescent="0.4"/>
    <row r="1046745" ht="12.6" customHeight="1" x14ac:dyDescent="0.4"/>
    <row r="1046746" ht="12.6" customHeight="1" x14ac:dyDescent="0.4"/>
    <row r="1046747" ht="12.6" customHeight="1" x14ac:dyDescent="0.4"/>
    <row r="1046748" ht="12.6" customHeight="1" x14ac:dyDescent="0.4"/>
    <row r="1046749" ht="12.6" customHeight="1" x14ac:dyDescent="0.4"/>
    <row r="1046750" ht="12.6" customHeight="1" x14ac:dyDescent="0.4"/>
    <row r="1046751" ht="12.6" customHeight="1" x14ac:dyDescent="0.4"/>
    <row r="1046752" ht="12.6" customHeight="1" x14ac:dyDescent="0.4"/>
    <row r="1046753" ht="12.6" customHeight="1" x14ac:dyDescent="0.4"/>
    <row r="1046754" ht="12.6" customHeight="1" x14ac:dyDescent="0.4"/>
    <row r="1046755" ht="12.6" customHeight="1" x14ac:dyDescent="0.4"/>
    <row r="1046756" ht="12.6" customHeight="1" x14ac:dyDescent="0.4"/>
    <row r="1046757" ht="12.6" customHeight="1" x14ac:dyDescent="0.4"/>
    <row r="1046758" ht="12.6" customHeight="1" x14ac:dyDescent="0.4"/>
    <row r="1046759" ht="12.6" customHeight="1" x14ac:dyDescent="0.4"/>
    <row r="1046760" ht="12.6" customHeight="1" x14ac:dyDescent="0.4"/>
    <row r="1046761" ht="12.6" customHeight="1" x14ac:dyDescent="0.4"/>
    <row r="1046762" ht="12.6" customHeight="1" x14ac:dyDescent="0.4"/>
    <row r="1046763" ht="12.6" customHeight="1" x14ac:dyDescent="0.4"/>
    <row r="1046764" ht="12.6" customHeight="1" x14ac:dyDescent="0.4"/>
    <row r="1046765" ht="12.6" customHeight="1" x14ac:dyDescent="0.4"/>
    <row r="1046766" ht="12.6" customHeight="1" x14ac:dyDescent="0.4"/>
    <row r="1046767" ht="12.6" customHeight="1" x14ac:dyDescent="0.4"/>
    <row r="1046768" ht="12.6" customHeight="1" x14ac:dyDescent="0.4"/>
    <row r="1046769" ht="12.6" customHeight="1" x14ac:dyDescent="0.4"/>
    <row r="1046770" ht="12.6" customHeight="1" x14ac:dyDescent="0.4"/>
    <row r="1046771" ht="12.6" customHeight="1" x14ac:dyDescent="0.4"/>
    <row r="1046772" ht="12.6" customHeight="1" x14ac:dyDescent="0.4"/>
    <row r="1046773" ht="12.6" customHeight="1" x14ac:dyDescent="0.4"/>
    <row r="1046774" ht="12.6" customHeight="1" x14ac:dyDescent="0.4"/>
    <row r="1046775" ht="12.6" customHeight="1" x14ac:dyDescent="0.4"/>
    <row r="1046776" ht="12.6" customHeight="1" x14ac:dyDescent="0.4"/>
    <row r="1046777" ht="12.6" customHeight="1" x14ac:dyDescent="0.4"/>
    <row r="1046778" ht="12.6" customHeight="1" x14ac:dyDescent="0.4"/>
    <row r="1046779" ht="12.6" customHeight="1" x14ac:dyDescent="0.4"/>
    <row r="1046780" ht="12.6" customHeight="1" x14ac:dyDescent="0.4"/>
    <row r="1046781" ht="12.6" customHeight="1" x14ac:dyDescent="0.4"/>
    <row r="1046782" ht="12.6" customHeight="1" x14ac:dyDescent="0.4"/>
    <row r="1046783" ht="12.6" customHeight="1" x14ac:dyDescent="0.4"/>
    <row r="1046784" ht="12.6" customHeight="1" x14ac:dyDescent="0.4"/>
    <row r="1046785" ht="12.6" customHeight="1" x14ac:dyDescent="0.4"/>
    <row r="1046786" ht="12.6" customHeight="1" x14ac:dyDescent="0.4"/>
    <row r="1046787" ht="12.6" customHeight="1" x14ac:dyDescent="0.4"/>
    <row r="1046788" ht="12.6" customHeight="1" x14ac:dyDescent="0.4"/>
    <row r="1046789" ht="12.6" customHeight="1" x14ac:dyDescent="0.4"/>
    <row r="1046790" ht="12.6" customHeight="1" x14ac:dyDescent="0.4"/>
    <row r="1046791" ht="12.6" customHeight="1" x14ac:dyDescent="0.4"/>
    <row r="1046792" ht="12.6" customHeight="1" x14ac:dyDescent="0.4"/>
    <row r="1046793" ht="12.6" customHeight="1" x14ac:dyDescent="0.4"/>
    <row r="1046794" ht="12.6" customHeight="1" x14ac:dyDescent="0.4"/>
    <row r="1046795" ht="12.6" customHeight="1" x14ac:dyDescent="0.4"/>
    <row r="1046796" ht="12.6" customHeight="1" x14ac:dyDescent="0.4"/>
    <row r="1046797" ht="12.6" customHeight="1" x14ac:dyDescent="0.4"/>
    <row r="1046798" ht="12.6" customHeight="1" x14ac:dyDescent="0.4"/>
    <row r="1046799" ht="12.6" customHeight="1" x14ac:dyDescent="0.4"/>
    <row r="1046800" ht="12.6" customHeight="1" x14ac:dyDescent="0.4"/>
    <row r="1046801" ht="12.6" customHeight="1" x14ac:dyDescent="0.4"/>
    <row r="1046802" ht="12.6" customHeight="1" x14ac:dyDescent="0.4"/>
    <row r="1046803" ht="12.6" customHeight="1" x14ac:dyDescent="0.4"/>
    <row r="1046804" ht="12.6" customHeight="1" x14ac:dyDescent="0.4"/>
    <row r="1046805" ht="12.6" customHeight="1" x14ac:dyDescent="0.4"/>
    <row r="1046806" ht="12.6" customHeight="1" x14ac:dyDescent="0.4"/>
    <row r="1046807" ht="12.6" customHeight="1" x14ac:dyDescent="0.4"/>
    <row r="1046808" ht="12.6" customHeight="1" x14ac:dyDescent="0.4"/>
    <row r="1046809" ht="12.6" customHeight="1" x14ac:dyDescent="0.4"/>
    <row r="1046810" ht="12.6" customHeight="1" x14ac:dyDescent="0.4"/>
    <row r="1046811" ht="12.6" customHeight="1" x14ac:dyDescent="0.4"/>
    <row r="1046812" ht="12.6" customHeight="1" x14ac:dyDescent="0.4"/>
    <row r="1046813" ht="12.6" customHeight="1" x14ac:dyDescent="0.4"/>
    <row r="1046814" ht="12.6" customHeight="1" x14ac:dyDescent="0.4"/>
    <row r="1046815" ht="12.6" customHeight="1" x14ac:dyDescent="0.4"/>
    <row r="1046816" ht="12.6" customHeight="1" x14ac:dyDescent="0.4"/>
    <row r="1046817" ht="12.6" customHeight="1" x14ac:dyDescent="0.4"/>
    <row r="1046818" ht="12.6" customHeight="1" x14ac:dyDescent="0.4"/>
    <row r="1046819" ht="12.6" customHeight="1" x14ac:dyDescent="0.4"/>
    <row r="1046820" ht="12.6" customHeight="1" x14ac:dyDescent="0.4"/>
    <row r="1046821" ht="12.6" customHeight="1" x14ac:dyDescent="0.4"/>
    <row r="1046822" ht="12.6" customHeight="1" x14ac:dyDescent="0.4"/>
    <row r="1046823" ht="12.6" customHeight="1" x14ac:dyDescent="0.4"/>
    <row r="1046824" ht="12.6" customHeight="1" x14ac:dyDescent="0.4"/>
    <row r="1046825" ht="12.6" customHeight="1" x14ac:dyDescent="0.4"/>
    <row r="1046826" ht="12.6" customHeight="1" x14ac:dyDescent="0.4"/>
    <row r="1046827" ht="12.6" customHeight="1" x14ac:dyDescent="0.4"/>
    <row r="1046828" ht="12.6" customHeight="1" x14ac:dyDescent="0.4"/>
    <row r="1046829" ht="12.6" customHeight="1" x14ac:dyDescent="0.4"/>
    <row r="1046830" ht="12.6" customHeight="1" x14ac:dyDescent="0.4"/>
    <row r="1046831" ht="12.6" customHeight="1" x14ac:dyDescent="0.4"/>
    <row r="1046832" ht="12.6" customHeight="1" x14ac:dyDescent="0.4"/>
    <row r="1046833" ht="12.6" customHeight="1" x14ac:dyDescent="0.4"/>
    <row r="1046834" ht="12.6" customHeight="1" x14ac:dyDescent="0.4"/>
    <row r="1046835" ht="12.6" customHeight="1" x14ac:dyDescent="0.4"/>
    <row r="1046836" ht="12.6" customHeight="1" x14ac:dyDescent="0.4"/>
    <row r="1046837" ht="12.6" customHeight="1" x14ac:dyDescent="0.4"/>
    <row r="1046838" ht="12.6" customHeight="1" x14ac:dyDescent="0.4"/>
    <row r="1046839" ht="12.6" customHeight="1" x14ac:dyDescent="0.4"/>
    <row r="1046840" ht="12.6" customHeight="1" x14ac:dyDescent="0.4"/>
    <row r="1046841" ht="12.6" customHeight="1" x14ac:dyDescent="0.4"/>
    <row r="1046842" ht="12.6" customHeight="1" x14ac:dyDescent="0.4"/>
    <row r="1046843" ht="12.6" customHeight="1" x14ac:dyDescent="0.4"/>
    <row r="1046844" ht="12.6" customHeight="1" x14ac:dyDescent="0.4"/>
    <row r="1046845" ht="12.6" customHeight="1" x14ac:dyDescent="0.4"/>
    <row r="1046846" ht="12.6" customHeight="1" x14ac:dyDescent="0.4"/>
    <row r="1046847" ht="12.6" customHeight="1" x14ac:dyDescent="0.4"/>
    <row r="1046848" ht="12.6" customHeight="1" x14ac:dyDescent="0.4"/>
    <row r="1046849" ht="12.6" customHeight="1" x14ac:dyDescent="0.4"/>
    <row r="1046850" ht="12.6" customHeight="1" x14ac:dyDescent="0.4"/>
    <row r="1046851" ht="12.6" customHeight="1" x14ac:dyDescent="0.4"/>
    <row r="1046852" ht="12.6" customHeight="1" x14ac:dyDescent="0.4"/>
    <row r="1046853" ht="12.6" customHeight="1" x14ac:dyDescent="0.4"/>
    <row r="1046854" ht="12.6" customHeight="1" x14ac:dyDescent="0.4"/>
    <row r="1046855" ht="12.6" customHeight="1" x14ac:dyDescent="0.4"/>
    <row r="1046856" ht="12.6" customHeight="1" x14ac:dyDescent="0.4"/>
    <row r="1046857" ht="12.6" customHeight="1" x14ac:dyDescent="0.4"/>
    <row r="1046858" ht="12.6" customHeight="1" x14ac:dyDescent="0.4"/>
    <row r="1046859" ht="12.6" customHeight="1" x14ac:dyDescent="0.4"/>
    <row r="1046860" ht="12.6" customHeight="1" x14ac:dyDescent="0.4"/>
    <row r="1046861" ht="12.6" customHeight="1" x14ac:dyDescent="0.4"/>
    <row r="1046862" ht="12.6" customHeight="1" x14ac:dyDescent="0.4"/>
    <row r="1046863" ht="12.6" customHeight="1" x14ac:dyDescent="0.4"/>
    <row r="1046864" ht="12.6" customHeight="1" x14ac:dyDescent="0.4"/>
    <row r="1046865" ht="12.6" customHeight="1" x14ac:dyDescent="0.4"/>
    <row r="1046866" ht="12.6" customHeight="1" x14ac:dyDescent="0.4"/>
    <row r="1046867" ht="12.6" customHeight="1" x14ac:dyDescent="0.4"/>
    <row r="1046868" ht="12.6" customHeight="1" x14ac:dyDescent="0.4"/>
    <row r="1046869" ht="12.6" customHeight="1" x14ac:dyDescent="0.4"/>
    <row r="1046870" ht="12.6" customHeight="1" x14ac:dyDescent="0.4"/>
    <row r="1046871" ht="12.6" customHeight="1" x14ac:dyDescent="0.4"/>
    <row r="1046872" ht="12.6" customHeight="1" x14ac:dyDescent="0.4"/>
    <row r="1046873" ht="12.6" customHeight="1" x14ac:dyDescent="0.4"/>
    <row r="1046874" ht="12.6" customHeight="1" x14ac:dyDescent="0.4"/>
    <row r="1046875" ht="12.6" customHeight="1" x14ac:dyDescent="0.4"/>
    <row r="1046876" ht="12.6" customHeight="1" x14ac:dyDescent="0.4"/>
    <row r="1046877" ht="12.6" customHeight="1" x14ac:dyDescent="0.4"/>
    <row r="1046878" ht="12.6" customHeight="1" x14ac:dyDescent="0.4"/>
    <row r="1046879" ht="12.6" customHeight="1" x14ac:dyDescent="0.4"/>
    <row r="1046880" ht="12.6" customHeight="1" x14ac:dyDescent="0.4"/>
    <row r="1046881" ht="12.6" customHeight="1" x14ac:dyDescent="0.4"/>
    <row r="1046882" ht="12.6" customHeight="1" x14ac:dyDescent="0.4"/>
    <row r="1046883" ht="12.6" customHeight="1" x14ac:dyDescent="0.4"/>
    <row r="1046884" ht="12.6" customHeight="1" x14ac:dyDescent="0.4"/>
    <row r="1046885" ht="12.6" customHeight="1" x14ac:dyDescent="0.4"/>
    <row r="1046886" ht="12.6" customHeight="1" x14ac:dyDescent="0.4"/>
    <row r="1046887" ht="12.6" customHeight="1" x14ac:dyDescent="0.4"/>
    <row r="1046888" ht="12.6" customHeight="1" x14ac:dyDescent="0.4"/>
    <row r="1046889" ht="12.6" customHeight="1" x14ac:dyDescent="0.4"/>
    <row r="1046890" ht="12.6" customHeight="1" x14ac:dyDescent="0.4"/>
    <row r="1046891" ht="12.6" customHeight="1" x14ac:dyDescent="0.4"/>
    <row r="1046892" ht="12.6" customHeight="1" x14ac:dyDescent="0.4"/>
    <row r="1046893" ht="12.6" customHeight="1" x14ac:dyDescent="0.4"/>
    <row r="1046894" ht="12.6" customHeight="1" x14ac:dyDescent="0.4"/>
    <row r="1046895" ht="12.6" customHeight="1" x14ac:dyDescent="0.4"/>
    <row r="1046896" ht="12.6" customHeight="1" x14ac:dyDescent="0.4"/>
    <row r="1046897" ht="12.6" customHeight="1" x14ac:dyDescent="0.4"/>
    <row r="1046898" ht="12.6" customHeight="1" x14ac:dyDescent="0.4"/>
    <row r="1046899" ht="12.6" customHeight="1" x14ac:dyDescent="0.4"/>
    <row r="1046900" ht="12.6" customHeight="1" x14ac:dyDescent="0.4"/>
    <row r="1046901" ht="12.6" customHeight="1" x14ac:dyDescent="0.4"/>
    <row r="1046902" ht="12.6" customHeight="1" x14ac:dyDescent="0.4"/>
    <row r="1046903" ht="12.6" customHeight="1" x14ac:dyDescent="0.4"/>
    <row r="1046904" ht="12.6" customHeight="1" x14ac:dyDescent="0.4"/>
    <row r="1046905" ht="12.6" customHeight="1" x14ac:dyDescent="0.4"/>
    <row r="1046906" ht="12.6" customHeight="1" x14ac:dyDescent="0.4"/>
    <row r="1046907" ht="12.6" customHeight="1" x14ac:dyDescent="0.4"/>
    <row r="1046908" ht="12.6" customHeight="1" x14ac:dyDescent="0.4"/>
    <row r="1046909" ht="12.6" customHeight="1" x14ac:dyDescent="0.4"/>
    <row r="1046910" ht="12.6" customHeight="1" x14ac:dyDescent="0.4"/>
    <row r="1046911" ht="12.6" customHeight="1" x14ac:dyDescent="0.4"/>
    <row r="1046912" ht="12.6" customHeight="1" x14ac:dyDescent="0.4"/>
    <row r="1046913" ht="12.6" customHeight="1" x14ac:dyDescent="0.4"/>
    <row r="1046914" ht="12.6" customHeight="1" x14ac:dyDescent="0.4"/>
    <row r="1046915" ht="12.6" customHeight="1" x14ac:dyDescent="0.4"/>
    <row r="1046916" ht="12.6" customHeight="1" x14ac:dyDescent="0.4"/>
    <row r="1046917" ht="12.6" customHeight="1" x14ac:dyDescent="0.4"/>
    <row r="1046918" ht="12.6" customHeight="1" x14ac:dyDescent="0.4"/>
    <row r="1046919" ht="12.6" customHeight="1" x14ac:dyDescent="0.4"/>
    <row r="1046920" ht="12.6" customHeight="1" x14ac:dyDescent="0.4"/>
    <row r="1046921" ht="12.6" customHeight="1" x14ac:dyDescent="0.4"/>
    <row r="1046922" ht="12.6" customHeight="1" x14ac:dyDescent="0.4"/>
    <row r="1046923" ht="12.6" customHeight="1" x14ac:dyDescent="0.4"/>
    <row r="1046924" ht="12.6" customHeight="1" x14ac:dyDescent="0.4"/>
    <row r="1046925" ht="12.6" customHeight="1" x14ac:dyDescent="0.4"/>
    <row r="1046926" ht="12.6" customHeight="1" x14ac:dyDescent="0.4"/>
    <row r="1046927" ht="12.6" customHeight="1" x14ac:dyDescent="0.4"/>
    <row r="1046928" ht="12.6" customHeight="1" x14ac:dyDescent="0.4"/>
    <row r="1046929" ht="12.6" customHeight="1" x14ac:dyDescent="0.4"/>
    <row r="1046930" ht="12.6" customHeight="1" x14ac:dyDescent="0.4"/>
    <row r="1046931" ht="12.6" customHeight="1" x14ac:dyDescent="0.4"/>
    <row r="1046932" ht="12.6" customHeight="1" x14ac:dyDescent="0.4"/>
    <row r="1046933" ht="12.6" customHeight="1" x14ac:dyDescent="0.4"/>
    <row r="1046934" ht="12.6" customHeight="1" x14ac:dyDescent="0.4"/>
    <row r="1046935" ht="12.6" customHeight="1" x14ac:dyDescent="0.4"/>
    <row r="1046936" ht="12.6" customHeight="1" x14ac:dyDescent="0.4"/>
    <row r="1046937" ht="12.6" customHeight="1" x14ac:dyDescent="0.4"/>
    <row r="1046938" ht="12.6" customHeight="1" x14ac:dyDescent="0.4"/>
    <row r="1046939" ht="12.6" customHeight="1" x14ac:dyDescent="0.4"/>
    <row r="1046940" ht="12.6" customHeight="1" x14ac:dyDescent="0.4"/>
    <row r="1046941" ht="12.6" customHeight="1" x14ac:dyDescent="0.4"/>
    <row r="1046942" ht="12.6" customHeight="1" x14ac:dyDescent="0.4"/>
    <row r="1046943" ht="12.6" customHeight="1" x14ac:dyDescent="0.4"/>
    <row r="1046944" ht="12.6" customHeight="1" x14ac:dyDescent="0.4"/>
    <row r="1046945" ht="12.6" customHeight="1" x14ac:dyDescent="0.4"/>
    <row r="1046946" ht="12.6" customHeight="1" x14ac:dyDescent="0.4"/>
    <row r="1046947" ht="12.6" customHeight="1" x14ac:dyDescent="0.4"/>
    <row r="1046948" ht="12.6" customHeight="1" x14ac:dyDescent="0.4"/>
    <row r="1046949" ht="12.6" customHeight="1" x14ac:dyDescent="0.4"/>
    <row r="1046950" ht="12.6" customHeight="1" x14ac:dyDescent="0.4"/>
    <row r="1046951" ht="12.6" customHeight="1" x14ac:dyDescent="0.4"/>
    <row r="1046952" ht="12.6" customHeight="1" x14ac:dyDescent="0.4"/>
    <row r="1046953" ht="12.6" customHeight="1" x14ac:dyDescent="0.4"/>
    <row r="1046954" ht="12.6" customHeight="1" x14ac:dyDescent="0.4"/>
    <row r="1046955" ht="12.6" customHeight="1" x14ac:dyDescent="0.4"/>
    <row r="1046956" ht="12.6" customHeight="1" x14ac:dyDescent="0.4"/>
    <row r="1046957" ht="12.6" customHeight="1" x14ac:dyDescent="0.4"/>
    <row r="1046958" ht="12.6" customHeight="1" x14ac:dyDescent="0.4"/>
    <row r="1046959" ht="12.6" customHeight="1" x14ac:dyDescent="0.4"/>
    <row r="1046960" ht="12.6" customHeight="1" x14ac:dyDescent="0.4"/>
    <row r="1046961" ht="12.6" customHeight="1" x14ac:dyDescent="0.4"/>
    <row r="1046962" ht="12.6" customHeight="1" x14ac:dyDescent="0.4"/>
    <row r="1046963" ht="12.6" customHeight="1" x14ac:dyDescent="0.4"/>
    <row r="1046964" ht="12.6" customHeight="1" x14ac:dyDescent="0.4"/>
    <row r="1046965" ht="12.6" customHeight="1" x14ac:dyDescent="0.4"/>
    <row r="1046966" ht="12.6" customHeight="1" x14ac:dyDescent="0.4"/>
    <row r="1046967" ht="12.6" customHeight="1" x14ac:dyDescent="0.4"/>
    <row r="1046968" ht="12.6" customHeight="1" x14ac:dyDescent="0.4"/>
    <row r="1046969" ht="12.6" customHeight="1" x14ac:dyDescent="0.4"/>
    <row r="1046970" ht="12.6" customHeight="1" x14ac:dyDescent="0.4"/>
    <row r="1046971" ht="12.6" customHeight="1" x14ac:dyDescent="0.4"/>
    <row r="1046972" ht="12.6" customHeight="1" x14ac:dyDescent="0.4"/>
    <row r="1046973" ht="12.6" customHeight="1" x14ac:dyDescent="0.4"/>
    <row r="1046974" ht="12.6" customHeight="1" x14ac:dyDescent="0.4"/>
    <row r="1046975" ht="12.6" customHeight="1" x14ac:dyDescent="0.4"/>
    <row r="1046976" ht="12.6" customHeight="1" x14ac:dyDescent="0.4"/>
    <row r="1046977" ht="12.6" customHeight="1" x14ac:dyDescent="0.4"/>
    <row r="1046978" ht="12.6" customHeight="1" x14ac:dyDescent="0.4"/>
    <row r="1046979" ht="12.6" customHeight="1" x14ac:dyDescent="0.4"/>
    <row r="1046980" ht="12.6" customHeight="1" x14ac:dyDescent="0.4"/>
    <row r="1046981" ht="12.6" customHeight="1" x14ac:dyDescent="0.4"/>
    <row r="1046982" ht="12.6" customHeight="1" x14ac:dyDescent="0.4"/>
    <row r="1046983" ht="12.6" customHeight="1" x14ac:dyDescent="0.4"/>
    <row r="1046984" ht="12.6" customHeight="1" x14ac:dyDescent="0.4"/>
    <row r="1046985" ht="12.6" customHeight="1" x14ac:dyDescent="0.4"/>
    <row r="1046986" ht="12.6" customHeight="1" x14ac:dyDescent="0.4"/>
    <row r="1046987" ht="12.6" customHeight="1" x14ac:dyDescent="0.4"/>
    <row r="1046988" ht="12.6" customHeight="1" x14ac:dyDescent="0.4"/>
    <row r="1046989" ht="12.6" customHeight="1" x14ac:dyDescent="0.4"/>
    <row r="1046990" ht="12.6" customHeight="1" x14ac:dyDescent="0.4"/>
    <row r="1046991" ht="12.6" customHeight="1" x14ac:dyDescent="0.4"/>
    <row r="1046992" ht="12.6" customHeight="1" x14ac:dyDescent="0.4"/>
    <row r="1046993" ht="12.6" customHeight="1" x14ac:dyDescent="0.4"/>
    <row r="1046994" ht="12.6" customHeight="1" x14ac:dyDescent="0.4"/>
    <row r="1046995" ht="12.6" customHeight="1" x14ac:dyDescent="0.4"/>
    <row r="1046996" ht="12.6" customHeight="1" x14ac:dyDescent="0.4"/>
    <row r="1046997" ht="12.6" customHeight="1" x14ac:dyDescent="0.4"/>
    <row r="1046998" ht="12.6" customHeight="1" x14ac:dyDescent="0.4"/>
    <row r="1046999" ht="12.6" customHeight="1" x14ac:dyDescent="0.4"/>
    <row r="1047000" ht="12.6" customHeight="1" x14ac:dyDescent="0.4"/>
    <row r="1047001" ht="12.6" customHeight="1" x14ac:dyDescent="0.4"/>
    <row r="1047002" ht="12.6" customHeight="1" x14ac:dyDescent="0.4"/>
    <row r="1047003" ht="12.6" customHeight="1" x14ac:dyDescent="0.4"/>
    <row r="1047004" ht="12.6" customHeight="1" x14ac:dyDescent="0.4"/>
    <row r="1047005" ht="12.6" customHeight="1" x14ac:dyDescent="0.4"/>
    <row r="1047006" ht="12.6" customHeight="1" x14ac:dyDescent="0.4"/>
    <row r="1047007" ht="12.6" customHeight="1" x14ac:dyDescent="0.4"/>
    <row r="1047008" ht="12.6" customHeight="1" x14ac:dyDescent="0.4"/>
    <row r="1047009" ht="12.6" customHeight="1" x14ac:dyDescent="0.4"/>
    <row r="1047010" ht="12.6" customHeight="1" x14ac:dyDescent="0.4"/>
    <row r="1047011" ht="12.6" customHeight="1" x14ac:dyDescent="0.4"/>
    <row r="1047012" ht="12.6" customHeight="1" x14ac:dyDescent="0.4"/>
    <row r="1047013" ht="12.6" customHeight="1" x14ac:dyDescent="0.4"/>
    <row r="1047014" ht="12.6" customHeight="1" x14ac:dyDescent="0.4"/>
    <row r="1047015" ht="12.6" customHeight="1" x14ac:dyDescent="0.4"/>
    <row r="1047016" ht="12.6" customHeight="1" x14ac:dyDescent="0.4"/>
    <row r="1047017" ht="12.6" customHeight="1" x14ac:dyDescent="0.4"/>
    <row r="1047018" ht="12.6" customHeight="1" x14ac:dyDescent="0.4"/>
    <row r="1047019" ht="12.6" customHeight="1" x14ac:dyDescent="0.4"/>
    <row r="1047020" ht="12.6" customHeight="1" x14ac:dyDescent="0.4"/>
    <row r="1047021" ht="12.6" customHeight="1" x14ac:dyDescent="0.4"/>
    <row r="1047022" ht="12.6" customHeight="1" x14ac:dyDescent="0.4"/>
    <row r="1047023" ht="12.6" customHeight="1" x14ac:dyDescent="0.4"/>
    <row r="1047024" ht="12.6" customHeight="1" x14ac:dyDescent="0.4"/>
    <row r="1047025" ht="12.6" customHeight="1" x14ac:dyDescent="0.4"/>
    <row r="1047026" ht="12.6" customHeight="1" x14ac:dyDescent="0.4"/>
    <row r="1047027" ht="12.6" customHeight="1" x14ac:dyDescent="0.4"/>
    <row r="1047028" ht="12.6" customHeight="1" x14ac:dyDescent="0.4"/>
    <row r="1047029" ht="12.6" customHeight="1" x14ac:dyDescent="0.4"/>
    <row r="1047030" ht="12.6" customHeight="1" x14ac:dyDescent="0.4"/>
    <row r="1047031" ht="12.6" customHeight="1" x14ac:dyDescent="0.4"/>
    <row r="1047032" ht="12.6" customHeight="1" x14ac:dyDescent="0.4"/>
    <row r="1047033" ht="12.6" customHeight="1" x14ac:dyDescent="0.4"/>
    <row r="1047034" ht="12.6" customHeight="1" x14ac:dyDescent="0.4"/>
    <row r="1047035" ht="12.6" customHeight="1" x14ac:dyDescent="0.4"/>
    <row r="1047036" ht="12.6" customHeight="1" x14ac:dyDescent="0.4"/>
    <row r="1047037" ht="12.6" customHeight="1" x14ac:dyDescent="0.4"/>
    <row r="1047038" ht="12.6" customHeight="1" x14ac:dyDescent="0.4"/>
    <row r="1047039" ht="12.6" customHeight="1" x14ac:dyDescent="0.4"/>
    <row r="1047040" ht="12.6" customHeight="1" x14ac:dyDescent="0.4"/>
    <row r="1047041" ht="12.6" customHeight="1" x14ac:dyDescent="0.4"/>
    <row r="1047042" ht="12.6" customHeight="1" x14ac:dyDescent="0.4"/>
    <row r="1047043" ht="12.6" customHeight="1" x14ac:dyDescent="0.4"/>
    <row r="1047044" ht="12.6" customHeight="1" x14ac:dyDescent="0.4"/>
    <row r="1047045" ht="12.6" customHeight="1" x14ac:dyDescent="0.4"/>
    <row r="1047046" ht="12.6" customHeight="1" x14ac:dyDescent="0.4"/>
    <row r="1047047" ht="12.6" customHeight="1" x14ac:dyDescent="0.4"/>
    <row r="1047048" ht="12.6" customHeight="1" x14ac:dyDescent="0.4"/>
    <row r="1047049" ht="12.6" customHeight="1" x14ac:dyDescent="0.4"/>
    <row r="1047050" ht="12.6" customHeight="1" x14ac:dyDescent="0.4"/>
    <row r="1047051" ht="12.6" customHeight="1" x14ac:dyDescent="0.4"/>
    <row r="1047052" ht="12.6" customHeight="1" x14ac:dyDescent="0.4"/>
    <row r="1047053" ht="12.6" customHeight="1" x14ac:dyDescent="0.4"/>
    <row r="1047054" ht="12.6" customHeight="1" x14ac:dyDescent="0.4"/>
    <row r="1047055" ht="12.6" customHeight="1" x14ac:dyDescent="0.4"/>
    <row r="1047056" ht="12.6" customHeight="1" x14ac:dyDescent="0.4"/>
    <row r="1047057" ht="12.6" customHeight="1" x14ac:dyDescent="0.4"/>
    <row r="1047058" ht="12.6" customHeight="1" x14ac:dyDescent="0.4"/>
    <row r="1047059" ht="12.6" customHeight="1" x14ac:dyDescent="0.4"/>
    <row r="1047060" ht="12.6" customHeight="1" x14ac:dyDescent="0.4"/>
    <row r="1047061" ht="12.6" customHeight="1" x14ac:dyDescent="0.4"/>
    <row r="1047062" ht="12.6" customHeight="1" x14ac:dyDescent="0.4"/>
    <row r="1047063" ht="12.6" customHeight="1" x14ac:dyDescent="0.4"/>
    <row r="1047064" ht="12.6" customHeight="1" x14ac:dyDescent="0.4"/>
    <row r="1047065" ht="12.6" customHeight="1" x14ac:dyDescent="0.4"/>
    <row r="1047066" ht="12.6" customHeight="1" x14ac:dyDescent="0.4"/>
    <row r="1047067" ht="12.6" customHeight="1" x14ac:dyDescent="0.4"/>
    <row r="1047068" ht="12.6" customHeight="1" x14ac:dyDescent="0.4"/>
    <row r="1047069" ht="12.6" customHeight="1" x14ac:dyDescent="0.4"/>
    <row r="1047070" ht="12.6" customHeight="1" x14ac:dyDescent="0.4"/>
    <row r="1047071" ht="12.6" customHeight="1" x14ac:dyDescent="0.4"/>
    <row r="1047072" ht="12.6" customHeight="1" x14ac:dyDescent="0.4"/>
    <row r="1047073" ht="12.6" customHeight="1" x14ac:dyDescent="0.4"/>
    <row r="1047074" ht="12.6" customHeight="1" x14ac:dyDescent="0.4"/>
    <row r="1047075" ht="12.6" customHeight="1" x14ac:dyDescent="0.4"/>
    <row r="1047076" ht="12.6" customHeight="1" x14ac:dyDescent="0.4"/>
    <row r="1047077" ht="12.6" customHeight="1" x14ac:dyDescent="0.4"/>
    <row r="1047078" ht="12.6" customHeight="1" x14ac:dyDescent="0.4"/>
    <row r="1047079" ht="12.6" customHeight="1" x14ac:dyDescent="0.4"/>
    <row r="1047080" ht="12.6" customHeight="1" x14ac:dyDescent="0.4"/>
    <row r="1047081" ht="12.6" customHeight="1" x14ac:dyDescent="0.4"/>
    <row r="1047082" ht="12.6" customHeight="1" x14ac:dyDescent="0.4"/>
    <row r="1047083" ht="12.6" customHeight="1" x14ac:dyDescent="0.4"/>
    <row r="1047084" ht="12.6" customHeight="1" x14ac:dyDescent="0.4"/>
    <row r="1047085" ht="12.6" customHeight="1" x14ac:dyDescent="0.4"/>
    <row r="1047086" ht="12.6" customHeight="1" x14ac:dyDescent="0.4"/>
    <row r="1047087" ht="12.6" customHeight="1" x14ac:dyDescent="0.4"/>
    <row r="1047088" ht="12.6" customHeight="1" x14ac:dyDescent="0.4"/>
    <row r="1047089" ht="12.6" customHeight="1" x14ac:dyDescent="0.4"/>
    <row r="1047090" ht="12.6" customHeight="1" x14ac:dyDescent="0.4"/>
    <row r="1047091" ht="12.6" customHeight="1" x14ac:dyDescent="0.4"/>
    <row r="1047092" ht="12.6" customHeight="1" x14ac:dyDescent="0.4"/>
    <row r="1047093" ht="12.6" customHeight="1" x14ac:dyDescent="0.4"/>
    <row r="1047094" ht="12.6" customHeight="1" x14ac:dyDescent="0.4"/>
    <row r="1047095" ht="12.6" customHeight="1" x14ac:dyDescent="0.4"/>
    <row r="1047096" ht="12.6" customHeight="1" x14ac:dyDescent="0.4"/>
    <row r="1047097" ht="12.6" customHeight="1" x14ac:dyDescent="0.4"/>
    <row r="1047098" ht="12.6" customHeight="1" x14ac:dyDescent="0.4"/>
    <row r="1047099" ht="12.6" customHeight="1" x14ac:dyDescent="0.4"/>
    <row r="1047100" ht="12.6" customHeight="1" x14ac:dyDescent="0.4"/>
    <row r="1047101" ht="12.6" customHeight="1" x14ac:dyDescent="0.4"/>
    <row r="1047102" ht="12.6" customHeight="1" x14ac:dyDescent="0.4"/>
    <row r="1047103" ht="12.6" customHeight="1" x14ac:dyDescent="0.4"/>
    <row r="1047104" ht="12.6" customHeight="1" x14ac:dyDescent="0.4"/>
    <row r="1047105" ht="12.6" customHeight="1" x14ac:dyDescent="0.4"/>
    <row r="1047106" ht="12.6" customHeight="1" x14ac:dyDescent="0.4"/>
    <row r="1047107" ht="12.6" customHeight="1" x14ac:dyDescent="0.4"/>
    <row r="1047108" ht="12.6" customHeight="1" x14ac:dyDescent="0.4"/>
    <row r="1047109" ht="12.6" customHeight="1" x14ac:dyDescent="0.4"/>
    <row r="1047110" ht="12.6" customHeight="1" x14ac:dyDescent="0.4"/>
    <row r="1047111" ht="12.6" customHeight="1" x14ac:dyDescent="0.4"/>
    <row r="1047112" ht="12.6" customHeight="1" x14ac:dyDescent="0.4"/>
    <row r="1047113" ht="12.6" customHeight="1" x14ac:dyDescent="0.4"/>
    <row r="1047114" ht="12.6" customHeight="1" x14ac:dyDescent="0.4"/>
    <row r="1047115" ht="12.6" customHeight="1" x14ac:dyDescent="0.4"/>
    <row r="1047116" ht="12.6" customHeight="1" x14ac:dyDescent="0.4"/>
    <row r="1047117" ht="12.6" customHeight="1" x14ac:dyDescent="0.4"/>
    <row r="1047118" ht="12.6" customHeight="1" x14ac:dyDescent="0.4"/>
    <row r="1047119" ht="12.6" customHeight="1" x14ac:dyDescent="0.4"/>
    <row r="1047120" ht="12.6" customHeight="1" x14ac:dyDescent="0.4"/>
    <row r="1047121" ht="12.6" customHeight="1" x14ac:dyDescent="0.4"/>
    <row r="1047122" ht="12.6" customHeight="1" x14ac:dyDescent="0.4"/>
    <row r="1047123" ht="12.6" customHeight="1" x14ac:dyDescent="0.4"/>
    <row r="1047124" ht="12.6" customHeight="1" x14ac:dyDescent="0.4"/>
    <row r="1047125" ht="12.6" customHeight="1" x14ac:dyDescent="0.4"/>
    <row r="1047126" ht="12.6" customHeight="1" x14ac:dyDescent="0.4"/>
    <row r="1047127" ht="12.6" customHeight="1" x14ac:dyDescent="0.4"/>
    <row r="1047128" ht="12.6" customHeight="1" x14ac:dyDescent="0.4"/>
    <row r="1047129" ht="12.6" customHeight="1" x14ac:dyDescent="0.4"/>
    <row r="1047130" ht="12.6" customHeight="1" x14ac:dyDescent="0.4"/>
    <row r="1047131" ht="12.6" customHeight="1" x14ac:dyDescent="0.4"/>
    <row r="1047132" ht="12.6" customHeight="1" x14ac:dyDescent="0.4"/>
    <row r="1047133" ht="12.6" customHeight="1" x14ac:dyDescent="0.4"/>
    <row r="1047134" ht="12.6" customHeight="1" x14ac:dyDescent="0.4"/>
    <row r="1047135" ht="12.6" customHeight="1" x14ac:dyDescent="0.4"/>
    <row r="1047136" ht="12.6" customHeight="1" x14ac:dyDescent="0.4"/>
    <row r="1047137" ht="12.6" customHeight="1" x14ac:dyDescent="0.4"/>
    <row r="1047138" ht="12.6" customHeight="1" x14ac:dyDescent="0.4"/>
    <row r="1047139" ht="12.6" customHeight="1" x14ac:dyDescent="0.4"/>
    <row r="1047140" ht="12.6" customHeight="1" x14ac:dyDescent="0.4"/>
    <row r="1047141" ht="12.6" customHeight="1" x14ac:dyDescent="0.4"/>
    <row r="1047142" ht="12.6" customHeight="1" x14ac:dyDescent="0.4"/>
    <row r="1047143" ht="12.6" customHeight="1" x14ac:dyDescent="0.4"/>
    <row r="1047144" ht="12.6" customHeight="1" x14ac:dyDescent="0.4"/>
    <row r="1047145" ht="12.6" customHeight="1" x14ac:dyDescent="0.4"/>
    <row r="1047146" ht="12.6" customHeight="1" x14ac:dyDescent="0.4"/>
    <row r="1047147" ht="12.6" customHeight="1" x14ac:dyDescent="0.4"/>
    <row r="1047148" ht="12.6" customHeight="1" x14ac:dyDescent="0.4"/>
    <row r="1047149" ht="12.6" customHeight="1" x14ac:dyDescent="0.4"/>
    <row r="1047150" ht="12.6" customHeight="1" x14ac:dyDescent="0.4"/>
    <row r="1047151" ht="12.6" customHeight="1" x14ac:dyDescent="0.4"/>
    <row r="1047152" ht="12.6" customHeight="1" x14ac:dyDescent="0.4"/>
    <row r="1047153" ht="12.6" customHeight="1" x14ac:dyDescent="0.4"/>
    <row r="1047154" ht="12.6" customHeight="1" x14ac:dyDescent="0.4"/>
    <row r="1047155" ht="12.6" customHeight="1" x14ac:dyDescent="0.4"/>
    <row r="1047156" ht="12.6" customHeight="1" x14ac:dyDescent="0.4"/>
    <row r="1047157" ht="12.6" customHeight="1" x14ac:dyDescent="0.4"/>
    <row r="1047158" ht="12.6" customHeight="1" x14ac:dyDescent="0.4"/>
    <row r="1047159" ht="12.6" customHeight="1" x14ac:dyDescent="0.4"/>
    <row r="1047160" ht="12.6" customHeight="1" x14ac:dyDescent="0.4"/>
    <row r="1047161" ht="12.6" customHeight="1" x14ac:dyDescent="0.4"/>
    <row r="1047162" ht="12.6" customHeight="1" x14ac:dyDescent="0.4"/>
    <row r="1047163" ht="12.6" customHeight="1" x14ac:dyDescent="0.4"/>
    <row r="1047164" ht="12.6" customHeight="1" x14ac:dyDescent="0.4"/>
    <row r="1047165" ht="12.6" customHeight="1" x14ac:dyDescent="0.4"/>
    <row r="1047166" ht="12.6" customHeight="1" x14ac:dyDescent="0.4"/>
    <row r="1047167" ht="12.6" customHeight="1" x14ac:dyDescent="0.4"/>
    <row r="1047168" ht="12.6" customHeight="1" x14ac:dyDescent="0.4"/>
    <row r="1047169" ht="12.6" customHeight="1" x14ac:dyDescent="0.4"/>
    <row r="1047170" ht="12.6" customHeight="1" x14ac:dyDescent="0.4"/>
    <row r="1047171" ht="12.6" customHeight="1" x14ac:dyDescent="0.4"/>
    <row r="1047172" ht="12.6" customHeight="1" x14ac:dyDescent="0.4"/>
    <row r="1047173" ht="12.6" customHeight="1" x14ac:dyDescent="0.4"/>
    <row r="1047174" ht="12.6" customHeight="1" x14ac:dyDescent="0.4"/>
    <row r="1047175" ht="12.6" customHeight="1" x14ac:dyDescent="0.4"/>
    <row r="1047176" ht="12.6" customHeight="1" x14ac:dyDescent="0.4"/>
    <row r="1047177" ht="12.6" customHeight="1" x14ac:dyDescent="0.4"/>
    <row r="1047178" ht="12.6" customHeight="1" x14ac:dyDescent="0.4"/>
    <row r="1047179" ht="12.6" customHeight="1" x14ac:dyDescent="0.4"/>
    <row r="1047180" ht="12.6" customHeight="1" x14ac:dyDescent="0.4"/>
    <row r="1047181" ht="12.6" customHeight="1" x14ac:dyDescent="0.4"/>
    <row r="1047182" ht="12.6" customHeight="1" x14ac:dyDescent="0.4"/>
    <row r="1047183" ht="12.6" customHeight="1" x14ac:dyDescent="0.4"/>
    <row r="1047184" ht="12.6" customHeight="1" x14ac:dyDescent="0.4"/>
    <row r="1047185" ht="12.6" customHeight="1" x14ac:dyDescent="0.4"/>
    <row r="1047186" ht="12.6" customHeight="1" x14ac:dyDescent="0.4"/>
    <row r="1047187" ht="12.6" customHeight="1" x14ac:dyDescent="0.4"/>
    <row r="1047188" ht="12.6" customHeight="1" x14ac:dyDescent="0.4"/>
    <row r="1047189" ht="12.6" customHeight="1" x14ac:dyDescent="0.4"/>
    <row r="1047190" ht="12.6" customHeight="1" x14ac:dyDescent="0.4"/>
    <row r="1047191" ht="12.6" customHeight="1" x14ac:dyDescent="0.4"/>
    <row r="1047192" ht="12.6" customHeight="1" x14ac:dyDescent="0.4"/>
    <row r="1047193" ht="12.6" customHeight="1" x14ac:dyDescent="0.4"/>
    <row r="1047194" ht="12.6" customHeight="1" x14ac:dyDescent="0.4"/>
    <row r="1047195" ht="12.6" customHeight="1" x14ac:dyDescent="0.4"/>
    <row r="1047196" ht="12.6" customHeight="1" x14ac:dyDescent="0.4"/>
    <row r="1047197" ht="12.6" customHeight="1" x14ac:dyDescent="0.4"/>
    <row r="1047198" ht="12.6" customHeight="1" x14ac:dyDescent="0.4"/>
    <row r="1047199" ht="12.6" customHeight="1" x14ac:dyDescent="0.4"/>
    <row r="1047200" ht="12.6" customHeight="1" x14ac:dyDescent="0.4"/>
    <row r="1047201" ht="12.6" customHeight="1" x14ac:dyDescent="0.4"/>
    <row r="1047202" ht="12.6" customHeight="1" x14ac:dyDescent="0.4"/>
    <row r="1047203" ht="12.6" customHeight="1" x14ac:dyDescent="0.4"/>
    <row r="1047204" ht="12.6" customHeight="1" x14ac:dyDescent="0.4"/>
    <row r="1047205" ht="12.6" customHeight="1" x14ac:dyDescent="0.4"/>
    <row r="1047206" ht="12.6" customHeight="1" x14ac:dyDescent="0.4"/>
    <row r="1047207" ht="12.6" customHeight="1" x14ac:dyDescent="0.4"/>
    <row r="1047208" ht="12.6" customHeight="1" x14ac:dyDescent="0.4"/>
    <row r="1047209" ht="12.6" customHeight="1" x14ac:dyDescent="0.4"/>
    <row r="1047210" ht="12.6" customHeight="1" x14ac:dyDescent="0.4"/>
    <row r="1047211" ht="12.6" customHeight="1" x14ac:dyDescent="0.4"/>
    <row r="1047212" ht="12.6" customHeight="1" x14ac:dyDescent="0.4"/>
    <row r="1047213" ht="12.6" customHeight="1" x14ac:dyDescent="0.4"/>
    <row r="1047214" ht="12.6" customHeight="1" x14ac:dyDescent="0.4"/>
    <row r="1047215" ht="12.6" customHeight="1" x14ac:dyDescent="0.4"/>
    <row r="1047216" ht="12.6" customHeight="1" x14ac:dyDescent="0.4"/>
    <row r="1047217" ht="12.6" customHeight="1" x14ac:dyDescent="0.4"/>
    <row r="1047218" ht="12.6" customHeight="1" x14ac:dyDescent="0.4"/>
    <row r="1047219" ht="12.6" customHeight="1" x14ac:dyDescent="0.4"/>
    <row r="1047220" ht="12.6" customHeight="1" x14ac:dyDescent="0.4"/>
    <row r="1047221" ht="12.6" customHeight="1" x14ac:dyDescent="0.4"/>
    <row r="1047222" ht="12.6" customHeight="1" x14ac:dyDescent="0.4"/>
    <row r="1047223" ht="12.6" customHeight="1" x14ac:dyDescent="0.4"/>
    <row r="1047224" ht="12.6" customHeight="1" x14ac:dyDescent="0.4"/>
    <row r="1047225" ht="12.6" customHeight="1" x14ac:dyDescent="0.4"/>
    <row r="1047226" ht="12.6" customHeight="1" x14ac:dyDescent="0.4"/>
    <row r="1047227" ht="12.6" customHeight="1" x14ac:dyDescent="0.4"/>
    <row r="1047228" ht="12.6" customHeight="1" x14ac:dyDescent="0.4"/>
    <row r="1047229" ht="12.6" customHeight="1" x14ac:dyDescent="0.4"/>
    <row r="1047230" ht="12.6" customHeight="1" x14ac:dyDescent="0.4"/>
    <row r="1047231" ht="12.6" customHeight="1" x14ac:dyDescent="0.4"/>
    <row r="1047232" ht="12.6" customHeight="1" x14ac:dyDescent="0.4"/>
    <row r="1047233" ht="12.6" customHeight="1" x14ac:dyDescent="0.4"/>
    <row r="1047234" ht="12.6" customHeight="1" x14ac:dyDescent="0.4"/>
    <row r="1047235" ht="12.6" customHeight="1" x14ac:dyDescent="0.4"/>
    <row r="1047236" ht="12.6" customHeight="1" x14ac:dyDescent="0.4"/>
    <row r="1047237" ht="12.6" customHeight="1" x14ac:dyDescent="0.4"/>
    <row r="1047238" ht="12.6" customHeight="1" x14ac:dyDescent="0.4"/>
    <row r="1047239" ht="12.6" customHeight="1" x14ac:dyDescent="0.4"/>
    <row r="1047240" ht="12.6" customHeight="1" x14ac:dyDescent="0.4"/>
    <row r="1047241" ht="12.6" customHeight="1" x14ac:dyDescent="0.4"/>
    <row r="1047242" ht="12.6" customHeight="1" x14ac:dyDescent="0.4"/>
    <row r="1047243" ht="12.6" customHeight="1" x14ac:dyDescent="0.4"/>
    <row r="1047244" ht="12.6" customHeight="1" x14ac:dyDescent="0.4"/>
    <row r="1047245" ht="12.6" customHeight="1" x14ac:dyDescent="0.4"/>
    <row r="1047246" ht="12.6" customHeight="1" x14ac:dyDescent="0.4"/>
    <row r="1047247" ht="12.6" customHeight="1" x14ac:dyDescent="0.4"/>
    <row r="1047248" ht="12.6" customHeight="1" x14ac:dyDescent="0.4"/>
    <row r="1047249" ht="12.6" customHeight="1" x14ac:dyDescent="0.4"/>
    <row r="1047250" ht="12.6" customHeight="1" x14ac:dyDescent="0.4"/>
    <row r="1047251" ht="12.6" customHeight="1" x14ac:dyDescent="0.4"/>
    <row r="1047252" ht="12.6" customHeight="1" x14ac:dyDescent="0.4"/>
    <row r="1047253" ht="12.6" customHeight="1" x14ac:dyDescent="0.4"/>
    <row r="1047254" ht="12.6" customHeight="1" x14ac:dyDescent="0.4"/>
    <row r="1047255" ht="12.6" customHeight="1" x14ac:dyDescent="0.4"/>
    <row r="1047256" ht="12.6" customHeight="1" x14ac:dyDescent="0.4"/>
    <row r="1047257" ht="12.6" customHeight="1" x14ac:dyDescent="0.4"/>
    <row r="1047258" ht="12.6" customHeight="1" x14ac:dyDescent="0.4"/>
    <row r="1047259" ht="12.6" customHeight="1" x14ac:dyDescent="0.4"/>
    <row r="1047260" ht="12.6" customHeight="1" x14ac:dyDescent="0.4"/>
    <row r="1047261" ht="12.6" customHeight="1" x14ac:dyDescent="0.4"/>
    <row r="1047262" ht="12.6" customHeight="1" x14ac:dyDescent="0.4"/>
    <row r="1047263" ht="12.6" customHeight="1" x14ac:dyDescent="0.4"/>
    <row r="1047264" ht="12.6" customHeight="1" x14ac:dyDescent="0.4"/>
    <row r="1047265" ht="12.6" customHeight="1" x14ac:dyDescent="0.4"/>
    <row r="1047266" ht="12.6" customHeight="1" x14ac:dyDescent="0.4"/>
    <row r="1047267" ht="12.6" customHeight="1" x14ac:dyDescent="0.4"/>
    <row r="1047268" ht="12.6" customHeight="1" x14ac:dyDescent="0.4"/>
    <row r="1047269" ht="12.6" customHeight="1" x14ac:dyDescent="0.4"/>
    <row r="1047270" ht="12.6" customHeight="1" x14ac:dyDescent="0.4"/>
    <row r="1047271" ht="12.6" customHeight="1" x14ac:dyDescent="0.4"/>
    <row r="1047272" ht="12.6" customHeight="1" x14ac:dyDescent="0.4"/>
    <row r="1047273" ht="12.6" customHeight="1" x14ac:dyDescent="0.4"/>
    <row r="1047274" ht="12.6" customHeight="1" x14ac:dyDescent="0.4"/>
    <row r="1047275" ht="12.6" customHeight="1" x14ac:dyDescent="0.4"/>
    <row r="1047276" ht="12.6" customHeight="1" x14ac:dyDescent="0.4"/>
    <row r="1047277" ht="12.6" customHeight="1" x14ac:dyDescent="0.4"/>
    <row r="1047278" ht="12.6" customHeight="1" x14ac:dyDescent="0.4"/>
    <row r="1047279" ht="12.6" customHeight="1" x14ac:dyDescent="0.4"/>
    <row r="1047280" ht="12.6" customHeight="1" x14ac:dyDescent="0.4"/>
    <row r="1047281" ht="12.6" customHeight="1" x14ac:dyDescent="0.4"/>
    <row r="1047282" ht="12.6" customHeight="1" x14ac:dyDescent="0.4"/>
    <row r="1047283" ht="12.6" customHeight="1" x14ac:dyDescent="0.4"/>
    <row r="1047284" ht="12.6" customHeight="1" x14ac:dyDescent="0.4"/>
    <row r="1047285" ht="12.6" customHeight="1" x14ac:dyDescent="0.4"/>
    <row r="1047286" ht="12.6" customHeight="1" x14ac:dyDescent="0.4"/>
    <row r="1047287" ht="12.6" customHeight="1" x14ac:dyDescent="0.4"/>
    <row r="1047288" ht="12.6" customHeight="1" x14ac:dyDescent="0.4"/>
    <row r="1047289" ht="12.6" customHeight="1" x14ac:dyDescent="0.4"/>
    <row r="1047290" ht="12.6" customHeight="1" x14ac:dyDescent="0.4"/>
    <row r="1047291" ht="12.6" customHeight="1" x14ac:dyDescent="0.4"/>
    <row r="1047292" ht="12.6" customHeight="1" x14ac:dyDescent="0.4"/>
    <row r="1047293" ht="12.6" customHeight="1" x14ac:dyDescent="0.4"/>
    <row r="1047294" ht="12.6" customHeight="1" x14ac:dyDescent="0.4"/>
    <row r="1047295" ht="12.6" customHeight="1" x14ac:dyDescent="0.4"/>
    <row r="1047296" ht="12.6" customHeight="1" x14ac:dyDescent="0.4"/>
    <row r="1047297" ht="12.6" customHeight="1" x14ac:dyDescent="0.4"/>
    <row r="1047298" ht="12.6" customHeight="1" x14ac:dyDescent="0.4"/>
    <row r="1047299" ht="12.6" customHeight="1" x14ac:dyDescent="0.4"/>
    <row r="1047300" ht="12.6" customHeight="1" x14ac:dyDescent="0.4"/>
    <row r="1047301" ht="12.6" customHeight="1" x14ac:dyDescent="0.4"/>
    <row r="1047302" ht="12.6" customHeight="1" x14ac:dyDescent="0.4"/>
    <row r="1047303" ht="12.6" customHeight="1" x14ac:dyDescent="0.4"/>
    <row r="1047304" ht="12.6" customHeight="1" x14ac:dyDescent="0.4"/>
    <row r="1047305" ht="12.6" customHeight="1" x14ac:dyDescent="0.4"/>
    <row r="1047306" ht="12.6" customHeight="1" x14ac:dyDescent="0.4"/>
    <row r="1047307" ht="12.6" customHeight="1" x14ac:dyDescent="0.4"/>
    <row r="1047308" ht="12.6" customHeight="1" x14ac:dyDescent="0.4"/>
    <row r="1047309" ht="12.6" customHeight="1" x14ac:dyDescent="0.4"/>
    <row r="1047310" ht="12.6" customHeight="1" x14ac:dyDescent="0.4"/>
    <row r="1047311" ht="12.6" customHeight="1" x14ac:dyDescent="0.4"/>
    <row r="1047312" ht="12.6" customHeight="1" x14ac:dyDescent="0.4"/>
    <row r="1047313" ht="12.6" customHeight="1" x14ac:dyDescent="0.4"/>
    <row r="1047314" ht="12.6" customHeight="1" x14ac:dyDescent="0.4"/>
    <row r="1047315" ht="12.6" customHeight="1" x14ac:dyDescent="0.4"/>
    <row r="1047316" ht="12.6" customHeight="1" x14ac:dyDescent="0.4"/>
    <row r="1047317" ht="12.6" customHeight="1" x14ac:dyDescent="0.4"/>
    <row r="1047318" ht="12.6" customHeight="1" x14ac:dyDescent="0.4"/>
    <row r="1047319" ht="12.6" customHeight="1" x14ac:dyDescent="0.4"/>
    <row r="1047320" ht="12.6" customHeight="1" x14ac:dyDescent="0.4"/>
    <row r="1047321" ht="12.6" customHeight="1" x14ac:dyDescent="0.4"/>
    <row r="1047322" ht="12.6" customHeight="1" x14ac:dyDescent="0.4"/>
    <row r="1047323" ht="12.6" customHeight="1" x14ac:dyDescent="0.4"/>
    <row r="1047324" ht="12.6" customHeight="1" x14ac:dyDescent="0.4"/>
    <row r="1047325" ht="12.6" customHeight="1" x14ac:dyDescent="0.4"/>
    <row r="1047326" ht="12.6" customHeight="1" x14ac:dyDescent="0.4"/>
    <row r="1047327" ht="12.6" customHeight="1" x14ac:dyDescent="0.4"/>
    <row r="1047328" ht="12.6" customHeight="1" x14ac:dyDescent="0.4"/>
    <row r="1047329" ht="12.6" customHeight="1" x14ac:dyDescent="0.4"/>
    <row r="1047330" ht="12.6" customHeight="1" x14ac:dyDescent="0.4"/>
    <row r="1047331" ht="12.6" customHeight="1" x14ac:dyDescent="0.4"/>
    <row r="1047332" ht="12.6" customHeight="1" x14ac:dyDescent="0.4"/>
    <row r="1047333" ht="12.6" customHeight="1" x14ac:dyDescent="0.4"/>
    <row r="1047334" ht="12.6" customHeight="1" x14ac:dyDescent="0.4"/>
    <row r="1047335" ht="12.6" customHeight="1" x14ac:dyDescent="0.4"/>
    <row r="1047336" ht="12.6" customHeight="1" x14ac:dyDescent="0.4"/>
    <row r="1047337" ht="12.6" customHeight="1" x14ac:dyDescent="0.4"/>
    <row r="1047338" ht="12.6" customHeight="1" x14ac:dyDescent="0.4"/>
    <row r="1047339" ht="12.6" customHeight="1" x14ac:dyDescent="0.4"/>
    <row r="1047340" ht="12.6" customHeight="1" x14ac:dyDescent="0.4"/>
    <row r="1047341" ht="12.6" customHeight="1" x14ac:dyDescent="0.4"/>
    <row r="1047342" ht="12.6" customHeight="1" x14ac:dyDescent="0.4"/>
    <row r="1047343" ht="12.6" customHeight="1" x14ac:dyDescent="0.4"/>
    <row r="1047344" ht="12.6" customHeight="1" x14ac:dyDescent="0.4"/>
    <row r="1047345" ht="12.6" customHeight="1" x14ac:dyDescent="0.4"/>
    <row r="1047346" ht="12.6" customHeight="1" x14ac:dyDescent="0.4"/>
    <row r="1047347" ht="12.6" customHeight="1" x14ac:dyDescent="0.4"/>
    <row r="1047348" ht="12.6" customHeight="1" x14ac:dyDescent="0.4"/>
    <row r="1047349" ht="12.6" customHeight="1" x14ac:dyDescent="0.4"/>
    <row r="1047350" ht="12.6" customHeight="1" x14ac:dyDescent="0.4"/>
    <row r="1047351" ht="12.6" customHeight="1" x14ac:dyDescent="0.4"/>
    <row r="1047352" ht="12.6" customHeight="1" x14ac:dyDescent="0.4"/>
    <row r="1047353" ht="12.6" customHeight="1" x14ac:dyDescent="0.4"/>
    <row r="1047354" ht="12.6" customHeight="1" x14ac:dyDescent="0.4"/>
    <row r="1047355" ht="12.6" customHeight="1" x14ac:dyDescent="0.4"/>
    <row r="1047356" ht="12.6" customHeight="1" x14ac:dyDescent="0.4"/>
    <row r="1047357" ht="12.6" customHeight="1" x14ac:dyDescent="0.4"/>
    <row r="1047358" ht="12.6" customHeight="1" x14ac:dyDescent="0.4"/>
    <row r="1047359" ht="12.6" customHeight="1" x14ac:dyDescent="0.4"/>
    <row r="1047360" ht="12.6" customHeight="1" x14ac:dyDescent="0.4"/>
    <row r="1047361" ht="12.6" customHeight="1" x14ac:dyDescent="0.4"/>
    <row r="1047362" ht="12.6" customHeight="1" x14ac:dyDescent="0.4"/>
    <row r="1047363" ht="12.6" customHeight="1" x14ac:dyDescent="0.4"/>
    <row r="1047364" ht="12.6" customHeight="1" x14ac:dyDescent="0.4"/>
    <row r="1047365" ht="12.6" customHeight="1" x14ac:dyDescent="0.4"/>
    <row r="1047366" ht="12.6" customHeight="1" x14ac:dyDescent="0.4"/>
    <row r="1047367" ht="12.6" customHeight="1" x14ac:dyDescent="0.4"/>
    <row r="1047368" ht="12.6" customHeight="1" x14ac:dyDescent="0.4"/>
    <row r="1047369" ht="12.6" customHeight="1" x14ac:dyDescent="0.4"/>
    <row r="1047370" ht="12.6" customHeight="1" x14ac:dyDescent="0.4"/>
    <row r="1047371" ht="12.6" customHeight="1" x14ac:dyDescent="0.4"/>
    <row r="1047372" ht="12.6" customHeight="1" x14ac:dyDescent="0.4"/>
    <row r="1047373" ht="12.6" customHeight="1" x14ac:dyDescent="0.4"/>
    <row r="1047374" ht="12.6" customHeight="1" x14ac:dyDescent="0.4"/>
    <row r="1047375" ht="12.6" customHeight="1" x14ac:dyDescent="0.4"/>
    <row r="1047376" ht="12.6" customHeight="1" x14ac:dyDescent="0.4"/>
    <row r="1047377" ht="12.6" customHeight="1" x14ac:dyDescent="0.4"/>
    <row r="1047378" ht="12.6" customHeight="1" x14ac:dyDescent="0.4"/>
    <row r="1047379" ht="12.6" customHeight="1" x14ac:dyDescent="0.4"/>
    <row r="1047380" ht="12.6" customHeight="1" x14ac:dyDescent="0.4"/>
    <row r="1047381" ht="12.6" customHeight="1" x14ac:dyDescent="0.4"/>
    <row r="1047382" ht="12.6" customHeight="1" x14ac:dyDescent="0.4"/>
    <row r="1047383" ht="12.6" customHeight="1" x14ac:dyDescent="0.4"/>
    <row r="1047384" ht="12.6" customHeight="1" x14ac:dyDescent="0.4"/>
    <row r="1047385" ht="12.6" customHeight="1" x14ac:dyDescent="0.4"/>
    <row r="1047386" ht="12.6" customHeight="1" x14ac:dyDescent="0.4"/>
    <row r="1047387" ht="12.6" customHeight="1" x14ac:dyDescent="0.4"/>
    <row r="1047388" ht="12.6" customHeight="1" x14ac:dyDescent="0.4"/>
    <row r="1047389" ht="12.6" customHeight="1" x14ac:dyDescent="0.4"/>
    <row r="1047390" ht="12.6" customHeight="1" x14ac:dyDescent="0.4"/>
    <row r="1047391" ht="12.6" customHeight="1" x14ac:dyDescent="0.4"/>
    <row r="1047392" ht="12.6" customHeight="1" x14ac:dyDescent="0.4"/>
    <row r="1047393" ht="12.6" customHeight="1" x14ac:dyDescent="0.4"/>
    <row r="1047394" ht="12.6" customHeight="1" x14ac:dyDescent="0.4"/>
    <row r="1047395" ht="12.6" customHeight="1" x14ac:dyDescent="0.4"/>
    <row r="1047396" ht="12.6" customHeight="1" x14ac:dyDescent="0.4"/>
    <row r="1047397" ht="12.6" customHeight="1" x14ac:dyDescent="0.4"/>
    <row r="1047398" ht="12.6" customHeight="1" x14ac:dyDescent="0.4"/>
    <row r="1047399" ht="12.6" customHeight="1" x14ac:dyDescent="0.4"/>
    <row r="1047400" ht="12.6" customHeight="1" x14ac:dyDescent="0.4"/>
    <row r="1047401" ht="12.6" customHeight="1" x14ac:dyDescent="0.4"/>
    <row r="1047402" ht="12.6" customHeight="1" x14ac:dyDescent="0.4"/>
    <row r="1047403" ht="12.6" customHeight="1" x14ac:dyDescent="0.4"/>
    <row r="1047404" ht="12.6" customHeight="1" x14ac:dyDescent="0.4"/>
    <row r="1047405" ht="12.6" customHeight="1" x14ac:dyDescent="0.4"/>
    <row r="1047406" ht="12.6" customHeight="1" x14ac:dyDescent="0.4"/>
    <row r="1047407" ht="12.6" customHeight="1" x14ac:dyDescent="0.4"/>
    <row r="1047408" ht="12.6" customHeight="1" x14ac:dyDescent="0.4"/>
    <row r="1047409" ht="12.6" customHeight="1" x14ac:dyDescent="0.4"/>
    <row r="1047410" ht="12.6" customHeight="1" x14ac:dyDescent="0.4"/>
    <row r="1047411" ht="12.6" customHeight="1" x14ac:dyDescent="0.4"/>
    <row r="1047412" ht="12.6" customHeight="1" x14ac:dyDescent="0.4"/>
    <row r="1047413" ht="12.6" customHeight="1" x14ac:dyDescent="0.4"/>
    <row r="1047414" ht="12.6" customHeight="1" x14ac:dyDescent="0.4"/>
    <row r="1047415" ht="12.6" customHeight="1" x14ac:dyDescent="0.4"/>
    <row r="1047416" ht="12.6" customHeight="1" x14ac:dyDescent="0.4"/>
    <row r="1047417" ht="12.6" customHeight="1" x14ac:dyDescent="0.4"/>
    <row r="1047418" ht="12.6" customHeight="1" x14ac:dyDescent="0.4"/>
    <row r="1047419" ht="12.6" customHeight="1" x14ac:dyDescent="0.4"/>
    <row r="1047420" ht="12.6" customHeight="1" x14ac:dyDescent="0.4"/>
    <row r="1047421" ht="12.6" customHeight="1" x14ac:dyDescent="0.4"/>
    <row r="1047422" ht="12.6" customHeight="1" x14ac:dyDescent="0.4"/>
    <row r="1047423" ht="12.6" customHeight="1" x14ac:dyDescent="0.4"/>
    <row r="1047424" ht="12.6" customHeight="1" x14ac:dyDescent="0.4"/>
    <row r="1047425" ht="12.6" customHeight="1" x14ac:dyDescent="0.4"/>
    <row r="1047426" ht="12.6" customHeight="1" x14ac:dyDescent="0.4"/>
    <row r="1047427" ht="12.6" customHeight="1" x14ac:dyDescent="0.4"/>
    <row r="1047428" ht="12.6" customHeight="1" x14ac:dyDescent="0.4"/>
    <row r="1047429" ht="12.6" customHeight="1" x14ac:dyDescent="0.4"/>
    <row r="1047430" ht="12.6" customHeight="1" x14ac:dyDescent="0.4"/>
    <row r="1047431" ht="12.6" customHeight="1" x14ac:dyDescent="0.4"/>
    <row r="1047432" ht="12.6" customHeight="1" x14ac:dyDescent="0.4"/>
    <row r="1047433" ht="12.6" customHeight="1" x14ac:dyDescent="0.4"/>
    <row r="1047434" ht="12.6" customHeight="1" x14ac:dyDescent="0.4"/>
    <row r="1047435" ht="12.6" customHeight="1" x14ac:dyDescent="0.4"/>
    <row r="1047436" ht="12.6" customHeight="1" x14ac:dyDescent="0.4"/>
    <row r="1047437" ht="12.6" customHeight="1" x14ac:dyDescent="0.4"/>
    <row r="1047438" ht="12.6" customHeight="1" x14ac:dyDescent="0.4"/>
    <row r="1047439" ht="12.6" customHeight="1" x14ac:dyDescent="0.4"/>
    <row r="1047440" ht="12.6" customHeight="1" x14ac:dyDescent="0.4"/>
    <row r="1047441" ht="12.6" customHeight="1" x14ac:dyDescent="0.4"/>
    <row r="1047442" ht="12.6" customHeight="1" x14ac:dyDescent="0.4"/>
    <row r="1047443" ht="12.6" customHeight="1" x14ac:dyDescent="0.4"/>
    <row r="1047444" ht="12.6" customHeight="1" x14ac:dyDescent="0.4"/>
    <row r="1047445" ht="12.6" customHeight="1" x14ac:dyDescent="0.4"/>
    <row r="1047446" ht="12.6" customHeight="1" x14ac:dyDescent="0.4"/>
    <row r="1047447" ht="12.6" customHeight="1" x14ac:dyDescent="0.4"/>
    <row r="1047448" ht="12.6" customHeight="1" x14ac:dyDescent="0.4"/>
    <row r="1047449" ht="12.6" customHeight="1" x14ac:dyDescent="0.4"/>
    <row r="1047450" ht="12.6" customHeight="1" x14ac:dyDescent="0.4"/>
    <row r="1047451" ht="12.6" customHeight="1" x14ac:dyDescent="0.4"/>
    <row r="1047452" ht="12.6" customHeight="1" x14ac:dyDescent="0.4"/>
    <row r="1047453" ht="12.6" customHeight="1" x14ac:dyDescent="0.4"/>
    <row r="1047454" ht="12.6" customHeight="1" x14ac:dyDescent="0.4"/>
    <row r="1047455" ht="12.6" customHeight="1" x14ac:dyDescent="0.4"/>
    <row r="1047456" ht="12.6" customHeight="1" x14ac:dyDescent="0.4"/>
    <row r="1047457" ht="12.6" customHeight="1" x14ac:dyDescent="0.4"/>
    <row r="1047458" ht="12.6" customHeight="1" x14ac:dyDescent="0.4"/>
    <row r="1047459" ht="12.6" customHeight="1" x14ac:dyDescent="0.4"/>
    <row r="1047460" ht="12.6" customHeight="1" x14ac:dyDescent="0.4"/>
    <row r="1047461" ht="12.6" customHeight="1" x14ac:dyDescent="0.4"/>
    <row r="1047462" ht="12.6" customHeight="1" x14ac:dyDescent="0.4"/>
    <row r="1047463" ht="12.6" customHeight="1" x14ac:dyDescent="0.4"/>
    <row r="1047464" ht="12.6" customHeight="1" x14ac:dyDescent="0.4"/>
    <row r="1047465" ht="12.6" customHeight="1" x14ac:dyDescent="0.4"/>
    <row r="1047466" ht="12.6" customHeight="1" x14ac:dyDescent="0.4"/>
    <row r="1047467" ht="12.6" customHeight="1" x14ac:dyDescent="0.4"/>
    <row r="1047468" ht="12.6" customHeight="1" x14ac:dyDescent="0.4"/>
    <row r="1047469" ht="12.6" customHeight="1" x14ac:dyDescent="0.4"/>
    <row r="1047470" ht="12.6" customHeight="1" x14ac:dyDescent="0.4"/>
    <row r="1047471" ht="12.6" customHeight="1" x14ac:dyDescent="0.4"/>
    <row r="1047472" ht="12.6" customHeight="1" x14ac:dyDescent="0.4"/>
    <row r="1047473" ht="12.6" customHeight="1" x14ac:dyDescent="0.4"/>
    <row r="1047474" ht="12.6" customHeight="1" x14ac:dyDescent="0.4"/>
    <row r="1047475" ht="12.6" customHeight="1" x14ac:dyDescent="0.4"/>
    <row r="1047476" ht="12.6" customHeight="1" x14ac:dyDescent="0.4"/>
    <row r="1047477" ht="12.6" customHeight="1" x14ac:dyDescent="0.4"/>
    <row r="1047478" ht="12.6" customHeight="1" x14ac:dyDescent="0.4"/>
    <row r="1047479" ht="12.6" customHeight="1" x14ac:dyDescent="0.4"/>
    <row r="1047480" ht="12.6" customHeight="1" x14ac:dyDescent="0.4"/>
    <row r="1047481" ht="12.6" customHeight="1" x14ac:dyDescent="0.4"/>
    <row r="1047482" ht="12.6" customHeight="1" x14ac:dyDescent="0.4"/>
    <row r="1047483" ht="12.6" customHeight="1" x14ac:dyDescent="0.4"/>
    <row r="1047484" ht="12.6" customHeight="1" x14ac:dyDescent="0.4"/>
    <row r="1047485" ht="12.6" customHeight="1" x14ac:dyDescent="0.4"/>
    <row r="1047486" ht="12.6" customHeight="1" x14ac:dyDescent="0.4"/>
    <row r="1047487" ht="12.6" customHeight="1" x14ac:dyDescent="0.4"/>
    <row r="1047488" ht="12.6" customHeight="1" x14ac:dyDescent="0.4"/>
    <row r="1047489" ht="12.6" customHeight="1" x14ac:dyDescent="0.4"/>
    <row r="1047490" ht="12.6" customHeight="1" x14ac:dyDescent="0.4"/>
    <row r="1047491" ht="12.6" customHeight="1" x14ac:dyDescent="0.4"/>
    <row r="1047492" ht="12.6" customHeight="1" x14ac:dyDescent="0.4"/>
    <row r="1047493" ht="12.6" customHeight="1" x14ac:dyDescent="0.4"/>
    <row r="1047494" ht="12.6" customHeight="1" x14ac:dyDescent="0.4"/>
    <row r="1047495" ht="12.6" customHeight="1" x14ac:dyDescent="0.4"/>
    <row r="1047496" ht="12.6" customHeight="1" x14ac:dyDescent="0.4"/>
    <row r="1047497" ht="12.6" customHeight="1" x14ac:dyDescent="0.4"/>
    <row r="1047498" ht="12.6" customHeight="1" x14ac:dyDescent="0.4"/>
    <row r="1047499" ht="12.6" customHeight="1" x14ac:dyDescent="0.4"/>
    <row r="1047500" ht="12.6" customHeight="1" x14ac:dyDescent="0.4"/>
    <row r="1047501" ht="12.6" customHeight="1" x14ac:dyDescent="0.4"/>
    <row r="1047502" ht="12.6" customHeight="1" x14ac:dyDescent="0.4"/>
    <row r="1047503" ht="12.6" customHeight="1" x14ac:dyDescent="0.4"/>
    <row r="1047504" ht="12.6" customHeight="1" x14ac:dyDescent="0.4"/>
    <row r="1047505" ht="12.6" customHeight="1" x14ac:dyDescent="0.4"/>
    <row r="1047506" ht="12.6" customHeight="1" x14ac:dyDescent="0.4"/>
    <row r="1047507" ht="12.6" customHeight="1" x14ac:dyDescent="0.4"/>
    <row r="1047508" ht="12.6" customHeight="1" x14ac:dyDescent="0.4"/>
    <row r="1047509" ht="12.6" customHeight="1" x14ac:dyDescent="0.4"/>
    <row r="1047510" ht="12.6" customHeight="1" x14ac:dyDescent="0.4"/>
    <row r="1047511" ht="12.6" customHeight="1" x14ac:dyDescent="0.4"/>
    <row r="1047512" ht="12.6" customHeight="1" x14ac:dyDescent="0.4"/>
    <row r="1047513" ht="12.6" customHeight="1" x14ac:dyDescent="0.4"/>
    <row r="1047514" ht="12.6" customHeight="1" x14ac:dyDescent="0.4"/>
    <row r="1047515" ht="12.6" customHeight="1" x14ac:dyDescent="0.4"/>
    <row r="1047516" ht="12.6" customHeight="1" x14ac:dyDescent="0.4"/>
    <row r="1047517" ht="12.6" customHeight="1" x14ac:dyDescent="0.4"/>
    <row r="1047518" ht="12.6" customHeight="1" x14ac:dyDescent="0.4"/>
    <row r="1047519" ht="12.6" customHeight="1" x14ac:dyDescent="0.4"/>
    <row r="1047520" ht="12.6" customHeight="1" x14ac:dyDescent="0.4"/>
    <row r="1047521" ht="12.6" customHeight="1" x14ac:dyDescent="0.4"/>
    <row r="1047522" ht="12.6" customHeight="1" x14ac:dyDescent="0.4"/>
    <row r="1047523" ht="12.6" customHeight="1" x14ac:dyDescent="0.4"/>
    <row r="1047524" ht="12.6" customHeight="1" x14ac:dyDescent="0.4"/>
    <row r="1047525" ht="12.6" customHeight="1" x14ac:dyDescent="0.4"/>
    <row r="1047526" ht="12.6" customHeight="1" x14ac:dyDescent="0.4"/>
    <row r="1047527" ht="12.6" customHeight="1" x14ac:dyDescent="0.4"/>
    <row r="1047528" ht="12.6" customHeight="1" x14ac:dyDescent="0.4"/>
    <row r="1047529" ht="12.6" customHeight="1" x14ac:dyDescent="0.4"/>
    <row r="1047530" ht="12.6" customHeight="1" x14ac:dyDescent="0.4"/>
    <row r="1047531" ht="12.6" customHeight="1" x14ac:dyDescent="0.4"/>
    <row r="1047532" ht="12.6" customHeight="1" x14ac:dyDescent="0.4"/>
    <row r="1047533" ht="12.6" customHeight="1" x14ac:dyDescent="0.4"/>
    <row r="1047534" ht="12.6" customHeight="1" x14ac:dyDescent="0.4"/>
    <row r="1047535" ht="12.6" customHeight="1" x14ac:dyDescent="0.4"/>
    <row r="1047536" ht="12.6" customHeight="1" x14ac:dyDescent="0.4"/>
    <row r="1047537" ht="12.6" customHeight="1" x14ac:dyDescent="0.4"/>
    <row r="1047538" ht="12.6" customHeight="1" x14ac:dyDescent="0.4"/>
    <row r="1047539" ht="12.6" customHeight="1" x14ac:dyDescent="0.4"/>
    <row r="1047540" ht="12.6" customHeight="1" x14ac:dyDescent="0.4"/>
    <row r="1047541" ht="12.6" customHeight="1" x14ac:dyDescent="0.4"/>
    <row r="1047542" ht="12.6" customHeight="1" x14ac:dyDescent="0.4"/>
    <row r="1047543" ht="12.6" customHeight="1" x14ac:dyDescent="0.4"/>
    <row r="1047544" ht="12.6" customHeight="1" x14ac:dyDescent="0.4"/>
    <row r="1047545" ht="12.6" customHeight="1" x14ac:dyDescent="0.4"/>
    <row r="1047546" ht="12.6" customHeight="1" x14ac:dyDescent="0.4"/>
    <row r="1047547" ht="12.6" customHeight="1" x14ac:dyDescent="0.4"/>
    <row r="1047548" ht="12.6" customHeight="1" x14ac:dyDescent="0.4"/>
    <row r="1047549" ht="12.6" customHeight="1" x14ac:dyDescent="0.4"/>
    <row r="1047550" ht="12.6" customHeight="1" x14ac:dyDescent="0.4"/>
    <row r="1047551" ht="12.6" customHeight="1" x14ac:dyDescent="0.4"/>
    <row r="1047552" ht="12.6" customHeight="1" x14ac:dyDescent="0.4"/>
    <row r="1047553" ht="12.6" customHeight="1" x14ac:dyDescent="0.4"/>
    <row r="1047554" ht="12.6" customHeight="1" x14ac:dyDescent="0.4"/>
    <row r="1047555" ht="12.6" customHeight="1" x14ac:dyDescent="0.4"/>
    <row r="1047556" ht="12.6" customHeight="1" x14ac:dyDescent="0.4"/>
    <row r="1047557" ht="12.6" customHeight="1" x14ac:dyDescent="0.4"/>
    <row r="1047558" ht="12.6" customHeight="1" x14ac:dyDescent="0.4"/>
    <row r="1047559" ht="12.6" customHeight="1" x14ac:dyDescent="0.4"/>
    <row r="1047560" ht="12.6" customHeight="1" x14ac:dyDescent="0.4"/>
    <row r="1047561" ht="12.6" customHeight="1" x14ac:dyDescent="0.4"/>
    <row r="1047562" ht="12.6" customHeight="1" x14ac:dyDescent="0.4"/>
    <row r="1047563" ht="12.6" customHeight="1" x14ac:dyDescent="0.4"/>
    <row r="1047564" ht="12.6" customHeight="1" x14ac:dyDescent="0.4"/>
    <row r="1047565" ht="12.6" customHeight="1" x14ac:dyDescent="0.4"/>
    <row r="1047566" ht="12.6" customHeight="1" x14ac:dyDescent="0.4"/>
    <row r="1047567" ht="12.6" customHeight="1" x14ac:dyDescent="0.4"/>
    <row r="1047568" ht="12.6" customHeight="1" x14ac:dyDescent="0.4"/>
    <row r="1047569" ht="12.6" customHeight="1" x14ac:dyDescent="0.4"/>
    <row r="1047570" ht="12.6" customHeight="1" x14ac:dyDescent="0.4"/>
    <row r="1047571" ht="12.6" customHeight="1" x14ac:dyDescent="0.4"/>
    <row r="1047572" ht="12.6" customHeight="1" x14ac:dyDescent="0.4"/>
    <row r="1047573" ht="12.6" customHeight="1" x14ac:dyDescent="0.4"/>
    <row r="1047574" ht="12.6" customHeight="1" x14ac:dyDescent="0.4"/>
    <row r="1047575" ht="12.6" customHeight="1" x14ac:dyDescent="0.4"/>
    <row r="1047576" ht="12.6" customHeight="1" x14ac:dyDescent="0.4"/>
    <row r="1047577" ht="12.6" customHeight="1" x14ac:dyDescent="0.4"/>
    <row r="1047578" ht="12.6" customHeight="1" x14ac:dyDescent="0.4"/>
    <row r="1047579" ht="12.6" customHeight="1" x14ac:dyDescent="0.4"/>
    <row r="1047580" ht="12.6" customHeight="1" x14ac:dyDescent="0.4"/>
    <row r="1047581" ht="12.6" customHeight="1" x14ac:dyDescent="0.4"/>
    <row r="1047582" ht="12.6" customHeight="1" x14ac:dyDescent="0.4"/>
    <row r="1047583" ht="12.6" customHeight="1" x14ac:dyDescent="0.4"/>
    <row r="1047584" ht="12.6" customHeight="1" x14ac:dyDescent="0.4"/>
    <row r="1047585" ht="12.6" customHeight="1" x14ac:dyDescent="0.4"/>
    <row r="1047586" ht="12.6" customHeight="1" x14ac:dyDescent="0.4"/>
    <row r="1047587" ht="12.6" customHeight="1" x14ac:dyDescent="0.4"/>
    <row r="1047588" ht="12.6" customHeight="1" x14ac:dyDescent="0.4"/>
    <row r="1047589" ht="12.6" customHeight="1" x14ac:dyDescent="0.4"/>
    <row r="1047590" ht="12.6" customHeight="1" x14ac:dyDescent="0.4"/>
    <row r="1047591" ht="12.6" customHeight="1" x14ac:dyDescent="0.4"/>
    <row r="1047592" ht="12.6" customHeight="1" x14ac:dyDescent="0.4"/>
    <row r="1047593" ht="12.6" customHeight="1" x14ac:dyDescent="0.4"/>
    <row r="1047594" ht="12.6" customHeight="1" x14ac:dyDescent="0.4"/>
    <row r="1047595" ht="12.6" customHeight="1" x14ac:dyDescent="0.4"/>
    <row r="1047596" ht="12.6" customHeight="1" x14ac:dyDescent="0.4"/>
    <row r="1047597" ht="12.6" customHeight="1" x14ac:dyDescent="0.4"/>
    <row r="1047598" ht="12.6" customHeight="1" x14ac:dyDescent="0.4"/>
    <row r="1047599" ht="12.6" customHeight="1" x14ac:dyDescent="0.4"/>
    <row r="1047600" ht="12.6" customHeight="1" x14ac:dyDescent="0.4"/>
    <row r="1047601" ht="12.6" customHeight="1" x14ac:dyDescent="0.4"/>
    <row r="1047602" ht="12.6" customHeight="1" x14ac:dyDescent="0.4"/>
    <row r="1047603" ht="12.6" customHeight="1" x14ac:dyDescent="0.4"/>
    <row r="1047604" ht="12.6" customHeight="1" x14ac:dyDescent="0.4"/>
    <row r="1047605" ht="12.6" customHeight="1" x14ac:dyDescent="0.4"/>
    <row r="1047606" ht="12.6" customHeight="1" x14ac:dyDescent="0.4"/>
    <row r="1047607" ht="12.6" customHeight="1" x14ac:dyDescent="0.4"/>
    <row r="1047608" ht="12.6" customHeight="1" x14ac:dyDescent="0.4"/>
    <row r="1047609" ht="12.6" customHeight="1" x14ac:dyDescent="0.4"/>
    <row r="1047610" ht="12.6" customHeight="1" x14ac:dyDescent="0.4"/>
    <row r="1047611" ht="12.6" customHeight="1" x14ac:dyDescent="0.4"/>
    <row r="1047612" ht="12.6" customHeight="1" x14ac:dyDescent="0.4"/>
    <row r="1047613" ht="12.6" customHeight="1" x14ac:dyDescent="0.4"/>
    <row r="1047614" ht="12.6" customHeight="1" x14ac:dyDescent="0.4"/>
    <row r="1047615" ht="12.6" customHeight="1" x14ac:dyDescent="0.4"/>
    <row r="1047616" ht="12.6" customHeight="1" x14ac:dyDescent="0.4"/>
    <row r="1047617" ht="12.6" customHeight="1" x14ac:dyDescent="0.4"/>
    <row r="1047618" ht="12.6" customHeight="1" x14ac:dyDescent="0.4"/>
    <row r="1047619" ht="12.6" customHeight="1" x14ac:dyDescent="0.4"/>
    <row r="1047620" ht="12.6" customHeight="1" x14ac:dyDescent="0.4"/>
    <row r="1047621" ht="12.6" customHeight="1" x14ac:dyDescent="0.4"/>
    <row r="1047622" ht="12.6" customHeight="1" x14ac:dyDescent="0.4"/>
    <row r="1047623" ht="12.6" customHeight="1" x14ac:dyDescent="0.4"/>
    <row r="1047624" ht="12.6" customHeight="1" x14ac:dyDescent="0.4"/>
    <row r="1047625" ht="12.6" customHeight="1" x14ac:dyDescent="0.4"/>
    <row r="1047626" ht="12.6" customHeight="1" x14ac:dyDescent="0.4"/>
    <row r="1047627" ht="12.6" customHeight="1" x14ac:dyDescent="0.4"/>
    <row r="1047628" ht="12.6" customHeight="1" x14ac:dyDescent="0.4"/>
    <row r="1047629" ht="12.6" customHeight="1" x14ac:dyDescent="0.4"/>
    <row r="1047630" ht="12.6" customHeight="1" x14ac:dyDescent="0.4"/>
    <row r="1047631" ht="12.6" customHeight="1" x14ac:dyDescent="0.4"/>
    <row r="1047632" ht="12.6" customHeight="1" x14ac:dyDescent="0.4"/>
    <row r="1047633" ht="12.6" customHeight="1" x14ac:dyDescent="0.4"/>
    <row r="1047634" ht="12.6" customHeight="1" x14ac:dyDescent="0.4"/>
    <row r="1047635" ht="12.6" customHeight="1" x14ac:dyDescent="0.4"/>
    <row r="1047636" ht="12.6" customHeight="1" x14ac:dyDescent="0.4"/>
    <row r="1047637" ht="12.6" customHeight="1" x14ac:dyDescent="0.4"/>
    <row r="1047638" ht="12.6" customHeight="1" x14ac:dyDescent="0.4"/>
    <row r="1047639" ht="12.6" customHeight="1" x14ac:dyDescent="0.4"/>
    <row r="1047640" ht="12.6" customHeight="1" x14ac:dyDescent="0.4"/>
    <row r="1047641" ht="12.6" customHeight="1" x14ac:dyDescent="0.4"/>
    <row r="1047642" ht="12.6" customHeight="1" x14ac:dyDescent="0.4"/>
    <row r="1047643" ht="12.6" customHeight="1" x14ac:dyDescent="0.4"/>
    <row r="1047644" ht="12.6" customHeight="1" x14ac:dyDescent="0.4"/>
    <row r="1047645" ht="12.6" customHeight="1" x14ac:dyDescent="0.4"/>
    <row r="1047646" ht="12.6" customHeight="1" x14ac:dyDescent="0.4"/>
    <row r="1047647" ht="12.6" customHeight="1" x14ac:dyDescent="0.4"/>
    <row r="1047648" ht="12.6" customHeight="1" x14ac:dyDescent="0.4"/>
    <row r="1047649" ht="12.6" customHeight="1" x14ac:dyDescent="0.4"/>
    <row r="1047650" ht="12.6" customHeight="1" x14ac:dyDescent="0.4"/>
    <row r="1047651" ht="12.6" customHeight="1" x14ac:dyDescent="0.4"/>
    <row r="1047652" ht="12.6" customHeight="1" x14ac:dyDescent="0.4"/>
    <row r="1047653" ht="12.6" customHeight="1" x14ac:dyDescent="0.4"/>
    <row r="1047654" ht="12.6" customHeight="1" x14ac:dyDescent="0.4"/>
    <row r="1047655" ht="12.6" customHeight="1" x14ac:dyDescent="0.4"/>
    <row r="1047656" ht="12.6" customHeight="1" x14ac:dyDescent="0.4"/>
    <row r="1047657" ht="12.6" customHeight="1" x14ac:dyDescent="0.4"/>
    <row r="1047658" ht="12.6" customHeight="1" x14ac:dyDescent="0.4"/>
    <row r="1047659" ht="12.6" customHeight="1" x14ac:dyDescent="0.4"/>
    <row r="1047660" ht="12.6" customHeight="1" x14ac:dyDescent="0.4"/>
    <row r="1047661" ht="12.6" customHeight="1" x14ac:dyDescent="0.4"/>
    <row r="1047662" ht="12.6" customHeight="1" x14ac:dyDescent="0.4"/>
    <row r="1047663" ht="12.6" customHeight="1" x14ac:dyDescent="0.4"/>
    <row r="1047664" ht="12.6" customHeight="1" x14ac:dyDescent="0.4"/>
    <row r="1047665" ht="12.6" customHeight="1" x14ac:dyDescent="0.4"/>
    <row r="1047666" ht="12.6" customHeight="1" x14ac:dyDescent="0.4"/>
    <row r="1047667" ht="12.6" customHeight="1" x14ac:dyDescent="0.4"/>
    <row r="1047668" ht="12.6" customHeight="1" x14ac:dyDescent="0.4"/>
    <row r="1047669" ht="12.6" customHeight="1" x14ac:dyDescent="0.4"/>
    <row r="1047670" ht="12.6" customHeight="1" x14ac:dyDescent="0.4"/>
    <row r="1047671" ht="12.6" customHeight="1" x14ac:dyDescent="0.4"/>
    <row r="1047672" ht="12.6" customHeight="1" x14ac:dyDescent="0.4"/>
    <row r="1047673" ht="12.6" customHeight="1" x14ac:dyDescent="0.4"/>
    <row r="1047674" ht="12.6" customHeight="1" x14ac:dyDescent="0.4"/>
    <row r="1047675" ht="12.6" customHeight="1" x14ac:dyDescent="0.4"/>
    <row r="1047676" ht="12.6" customHeight="1" x14ac:dyDescent="0.4"/>
    <row r="1047677" ht="12.6" customHeight="1" x14ac:dyDescent="0.4"/>
    <row r="1047678" ht="12.6" customHeight="1" x14ac:dyDescent="0.4"/>
    <row r="1047679" ht="12.6" customHeight="1" x14ac:dyDescent="0.4"/>
    <row r="1047680" ht="12.6" customHeight="1" x14ac:dyDescent="0.4"/>
    <row r="1047681" ht="12.6" customHeight="1" x14ac:dyDescent="0.4"/>
    <row r="1047682" ht="12.6" customHeight="1" x14ac:dyDescent="0.4"/>
    <row r="1047683" ht="12.6" customHeight="1" x14ac:dyDescent="0.4"/>
    <row r="1047684" ht="12.6" customHeight="1" x14ac:dyDescent="0.4"/>
    <row r="1047685" ht="12.6" customHeight="1" x14ac:dyDescent="0.4"/>
    <row r="1047686" ht="12.6" customHeight="1" x14ac:dyDescent="0.4"/>
    <row r="1047687" ht="12.6" customHeight="1" x14ac:dyDescent="0.4"/>
    <row r="1047688" ht="12.6" customHeight="1" x14ac:dyDescent="0.4"/>
    <row r="1047689" ht="12.6" customHeight="1" x14ac:dyDescent="0.4"/>
    <row r="1047690" ht="12.6" customHeight="1" x14ac:dyDescent="0.4"/>
    <row r="1047691" ht="12.6" customHeight="1" x14ac:dyDescent="0.4"/>
    <row r="1047692" ht="12.6" customHeight="1" x14ac:dyDescent="0.4"/>
    <row r="1047693" ht="12.6" customHeight="1" x14ac:dyDescent="0.4"/>
    <row r="1047694" ht="12.6" customHeight="1" x14ac:dyDescent="0.4"/>
    <row r="1047695" ht="12.6" customHeight="1" x14ac:dyDescent="0.4"/>
    <row r="1047696" ht="12.6" customHeight="1" x14ac:dyDescent="0.4"/>
    <row r="1047697" ht="12.6" customHeight="1" x14ac:dyDescent="0.4"/>
    <row r="1047698" ht="12.6" customHeight="1" x14ac:dyDescent="0.4"/>
    <row r="1047699" ht="12.6" customHeight="1" x14ac:dyDescent="0.4"/>
    <row r="1047700" ht="12.6" customHeight="1" x14ac:dyDescent="0.4"/>
    <row r="1047701" ht="12.6" customHeight="1" x14ac:dyDescent="0.4"/>
    <row r="1047702" ht="12.6" customHeight="1" x14ac:dyDescent="0.4"/>
    <row r="1047703" ht="12.6" customHeight="1" x14ac:dyDescent="0.4"/>
    <row r="1047704" ht="12.6" customHeight="1" x14ac:dyDescent="0.4"/>
    <row r="1047705" ht="12.6" customHeight="1" x14ac:dyDescent="0.4"/>
    <row r="1047706" ht="12.6" customHeight="1" x14ac:dyDescent="0.4"/>
    <row r="1047707" ht="12.6" customHeight="1" x14ac:dyDescent="0.4"/>
    <row r="1047708" ht="12.6" customHeight="1" x14ac:dyDescent="0.4"/>
    <row r="1047709" ht="12.6" customHeight="1" x14ac:dyDescent="0.4"/>
    <row r="1047710" ht="12.6" customHeight="1" x14ac:dyDescent="0.4"/>
    <row r="1047711" ht="12.6" customHeight="1" x14ac:dyDescent="0.4"/>
    <row r="1047712" ht="12.6" customHeight="1" x14ac:dyDescent="0.4"/>
    <row r="1047713" ht="12.6" customHeight="1" x14ac:dyDescent="0.4"/>
    <row r="1047714" ht="12.6" customHeight="1" x14ac:dyDescent="0.4"/>
    <row r="1047715" ht="12.6" customHeight="1" x14ac:dyDescent="0.4"/>
    <row r="1047716" ht="12.6" customHeight="1" x14ac:dyDescent="0.4"/>
    <row r="1047717" ht="12.6" customHeight="1" x14ac:dyDescent="0.4"/>
    <row r="1047718" ht="12.6" customHeight="1" x14ac:dyDescent="0.4"/>
    <row r="1047719" ht="12.6" customHeight="1" x14ac:dyDescent="0.4"/>
    <row r="1047720" ht="12.6" customHeight="1" x14ac:dyDescent="0.4"/>
    <row r="1047721" ht="12.6" customHeight="1" x14ac:dyDescent="0.4"/>
    <row r="1047722" ht="12.6" customHeight="1" x14ac:dyDescent="0.4"/>
    <row r="1047723" ht="12.6" customHeight="1" x14ac:dyDescent="0.4"/>
    <row r="1047724" ht="12.6" customHeight="1" x14ac:dyDescent="0.4"/>
    <row r="1047725" ht="12.6" customHeight="1" x14ac:dyDescent="0.4"/>
    <row r="1047726" ht="12.6" customHeight="1" x14ac:dyDescent="0.4"/>
    <row r="1047727" ht="12.6" customHeight="1" x14ac:dyDescent="0.4"/>
    <row r="1047728" ht="12.6" customHeight="1" x14ac:dyDescent="0.4"/>
    <row r="1047729" ht="12.6" customHeight="1" x14ac:dyDescent="0.4"/>
    <row r="1047730" ht="12.6" customHeight="1" x14ac:dyDescent="0.4"/>
    <row r="1047731" ht="12.6" customHeight="1" x14ac:dyDescent="0.4"/>
    <row r="1047732" ht="12.6" customHeight="1" x14ac:dyDescent="0.4"/>
    <row r="1047733" ht="12.6" customHeight="1" x14ac:dyDescent="0.4"/>
    <row r="1047734" ht="12.6" customHeight="1" x14ac:dyDescent="0.4"/>
    <row r="1047735" ht="12.6" customHeight="1" x14ac:dyDescent="0.4"/>
    <row r="1047736" ht="12.6" customHeight="1" x14ac:dyDescent="0.4"/>
    <row r="1047737" ht="12.6" customHeight="1" x14ac:dyDescent="0.4"/>
    <row r="1047738" ht="12.6" customHeight="1" x14ac:dyDescent="0.4"/>
    <row r="1047739" ht="12.6" customHeight="1" x14ac:dyDescent="0.4"/>
    <row r="1047740" ht="12.6" customHeight="1" x14ac:dyDescent="0.4"/>
    <row r="1047741" ht="12.6" customHeight="1" x14ac:dyDescent="0.4"/>
    <row r="1047742" ht="12.6" customHeight="1" x14ac:dyDescent="0.4"/>
    <row r="1047743" ht="12.6" customHeight="1" x14ac:dyDescent="0.4"/>
    <row r="1047744" ht="12.6" customHeight="1" x14ac:dyDescent="0.4"/>
    <row r="1047745" ht="12.6" customHeight="1" x14ac:dyDescent="0.4"/>
    <row r="1047746" ht="12.6" customHeight="1" x14ac:dyDescent="0.4"/>
    <row r="1047747" ht="12.6" customHeight="1" x14ac:dyDescent="0.4"/>
    <row r="1047748" ht="12.6" customHeight="1" x14ac:dyDescent="0.4"/>
    <row r="1047749" ht="12.6" customHeight="1" x14ac:dyDescent="0.4"/>
    <row r="1047750" ht="12.6" customHeight="1" x14ac:dyDescent="0.4"/>
    <row r="1047751" ht="12.6" customHeight="1" x14ac:dyDescent="0.4"/>
    <row r="1047752" ht="12.6" customHeight="1" x14ac:dyDescent="0.4"/>
    <row r="1047753" ht="12.6" customHeight="1" x14ac:dyDescent="0.4"/>
    <row r="1047754" ht="12.6" customHeight="1" x14ac:dyDescent="0.4"/>
    <row r="1047755" ht="12.6" customHeight="1" x14ac:dyDescent="0.4"/>
    <row r="1047756" ht="12.6" customHeight="1" x14ac:dyDescent="0.4"/>
    <row r="1047757" ht="12.6" customHeight="1" x14ac:dyDescent="0.4"/>
    <row r="1047758" ht="12.6" customHeight="1" x14ac:dyDescent="0.4"/>
    <row r="1047759" ht="12.6" customHeight="1" x14ac:dyDescent="0.4"/>
    <row r="1047760" ht="12.6" customHeight="1" x14ac:dyDescent="0.4"/>
    <row r="1047761" ht="12.6" customHeight="1" x14ac:dyDescent="0.4"/>
    <row r="1047762" ht="12.6" customHeight="1" x14ac:dyDescent="0.4"/>
    <row r="1047763" ht="12.6" customHeight="1" x14ac:dyDescent="0.4"/>
    <row r="1047764" ht="12.6" customHeight="1" x14ac:dyDescent="0.4"/>
    <row r="1047765" ht="12.6" customHeight="1" x14ac:dyDescent="0.4"/>
    <row r="1047766" ht="12.6" customHeight="1" x14ac:dyDescent="0.4"/>
    <row r="1047767" ht="12.6" customHeight="1" x14ac:dyDescent="0.4"/>
    <row r="1047768" ht="12.6" customHeight="1" x14ac:dyDescent="0.4"/>
    <row r="1047769" ht="12.6" customHeight="1" x14ac:dyDescent="0.4"/>
    <row r="1047770" ht="12.6" customHeight="1" x14ac:dyDescent="0.4"/>
    <row r="1047771" ht="12.6" customHeight="1" x14ac:dyDescent="0.4"/>
    <row r="1047772" ht="12.6" customHeight="1" x14ac:dyDescent="0.4"/>
    <row r="1047773" ht="12.6" customHeight="1" x14ac:dyDescent="0.4"/>
    <row r="1047774" ht="12.6" customHeight="1" x14ac:dyDescent="0.4"/>
    <row r="1047775" ht="12.6" customHeight="1" x14ac:dyDescent="0.4"/>
    <row r="1047776" ht="12.6" customHeight="1" x14ac:dyDescent="0.4"/>
    <row r="1047777" ht="12.6" customHeight="1" x14ac:dyDescent="0.4"/>
    <row r="1047778" ht="12.6" customHeight="1" x14ac:dyDescent="0.4"/>
    <row r="1047779" ht="12.6" customHeight="1" x14ac:dyDescent="0.4"/>
    <row r="1047780" ht="12.6" customHeight="1" x14ac:dyDescent="0.4"/>
    <row r="1047781" ht="12.6" customHeight="1" x14ac:dyDescent="0.4"/>
    <row r="1047782" ht="12.6" customHeight="1" x14ac:dyDescent="0.4"/>
    <row r="1047783" ht="12.6" customHeight="1" x14ac:dyDescent="0.4"/>
    <row r="1047784" ht="12.6" customHeight="1" x14ac:dyDescent="0.4"/>
    <row r="1047785" ht="12.6" customHeight="1" x14ac:dyDescent="0.4"/>
    <row r="1047786" ht="12.6" customHeight="1" x14ac:dyDescent="0.4"/>
    <row r="1047787" ht="12.6" customHeight="1" x14ac:dyDescent="0.4"/>
    <row r="1047788" ht="12.6" customHeight="1" x14ac:dyDescent="0.4"/>
    <row r="1047789" ht="12.6" customHeight="1" x14ac:dyDescent="0.4"/>
    <row r="1047790" ht="12.6" customHeight="1" x14ac:dyDescent="0.4"/>
    <row r="1047791" ht="12.6" customHeight="1" x14ac:dyDescent="0.4"/>
    <row r="1047792" ht="12.6" customHeight="1" x14ac:dyDescent="0.4"/>
    <row r="1047793" ht="12.6" customHeight="1" x14ac:dyDescent="0.4"/>
    <row r="1047794" ht="12.6" customHeight="1" x14ac:dyDescent="0.4"/>
    <row r="1047795" ht="12.6" customHeight="1" x14ac:dyDescent="0.4"/>
    <row r="1047796" ht="12.6" customHeight="1" x14ac:dyDescent="0.4"/>
    <row r="1047797" ht="12.6" customHeight="1" x14ac:dyDescent="0.4"/>
    <row r="1047798" ht="12.6" customHeight="1" x14ac:dyDescent="0.4"/>
    <row r="1047799" ht="12.6" customHeight="1" x14ac:dyDescent="0.4"/>
    <row r="1047800" ht="12.6" customHeight="1" x14ac:dyDescent="0.4"/>
    <row r="1047801" ht="12.6" customHeight="1" x14ac:dyDescent="0.4"/>
    <row r="1047802" ht="12.6" customHeight="1" x14ac:dyDescent="0.4"/>
    <row r="1047803" ht="12.6" customHeight="1" x14ac:dyDescent="0.4"/>
    <row r="1047804" ht="12.6" customHeight="1" x14ac:dyDescent="0.4"/>
    <row r="1047805" ht="12.6" customHeight="1" x14ac:dyDescent="0.4"/>
    <row r="1047806" ht="12.6" customHeight="1" x14ac:dyDescent="0.4"/>
    <row r="1047807" ht="12.6" customHeight="1" x14ac:dyDescent="0.4"/>
    <row r="1047808" ht="12.6" customHeight="1" x14ac:dyDescent="0.4"/>
    <row r="1047809" ht="12.6" customHeight="1" x14ac:dyDescent="0.4"/>
    <row r="1047810" ht="12.6" customHeight="1" x14ac:dyDescent="0.4"/>
    <row r="1047811" ht="12.6" customHeight="1" x14ac:dyDescent="0.4"/>
    <row r="1047812" ht="12.6" customHeight="1" x14ac:dyDescent="0.4"/>
    <row r="1047813" ht="12.6" customHeight="1" x14ac:dyDescent="0.4"/>
    <row r="1047814" ht="12.6" customHeight="1" x14ac:dyDescent="0.4"/>
    <row r="1047815" ht="12.6" customHeight="1" x14ac:dyDescent="0.4"/>
    <row r="1047816" ht="12.6" customHeight="1" x14ac:dyDescent="0.4"/>
    <row r="1047817" ht="12.6" customHeight="1" x14ac:dyDescent="0.4"/>
    <row r="1047818" ht="12.6" customHeight="1" x14ac:dyDescent="0.4"/>
    <row r="1047819" ht="12.6" customHeight="1" x14ac:dyDescent="0.4"/>
    <row r="1047820" ht="12.6" customHeight="1" x14ac:dyDescent="0.4"/>
    <row r="1047821" ht="12.6" customHeight="1" x14ac:dyDescent="0.4"/>
    <row r="1047822" ht="12.6" customHeight="1" x14ac:dyDescent="0.4"/>
    <row r="1047823" ht="12.6" customHeight="1" x14ac:dyDescent="0.4"/>
    <row r="1047824" ht="12.6" customHeight="1" x14ac:dyDescent="0.4"/>
    <row r="1047825" ht="12.6" customHeight="1" x14ac:dyDescent="0.4"/>
    <row r="1047826" ht="12.6" customHeight="1" x14ac:dyDescent="0.4"/>
    <row r="1047827" ht="12.6" customHeight="1" x14ac:dyDescent="0.4"/>
    <row r="1047828" ht="12.6" customHeight="1" x14ac:dyDescent="0.4"/>
    <row r="1047829" ht="12.6" customHeight="1" x14ac:dyDescent="0.4"/>
    <row r="1047830" ht="12.6" customHeight="1" x14ac:dyDescent="0.4"/>
    <row r="1047831" ht="12.6" customHeight="1" x14ac:dyDescent="0.4"/>
    <row r="1047832" ht="12.6" customHeight="1" x14ac:dyDescent="0.4"/>
    <row r="1047833" ht="12.6" customHeight="1" x14ac:dyDescent="0.4"/>
    <row r="1047834" ht="12.6" customHeight="1" x14ac:dyDescent="0.4"/>
    <row r="1047835" ht="12.6" customHeight="1" x14ac:dyDescent="0.4"/>
    <row r="1047836" ht="12.6" customHeight="1" x14ac:dyDescent="0.4"/>
    <row r="1047837" ht="12.6" customHeight="1" x14ac:dyDescent="0.4"/>
    <row r="1047838" ht="12.6" customHeight="1" x14ac:dyDescent="0.4"/>
    <row r="1047839" ht="12.6" customHeight="1" x14ac:dyDescent="0.4"/>
    <row r="1047840" ht="12.6" customHeight="1" x14ac:dyDescent="0.4"/>
    <row r="1047841" ht="12.6" customHeight="1" x14ac:dyDescent="0.4"/>
    <row r="1047842" ht="12.6" customHeight="1" x14ac:dyDescent="0.4"/>
    <row r="1047843" ht="12.6" customHeight="1" x14ac:dyDescent="0.4"/>
    <row r="1047844" ht="12.6" customHeight="1" x14ac:dyDescent="0.4"/>
    <row r="1047845" ht="12.6" customHeight="1" x14ac:dyDescent="0.4"/>
    <row r="1047846" ht="12.6" customHeight="1" x14ac:dyDescent="0.4"/>
    <row r="1047847" ht="12.6" customHeight="1" x14ac:dyDescent="0.4"/>
    <row r="1047848" ht="12.6" customHeight="1" x14ac:dyDescent="0.4"/>
    <row r="1047849" ht="12.6" customHeight="1" x14ac:dyDescent="0.4"/>
    <row r="1047850" ht="12.6" customHeight="1" x14ac:dyDescent="0.4"/>
    <row r="1047851" ht="12.6" customHeight="1" x14ac:dyDescent="0.4"/>
    <row r="1047852" ht="12.6" customHeight="1" x14ac:dyDescent="0.4"/>
    <row r="1047853" ht="12.6" customHeight="1" x14ac:dyDescent="0.4"/>
    <row r="1047854" ht="12.6" customHeight="1" x14ac:dyDescent="0.4"/>
    <row r="1047855" ht="12.6" customHeight="1" x14ac:dyDescent="0.4"/>
    <row r="1047856" ht="12.6" customHeight="1" x14ac:dyDescent="0.4"/>
    <row r="1047857" ht="12.6" customHeight="1" x14ac:dyDescent="0.4"/>
    <row r="1047858" ht="12.6" customHeight="1" x14ac:dyDescent="0.4"/>
    <row r="1047859" ht="12.6" customHeight="1" x14ac:dyDescent="0.4"/>
    <row r="1047860" ht="12.6" customHeight="1" x14ac:dyDescent="0.4"/>
    <row r="1047861" ht="12.6" customHeight="1" x14ac:dyDescent="0.4"/>
    <row r="1047862" ht="12.6" customHeight="1" x14ac:dyDescent="0.4"/>
    <row r="1047863" ht="12.6" customHeight="1" x14ac:dyDescent="0.4"/>
    <row r="1047864" ht="12.6" customHeight="1" x14ac:dyDescent="0.4"/>
    <row r="1047865" ht="12.6" customHeight="1" x14ac:dyDescent="0.4"/>
    <row r="1047866" ht="12.6" customHeight="1" x14ac:dyDescent="0.4"/>
    <row r="1047867" ht="12.6" customHeight="1" x14ac:dyDescent="0.4"/>
    <row r="1047868" ht="12.6" customHeight="1" x14ac:dyDescent="0.4"/>
    <row r="1047869" ht="12.6" customHeight="1" x14ac:dyDescent="0.4"/>
    <row r="1047870" ht="12.6" customHeight="1" x14ac:dyDescent="0.4"/>
    <row r="1047871" ht="12.6" customHeight="1" x14ac:dyDescent="0.4"/>
    <row r="1047872" ht="12.6" customHeight="1" x14ac:dyDescent="0.4"/>
    <row r="1047873" ht="12.6" customHeight="1" x14ac:dyDescent="0.4"/>
    <row r="1047874" ht="12.6" customHeight="1" x14ac:dyDescent="0.4"/>
    <row r="1047875" ht="12.6" customHeight="1" x14ac:dyDescent="0.4"/>
    <row r="1047876" ht="12.6" customHeight="1" x14ac:dyDescent="0.4"/>
    <row r="1047877" ht="12.6" customHeight="1" x14ac:dyDescent="0.4"/>
    <row r="1047878" ht="12.6" customHeight="1" x14ac:dyDescent="0.4"/>
    <row r="1047879" ht="12.6" customHeight="1" x14ac:dyDescent="0.4"/>
    <row r="1047880" ht="12.6" customHeight="1" x14ac:dyDescent="0.4"/>
    <row r="1047881" ht="12.6" customHeight="1" x14ac:dyDescent="0.4"/>
    <row r="1047882" ht="12.6" customHeight="1" x14ac:dyDescent="0.4"/>
    <row r="1047883" ht="12.6" customHeight="1" x14ac:dyDescent="0.4"/>
    <row r="1047884" ht="12.6" customHeight="1" x14ac:dyDescent="0.4"/>
    <row r="1047885" ht="12.6" customHeight="1" x14ac:dyDescent="0.4"/>
    <row r="1047886" ht="12.6" customHeight="1" x14ac:dyDescent="0.4"/>
    <row r="1047887" ht="12.6" customHeight="1" x14ac:dyDescent="0.4"/>
    <row r="1047888" ht="12.6" customHeight="1" x14ac:dyDescent="0.4"/>
    <row r="1047889" ht="12.6" customHeight="1" x14ac:dyDescent="0.4"/>
    <row r="1047890" ht="12.6" customHeight="1" x14ac:dyDescent="0.4"/>
    <row r="1047891" ht="12.6" customHeight="1" x14ac:dyDescent="0.4"/>
    <row r="1047892" ht="12.6" customHeight="1" x14ac:dyDescent="0.4"/>
    <row r="1047893" ht="12.6" customHeight="1" x14ac:dyDescent="0.4"/>
    <row r="1047894" ht="12.6" customHeight="1" x14ac:dyDescent="0.4"/>
    <row r="1047895" ht="12.6" customHeight="1" x14ac:dyDescent="0.4"/>
    <row r="1047896" ht="12.6" customHeight="1" x14ac:dyDescent="0.4"/>
    <row r="1047897" ht="12.6" customHeight="1" x14ac:dyDescent="0.4"/>
    <row r="1047898" ht="12.6" customHeight="1" x14ac:dyDescent="0.4"/>
    <row r="1047899" ht="12.6" customHeight="1" x14ac:dyDescent="0.4"/>
    <row r="1047900" ht="12.6" customHeight="1" x14ac:dyDescent="0.4"/>
    <row r="1047901" ht="12.6" customHeight="1" x14ac:dyDescent="0.4"/>
    <row r="1047902" ht="12.6" customHeight="1" x14ac:dyDescent="0.4"/>
    <row r="1047903" ht="12.6" customHeight="1" x14ac:dyDescent="0.4"/>
    <row r="1047904" ht="12.6" customHeight="1" x14ac:dyDescent="0.4"/>
    <row r="1047905" ht="12.6" customHeight="1" x14ac:dyDescent="0.4"/>
    <row r="1047906" ht="12.6" customHeight="1" x14ac:dyDescent="0.4"/>
    <row r="1047907" ht="12.6" customHeight="1" x14ac:dyDescent="0.4"/>
    <row r="1047908" ht="12.6" customHeight="1" x14ac:dyDescent="0.4"/>
    <row r="1047909" ht="12.6" customHeight="1" x14ac:dyDescent="0.4"/>
    <row r="1047910" ht="12.6" customHeight="1" x14ac:dyDescent="0.4"/>
    <row r="1047911" ht="12.6" customHeight="1" x14ac:dyDescent="0.4"/>
    <row r="1047912" ht="12.6" customHeight="1" x14ac:dyDescent="0.4"/>
    <row r="1047913" ht="12.6" customHeight="1" x14ac:dyDescent="0.4"/>
    <row r="1047914" ht="12.6" customHeight="1" x14ac:dyDescent="0.4"/>
    <row r="1047915" ht="12.6" customHeight="1" x14ac:dyDescent="0.4"/>
    <row r="1047916" ht="12.6" customHeight="1" x14ac:dyDescent="0.4"/>
    <row r="1047917" ht="12.6" customHeight="1" x14ac:dyDescent="0.4"/>
    <row r="1047918" ht="12.6" customHeight="1" x14ac:dyDescent="0.4"/>
    <row r="1047919" ht="12.6" customHeight="1" x14ac:dyDescent="0.4"/>
    <row r="1047920" ht="12.6" customHeight="1" x14ac:dyDescent="0.4"/>
    <row r="1047921" ht="12.6" customHeight="1" x14ac:dyDescent="0.4"/>
    <row r="1047922" ht="12.6" customHeight="1" x14ac:dyDescent="0.4"/>
    <row r="1047923" ht="12.6" customHeight="1" x14ac:dyDescent="0.4"/>
    <row r="1047924" ht="12.6" customHeight="1" x14ac:dyDescent="0.4"/>
    <row r="1047925" ht="12.6" customHeight="1" x14ac:dyDescent="0.4"/>
    <row r="1047926" ht="12.6" customHeight="1" x14ac:dyDescent="0.4"/>
    <row r="1047927" ht="12.6" customHeight="1" x14ac:dyDescent="0.4"/>
    <row r="1047928" ht="12.6" customHeight="1" x14ac:dyDescent="0.4"/>
    <row r="1047929" ht="12.6" customHeight="1" x14ac:dyDescent="0.4"/>
    <row r="1047930" ht="12.6" customHeight="1" x14ac:dyDescent="0.4"/>
    <row r="1047931" ht="12.6" customHeight="1" x14ac:dyDescent="0.4"/>
    <row r="1047932" ht="12.6" customHeight="1" x14ac:dyDescent="0.4"/>
    <row r="1047933" ht="12.6" customHeight="1" x14ac:dyDescent="0.4"/>
    <row r="1047934" ht="12.6" customHeight="1" x14ac:dyDescent="0.4"/>
    <row r="1047935" ht="12.6" customHeight="1" x14ac:dyDescent="0.4"/>
    <row r="1047936" ht="12.6" customHeight="1" x14ac:dyDescent="0.4"/>
    <row r="1047937" ht="12.6" customHeight="1" x14ac:dyDescent="0.4"/>
    <row r="1047938" ht="12.6" customHeight="1" x14ac:dyDescent="0.4"/>
    <row r="1047939" ht="12.6" customHeight="1" x14ac:dyDescent="0.4"/>
    <row r="1047940" ht="12.6" customHeight="1" x14ac:dyDescent="0.4"/>
    <row r="1047941" ht="12.6" customHeight="1" x14ac:dyDescent="0.4"/>
    <row r="1047942" ht="12.6" customHeight="1" x14ac:dyDescent="0.4"/>
    <row r="1047943" ht="12.6" customHeight="1" x14ac:dyDescent="0.4"/>
    <row r="1047944" ht="12.6" customHeight="1" x14ac:dyDescent="0.4"/>
    <row r="1047945" ht="12.6" customHeight="1" x14ac:dyDescent="0.4"/>
    <row r="1047946" ht="12.6" customHeight="1" x14ac:dyDescent="0.4"/>
    <row r="1047947" ht="12.6" customHeight="1" x14ac:dyDescent="0.4"/>
    <row r="1047948" ht="12.6" customHeight="1" x14ac:dyDescent="0.4"/>
    <row r="1047949" ht="12.6" customHeight="1" x14ac:dyDescent="0.4"/>
    <row r="1047950" ht="12.6" customHeight="1" x14ac:dyDescent="0.4"/>
    <row r="1047951" ht="12.6" customHeight="1" x14ac:dyDescent="0.4"/>
    <row r="1047952" ht="12.6" customHeight="1" x14ac:dyDescent="0.4"/>
    <row r="1047953" ht="12.6" customHeight="1" x14ac:dyDescent="0.4"/>
    <row r="1047954" ht="12.6" customHeight="1" x14ac:dyDescent="0.4"/>
    <row r="1047955" ht="12.6" customHeight="1" x14ac:dyDescent="0.4"/>
    <row r="1047956" ht="12.6" customHeight="1" x14ac:dyDescent="0.4"/>
    <row r="1047957" ht="12.6" customHeight="1" x14ac:dyDescent="0.4"/>
    <row r="1047958" ht="12.6" customHeight="1" x14ac:dyDescent="0.4"/>
    <row r="1047959" ht="12.6" customHeight="1" x14ac:dyDescent="0.4"/>
    <row r="1047960" ht="12.6" customHeight="1" x14ac:dyDescent="0.4"/>
    <row r="1047961" ht="12.6" customHeight="1" x14ac:dyDescent="0.4"/>
    <row r="1047962" ht="12.6" customHeight="1" x14ac:dyDescent="0.4"/>
    <row r="1047963" ht="12.6" customHeight="1" x14ac:dyDescent="0.4"/>
    <row r="1047964" ht="12.6" customHeight="1" x14ac:dyDescent="0.4"/>
    <row r="1047965" ht="12.6" customHeight="1" x14ac:dyDescent="0.4"/>
    <row r="1047966" ht="12.6" customHeight="1" x14ac:dyDescent="0.4"/>
    <row r="1047967" ht="12.6" customHeight="1" x14ac:dyDescent="0.4"/>
    <row r="1047968" ht="12.6" customHeight="1" x14ac:dyDescent="0.4"/>
    <row r="1047969" ht="12.6" customHeight="1" x14ac:dyDescent="0.4"/>
    <row r="1047970" ht="12.6" customHeight="1" x14ac:dyDescent="0.4"/>
    <row r="1047971" ht="12.6" customHeight="1" x14ac:dyDescent="0.4"/>
    <row r="1047972" ht="12.6" customHeight="1" x14ac:dyDescent="0.4"/>
    <row r="1047973" ht="12.6" customHeight="1" x14ac:dyDescent="0.4"/>
    <row r="1047974" ht="12.6" customHeight="1" x14ac:dyDescent="0.4"/>
    <row r="1047975" ht="12.6" customHeight="1" x14ac:dyDescent="0.4"/>
    <row r="1047976" ht="12.6" customHeight="1" x14ac:dyDescent="0.4"/>
    <row r="1047977" ht="12.6" customHeight="1" x14ac:dyDescent="0.4"/>
    <row r="1047978" ht="12.6" customHeight="1" x14ac:dyDescent="0.4"/>
    <row r="1047979" ht="12.6" customHeight="1" x14ac:dyDescent="0.4"/>
    <row r="1047980" ht="12.6" customHeight="1" x14ac:dyDescent="0.4"/>
    <row r="1047981" ht="12.6" customHeight="1" x14ac:dyDescent="0.4"/>
    <row r="1047982" ht="12.6" customHeight="1" x14ac:dyDescent="0.4"/>
    <row r="1047983" ht="12.6" customHeight="1" x14ac:dyDescent="0.4"/>
    <row r="1047984" ht="12.6" customHeight="1" x14ac:dyDescent="0.4"/>
    <row r="1047985" ht="12.6" customHeight="1" x14ac:dyDescent="0.4"/>
    <row r="1047986" ht="12.6" customHeight="1" x14ac:dyDescent="0.4"/>
    <row r="1047987" ht="12.6" customHeight="1" x14ac:dyDescent="0.4"/>
    <row r="1047988" ht="12.6" customHeight="1" x14ac:dyDescent="0.4"/>
    <row r="1047989" ht="12.6" customHeight="1" x14ac:dyDescent="0.4"/>
    <row r="1047990" ht="12.6" customHeight="1" x14ac:dyDescent="0.4"/>
    <row r="1047991" ht="12.6" customHeight="1" x14ac:dyDescent="0.4"/>
    <row r="1047992" ht="12.6" customHeight="1" x14ac:dyDescent="0.4"/>
    <row r="1047993" ht="12.6" customHeight="1" x14ac:dyDescent="0.4"/>
    <row r="1047994" ht="12.6" customHeight="1" x14ac:dyDescent="0.4"/>
    <row r="1047995" ht="12.6" customHeight="1" x14ac:dyDescent="0.4"/>
    <row r="1047996" ht="12.6" customHeight="1" x14ac:dyDescent="0.4"/>
    <row r="1047997" ht="12.6" customHeight="1" x14ac:dyDescent="0.4"/>
    <row r="1047998" ht="12.6" customHeight="1" x14ac:dyDescent="0.4"/>
    <row r="1047999" ht="12.6" customHeight="1" x14ac:dyDescent="0.4"/>
    <row r="1048000" ht="12.6" customHeight="1" x14ac:dyDescent="0.4"/>
    <row r="1048001" ht="12.6" customHeight="1" x14ac:dyDescent="0.4"/>
    <row r="1048002" ht="12.6" customHeight="1" x14ac:dyDescent="0.4"/>
    <row r="1048003" ht="12.6" customHeight="1" x14ac:dyDescent="0.4"/>
    <row r="1048004" ht="12.6" customHeight="1" x14ac:dyDescent="0.4"/>
    <row r="1048005" ht="12.6" customHeight="1" x14ac:dyDescent="0.4"/>
    <row r="1048006" ht="12.6" customHeight="1" x14ac:dyDescent="0.4"/>
    <row r="1048007" ht="12.6" customHeight="1" x14ac:dyDescent="0.4"/>
    <row r="1048008" ht="12.6" customHeight="1" x14ac:dyDescent="0.4"/>
    <row r="1048009" ht="12.6" customHeight="1" x14ac:dyDescent="0.4"/>
    <row r="1048010" ht="12.6" customHeight="1" x14ac:dyDescent="0.4"/>
    <row r="1048011" ht="12.6" customHeight="1" x14ac:dyDescent="0.4"/>
    <row r="1048012" ht="12.6" customHeight="1" x14ac:dyDescent="0.4"/>
    <row r="1048013" ht="12.6" customHeight="1" x14ac:dyDescent="0.4"/>
    <row r="1048014" ht="12.6" customHeight="1" x14ac:dyDescent="0.4"/>
    <row r="1048015" ht="12.6" customHeight="1" x14ac:dyDescent="0.4"/>
    <row r="1048016" ht="12.6" customHeight="1" x14ac:dyDescent="0.4"/>
    <row r="1048017" ht="12.6" customHeight="1" x14ac:dyDescent="0.4"/>
    <row r="1048018" ht="12.6" customHeight="1" x14ac:dyDescent="0.4"/>
    <row r="1048019" ht="12.6" customHeight="1" x14ac:dyDescent="0.4"/>
    <row r="1048020" ht="12.6" customHeight="1" x14ac:dyDescent="0.4"/>
    <row r="1048021" ht="12.6" customHeight="1" x14ac:dyDescent="0.4"/>
    <row r="1048022" ht="12.6" customHeight="1" x14ac:dyDescent="0.4"/>
    <row r="1048023" ht="12.6" customHeight="1" x14ac:dyDescent="0.4"/>
    <row r="1048024" ht="12.6" customHeight="1" x14ac:dyDescent="0.4"/>
    <row r="1048025" ht="12.6" customHeight="1" x14ac:dyDescent="0.4"/>
    <row r="1048026" ht="12.6" customHeight="1" x14ac:dyDescent="0.4"/>
    <row r="1048027" ht="12.6" customHeight="1" x14ac:dyDescent="0.4"/>
    <row r="1048028" ht="12.6" customHeight="1" x14ac:dyDescent="0.4"/>
    <row r="1048029" ht="12.6" customHeight="1" x14ac:dyDescent="0.4"/>
    <row r="1048030" ht="12.6" customHeight="1" x14ac:dyDescent="0.4"/>
    <row r="1048031" ht="12.6" customHeight="1" x14ac:dyDescent="0.4"/>
    <row r="1048032" ht="12.6" customHeight="1" x14ac:dyDescent="0.4"/>
    <row r="1048033" ht="12.6" customHeight="1" x14ac:dyDescent="0.4"/>
    <row r="1048034" ht="12.6" customHeight="1" x14ac:dyDescent="0.4"/>
    <row r="1048035" ht="12.6" customHeight="1" x14ac:dyDescent="0.4"/>
    <row r="1048036" ht="12.6" customHeight="1" x14ac:dyDescent="0.4"/>
    <row r="1048037" ht="12.6" customHeight="1" x14ac:dyDescent="0.4"/>
    <row r="1048038" ht="12.6" customHeight="1" x14ac:dyDescent="0.4"/>
    <row r="1048039" ht="12.6" customHeight="1" x14ac:dyDescent="0.4"/>
    <row r="1048040" ht="12.6" customHeight="1" x14ac:dyDescent="0.4"/>
    <row r="1048041" ht="12.6" customHeight="1" x14ac:dyDescent="0.4"/>
    <row r="1048042" ht="12.6" customHeight="1" x14ac:dyDescent="0.4"/>
    <row r="1048043" ht="12.6" customHeight="1" x14ac:dyDescent="0.4"/>
    <row r="1048044" ht="12.6" customHeight="1" x14ac:dyDescent="0.4"/>
    <row r="1048045" ht="12.6" customHeight="1" x14ac:dyDescent="0.4"/>
    <row r="1048046" ht="12.6" customHeight="1" x14ac:dyDescent="0.4"/>
    <row r="1048047" ht="12.6" customHeight="1" x14ac:dyDescent="0.4"/>
    <row r="1048048" ht="12.6" customHeight="1" x14ac:dyDescent="0.4"/>
    <row r="1048049" ht="12.6" customHeight="1" x14ac:dyDescent="0.4"/>
    <row r="1048050" ht="12.6" customHeight="1" x14ac:dyDescent="0.4"/>
    <row r="1048051" ht="12.6" customHeight="1" x14ac:dyDescent="0.4"/>
    <row r="1048052" ht="12.6" customHeight="1" x14ac:dyDescent="0.4"/>
    <row r="1048053" ht="12.6" customHeight="1" x14ac:dyDescent="0.4"/>
    <row r="1048054" ht="12.6" customHeight="1" x14ac:dyDescent="0.4"/>
    <row r="1048055" ht="12.6" customHeight="1" x14ac:dyDescent="0.4"/>
    <row r="1048056" ht="12.6" customHeight="1" x14ac:dyDescent="0.4"/>
    <row r="1048057" ht="12.6" customHeight="1" x14ac:dyDescent="0.4"/>
    <row r="1048058" ht="12.6" customHeight="1" x14ac:dyDescent="0.4"/>
    <row r="1048059" ht="12.6" customHeight="1" x14ac:dyDescent="0.4"/>
    <row r="1048060" ht="12.6" customHeight="1" x14ac:dyDescent="0.4"/>
    <row r="1048061" ht="12.6" customHeight="1" x14ac:dyDescent="0.4"/>
    <row r="1048062" ht="12.6" customHeight="1" x14ac:dyDescent="0.4"/>
    <row r="1048063" ht="12.6" customHeight="1" x14ac:dyDescent="0.4"/>
    <row r="1048064" ht="12.6" customHeight="1" x14ac:dyDescent="0.4"/>
    <row r="1048065" ht="12.6" customHeight="1" x14ac:dyDescent="0.4"/>
    <row r="1048066" ht="12.6" customHeight="1" x14ac:dyDescent="0.4"/>
    <row r="1048067" ht="12.6" customHeight="1" x14ac:dyDescent="0.4"/>
    <row r="1048068" ht="12.6" customHeight="1" x14ac:dyDescent="0.4"/>
    <row r="1048069" ht="12.6" customHeight="1" x14ac:dyDescent="0.4"/>
    <row r="1048070" ht="12.6" customHeight="1" x14ac:dyDescent="0.4"/>
    <row r="1048071" ht="12.6" customHeight="1" x14ac:dyDescent="0.4"/>
    <row r="1048072" ht="12.6" customHeight="1" x14ac:dyDescent="0.4"/>
    <row r="1048073" ht="12.6" customHeight="1" x14ac:dyDescent="0.4"/>
    <row r="1048074" ht="12.6" customHeight="1" x14ac:dyDescent="0.4"/>
    <row r="1048075" ht="12.6" customHeight="1" x14ac:dyDescent="0.4"/>
    <row r="1048076" ht="12.6" customHeight="1" x14ac:dyDescent="0.4"/>
    <row r="1048077" ht="12.6" customHeight="1" x14ac:dyDescent="0.4"/>
    <row r="1048078" ht="12.6" customHeight="1" x14ac:dyDescent="0.4"/>
    <row r="1048079" ht="12.6" customHeight="1" x14ac:dyDescent="0.4"/>
    <row r="1048080" ht="12.6" customHeight="1" x14ac:dyDescent="0.4"/>
    <row r="1048081" ht="12.6" customHeight="1" x14ac:dyDescent="0.4"/>
    <row r="1048082" ht="12.6" customHeight="1" x14ac:dyDescent="0.4"/>
    <row r="1048083" ht="12.6" customHeight="1" x14ac:dyDescent="0.4"/>
    <row r="1048084" ht="12.6" customHeight="1" x14ac:dyDescent="0.4"/>
    <row r="1048085" ht="12.6" customHeight="1" x14ac:dyDescent="0.4"/>
    <row r="1048086" ht="12.6" customHeight="1" x14ac:dyDescent="0.4"/>
    <row r="1048087" ht="12.6" customHeight="1" x14ac:dyDescent="0.4"/>
    <row r="1048088" ht="12.6" customHeight="1" x14ac:dyDescent="0.4"/>
    <row r="1048089" ht="12.6" customHeight="1" x14ac:dyDescent="0.4"/>
    <row r="1048090" ht="12.6" customHeight="1" x14ac:dyDescent="0.4"/>
    <row r="1048091" ht="12.6" customHeight="1" x14ac:dyDescent="0.4"/>
    <row r="1048092" ht="12.6" customHeight="1" x14ac:dyDescent="0.4"/>
    <row r="1048093" ht="12.6" customHeight="1" x14ac:dyDescent="0.4"/>
    <row r="1048094" ht="12.6" customHeight="1" x14ac:dyDescent="0.4"/>
    <row r="1048095" ht="12.6" customHeight="1" x14ac:dyDescent="0.4"/>
    <row r="1048096" ht="12.6" customHeight="1" x14ac:dyDescent="0.4"/>
    <row r="1048097" ht="12.6" customHeight="1" x14ac:dyDescent="0.4"/>
    <row r="1048098" ht="12.6" customHeight="1" x14ac:dyDescent="0.4"/>
    <row r="1048099" ht="12.6" customHeight="1" x14ac:dyDescent="0.4"/>
    <row r="1048100" ht="12.6" customHeight="1" x14ac:dyDescent="0.4"/>
    <row r="1048101" ht="12.6" customHeight="1" x14ac:dyDescent="0.4"/>
    <row r="1048102" ht="12.6" customHeight="1" x14ac:dyDescent="0.4"/>
    <row r="1048103" ht="12.6" customHeight="1" x14ac:dyDescent="0.4"/>
    <row r="1048104" ht="12.6" customHeight="1" x14ac:dyDescent="0.4"/>
    <row r="1048105" ht="12.6" customHeight="1" x14ac:dyDescent="0.4"/>
    <row r="1048106" ht="12.6" customHeight="1" x14ac:dyDescent="0.4"/>
    <row r="1048107" ht="12.6" customHeight="1" x14ac:dyDescent="0.4"/>
    <row r="1048108" ht="12.6" customHeight="1" x14ac:dyDescent="0.4"/>
    <row r="1048109" ht="12.6" customHeight="1" x14ac:dyDescent="0.4"/>
    <row r="1048110" ht="12.6" customHeight="1" x14ac:dyDescent="0.4"/>
    <row r="1048111" ht="12.6" customHeight="1" x14ac:dyDescent="0.4"/>
    <row r="1048112" ht="12.6" customHeight="1" x14ac:dyDescent="0.4"/>
    <row r="1048113" ht="12.6" customHeight="1" x14ac:dyDescent="0.4"/>
    <row r="1048114" ht="12.6" customHeight="1" x14ac:dyDescent="0.4"/>
    <row r="1048115" ht="12.6" customHeight="1" x14ac:dyDescent="0.4"/>
    <row r="1048116" ht="12.6" customHeight="1" x14ac:dyDescent="0.4"/>
    <row r="1048117" ht="12.6" customHeight="1" x14ac:dyDescent="0.4"/>
    <row r="1048118" ht="12.6" customHeight="1" x14ac:dyDescent="0.4"/>
    <row r="1048119" ht="12.6" customHeight="1" x14ac:dyDescent="0.4"/>
    <row r="1048120" ht="12.6" customHeight="1" x14ac:dyDescent="0.4"/>
    <row r="1048121" ht="12.6" customHeight="1" x14ac:dyDescent="0.4"/>
    <row r="1048122" ht="12.6" customHeight="1" x14ac:dyDescent="0.4"/>
    <row r="1048123" ht="12.6" customHeight="1" x14ac:dyDescent="0.4"/>
    <row r="1048124" ht="12.6" customHeight="1" x14ac:dyDescent="0.4"/>
    <row r="1048125" ht="12.6" customHeight="1" x14ac:dyDescent="0.4"/>
    <row r="1048126" ht="12.6" customHeight="1" x14ac:dyDescent="0.4"/>
    <row r="1048127" ht="12.6" customHeight="1" x14ac:dyDescent="0.4"/>
    <row r="1048128" ht="12.6" customHeight="1" x14ac:dyDescent="0.4"/>
    <row r="1048129" ht="12.6" customHeight="1" x14ac:dyDescent="0.4"/>
    <row r="1048130" ht="12.6" customHeight="1" x14ac:dyDescent="0.4"/>
    <row r="1048131" ht="12.6" customHeight="1" x14ac:dyDescent="0.4"/>
    <row r="1048132" ht="12.6" customHeight="1" x14ac:dyDescent="0.4"/>
    <row r="1048133" ht="12.6" customHeight="1" x14ac:dyDescent="0.4"/>
    <row r="1048134" ht="12.6" customHeight="1" x14ac:dyDescent="0.4"/>
    <row r="1048135" ht="12.6" customHeight="1" x14ac:dyDescent="0.4"/>
    <row r="1048136" ht="12.6" customHeight="1" x14ac:dyDescent="0.4"/>
    <row r="1048137" ht="12.6" customHeight="1" x14ac:dyDescent="0.4"/>
    <row r="1048138" ht="12.6" customHeight="1" x14ac:dyDescent="0.4"/>
    <row r="1048139" ht="12.6" customHeight="1" x14ac:dyDescent="0.4"/>
    <row r="1048140" ht="12.6" customHeight="1" x14ac:dyDescent="0.4"/>
    <row r="1048141" ht="12.6" customHeight="1" x14ac:dyDescent="0.4"/>
    <row r="1048142" ht="12.6" customHeight="1" x14ac:dyDescent="0.4"/>
    <row r="1048143" ht="12.6" customHeight="1" x14ac:dyDescent="0.4"/>
    <row r="1048144" ht="12.6" customHeight="1" x14ac:dyDescent="0.4"/>
    <row r="1048145" ht="12.6" customHeight="1" x14ac:dyDescent="0.4"/>
    <row r="1048146" ht="12.6" customHeight="1" x14ac:dyDescent="0.4"/>
    <row r="1048147" ht="12.6" customHeight="1" x14ac:dyDescent="0.4"/>
    <row r="1048148" ht="12.6" customHeight="1" x14ac:dyDescent="0.4"/>
    <row r="1048149" ht="12.6" customHeight="1" x14ac:dyDescent="0.4"/>
    <row r="1048150" ht="12.6" customHeight="1" x14ac:dyDescent="0.4"/>
    <row r="1048151" ht="12.6" customHeight="1" x14ac:dyDescent="0.4"/>
    <row r="1048152" ht="12.6" customHeight="1" x14ac:dyDescent="0.4"/>
    <row r="1048153" ht="12.6" customHeight="1" x14ac:dyDescent="0.4"/>
    <row r="1048154" ht="12.6" customHeight="1" x14ac:dyDescent="0.4"/>
    <row r="1048155" ht="12.6" customHeight="1" x14ac:dyDescent="0.4"/>
    <row r="1048156" ht="12.6" customHeight="1" x14ac:dyDescent="0.4"/>
    <row r="1048157" ht="12.6" customHeight="1" x14ac:dyDescent="0.4"/>
    <row r="1048158" ht="12.6" customHeight="1" x14ac:dyDescent="0.4"/>
    <row r="1048159" ht="12.6" customHeight="1" x14ac:dyDescent="0.4"/>
    <row r="1048160" ht="12.6" customHeight="1" x14ac:dyDescent="0.4"/>
    <row r="1048161" ht="12.6" customHeight="1" x14ac:dyDescent="0.4"/>
    <row r="1048162" ht="12.6" customHeight="1" x14ac:dyDescent="0.4"/>
    <row r="1048163" ht="12.6" customHeight="1" x14ac:dyDescent="0.4"/>
    <row r="1048164" ht="12.6" customHeight="1" x14ac:dyDescent="0.4"/>
    <row r="1048165" ht="12.6" customHeight="1" x14ac:dyDescent="0.4"/>
    <row r="1048166" ht="12.6" customHeight="1" x14ac:dyDescent="0.4"/>
    <row r="1048167" ht="12.6" customHeight="1" x14ac:dyDescent="0.4"/>
    <row r="1048168" ht="12.6" customHeight="1" x14ac:dyDescent="0.4"/>
    <row r="1048169" ht="12.6" customHeight="1" x14ac:dyDescent="0.4"/>
    <row r="1048170" ht="12.6" customHeight="1" x14ac:dyDescent="0.4"/>
    <row r="1048171" ht="12.6" customHeight="1" x14ac:dyDescent="0.4"/>
    <row r="1048172" ht="12.6" customHeight="1" x14ac:dyDescent="0.4"/>
    <row r="1048173" ht="12.6" customHeight="1" x14ac:dyDescent="0.4"/>
    <row r="1048174" ht="12.6" customHeight="1" x14ac:dyDescent="0.4"/>
    <row r="1048175" ht="12.6" customHeight="1" x14ac:dyDescent="0.4"/>
    <row r="1048176" ht="12.6" customHeight="1" x14ac:dyDescent="0.4"/>
    <row r="1048177" ht="12.6" customHeight="1" x14ac:dyDescent="0.4"/>
    <row r="1048178" ht="12.6" customHeight="1" x14ac:dyDescent="0.4"/>
    <row r="1048179" ht="12.6" customHeight="1" x14ac:dyDescent="0.4"/>
    <row r="1048180" ht="12.6" customHeight="1" x14ac:dyDescent="0.4"/>
    <row r="1048181" ht="12.6" customHeight="1" x14ac:dyDescent="0.4"/>
    <row r="1048182" ht="12.6" customHeight="1" x14ac:dyDescent="0.4"/>
    <row r="1048183" ht="12.6" customHeight="1" x14ac:dyDescent="0.4"/>
    <row r="1048184" ht="12.6" customHeight="1" x14ac:dyDescent="0.4"/>
    <row r="1048185" ht="12.6" customHeight="1" x14ac:dyDescent="0.4"/>
    <row r="1048186" ht="12.6" customHeight="1" x14ac:dyDescent="0.4"/>
    <row r="1048187" ht="12.6" customHeight="1" x14ac:dyDescent="0.4"/>
    <row r="1048188" ht="12.6" customHeight="1" x14ac:dyDescent="0.4"/>
    <row r="1048189" ht="12.6" customHeight="1" x14ac:dyDescent="0.4"/>
    <row r="1048190" ht="12.6" customHeight="1" x14ac:dyDescent="0.4"/>
    <row r="1048191" ht="12.6" customHeight="1" x14ac:dyDescent="0.4"/>
    <row r="1048192" ht="12.6" customHeight="1" x14ac:dyDescent="0.4"/>
    <row r="1048193" ht="12.6" customHeight="1" x14ac:dyDescent="0.4"/>
    <row r="1048194" ht="12.6" customHeight="1" x14ac:dyDescent="0.4"/>
    <row r="1048195" ht="12.6" customHeight="1" x14ac:dyDescent="0.4"/>
    <row r="1048196" ht="12.6" customHeight="1" x14ac:dyDescent="0.4"/>
    <row r="1048197" ht="12.6" customHeight="1" x14ac:dyDescent="0.4"/>
    <row r="1048198" ht="12.6" customHeight="1" x14ac:dyDescent="0.4"/>
    <row r="1048199" ht="12.6" customHeight="1" x14ac:dyDescent="0.4"/>
    <row r="1048200" ht="12.6" customHeight="1" x14ac:dyDescent="0.4"/>
    <row r="1048201" ht="12.6" customHeight="1" x14ac:dyDescent="0.4"/>
    <row r="1048202" ht="12.6" customHeight="1" x14ac:dyDescent="0.4"/>
    <row r="1048203" ht="12.6" customHeight="1" x14ac:dyDescent="0.4"/>
    <row r="1048204" ht="12.6" customHeight="1" x14ac:dyDescent="0.4"/>
    <row r="1048205" ht="12.6" customHeight="1" x14ac:dyDescent="0.4"/>
    <row r="1048206" ht="12.6" customHeight="1" x14ac:dyDescent="0.4"/>
    <row r="1048207" ht="12.6" customHeight="1" x14ac:dyDescent="0.4"/>
    <row r="1048208" ht="12.6" customHeight="1" x14ac:dyDescent="0.4"/>
    <row r="1048209" ht="12.6" customHeight="1" x14ac:dyDescent="0.4"/>
    <row r="1048210" ht="12.6" customHeight="1" x14ac:dyDescent="0.4"/>
    <row r="1048211" ht="12.6" customHeight="1" x14ac:dyDescent="0.4"/>
    <row r="1048212" ht="12.6" customHeight="1" x14ac:dyDescent="0.4"/>
    <row r="1048213" ht="12.6" customHeight="1" x14ac:dyDescent="0.4"/>
    <row r="1048214" ht="12.6" customHeight="1" x14ac:dyDescent="0.4"/>
    <row r="1048215" ht="12.6" customHeight="1" x14ac:dyDescent="0.4"/>
    <row r="1048216" ht="12.6" customHeight="1" x14ac:dyDescent="0.4"/>
    <row r="1048217" ht="12.6" customHeight="1" x14ac:dyDescent="0.4"/>
    <row r="1048218" ht="12.6" customHeight="1" x14ac:dyDescent="0.4"/>
    <row r="1048219" ht="12.6" customHeight="1" x14ac:dyDescent="0.4"/>
    <row r="1048220" ht="12.6" customHeight="1" x14ac:dyDescent="0.4"/>
    <row r="1048221" ht="12.6" customHeight="1" x14ac:dyDescent="0.4"/>
    <row r="1048222" ht="12.6" customHeight="1" x14ac:dyDescent="0.4"/>
    <row r="1048223" ht="12.6" customHeight="1" x14ac:dyDescent="0.4"/>
    <row r="1048224" ht="12.6" customHeight="1" x14ac:dyDescent="0.4"/>
    <row r="1048225" ht="12.6" customHeight="1" x14ac:dyDescent="0.4"/>
    <row r="1048226" ht="12.6" customHeight="1" x14ac:dyDescent="0.4"/>
    <row r="1048227" ht="12.6" customHeight="1" x14ac:dyDescent="0.4"/>
    <row r="1048228" ht="12.6" customHeight="1" x14ac:dyDescent="0.4"/>
    <row r="1048229" ht="12.6" customHeight="1" x14ac:dyDescent="0.4"/>
    <row r="1048230" ht="12.6" customHeight="1" x14ac:dyDescent="0.4"/>
    <row r="1048231" ht="12.6" customHeight="1" x14ac:dyDescent="0.4"/>
    <row r="1048232" ht="12.6" customHeight="1" x14ac:dyDescent="0.4"/>
    <row r="1048233" ht="12.6" customHeight="1" x14ac:dyDescent="0.4"/>
    <row r="1048234" ht="12.6" customHeight="1" x14ac:dyDescent="0.4"/>
    <row r="1048235" ht="12.6" customHeight="1" x14ac:dyDescent="0.4"/>
    <row r="1048236" ht="12.6" customHeight="1" x14ac:dyDescent="0.4"/>
    <row r="1048237" ht="12.6" customHeight="1" x14ac:dyDescent="0.4"/>
    <row r="1048238" ht="12.6" customHeight="1" x14ac:dyDescent="0.4"/>
    <row r="1048239" ht="12.6" customHeight="1" x14ac:dyDescent="0.4"/>
    <row r="1048240" ht="12.6" customHeight="1" x14ac:dyDescent="0.4"/>
    <row r="1048241" ht="12.6" customHeight="1" x14ac:dyDescent="0.4"/>
    <row r="1048242" ht="12.6" customHeight="1" x14ac:dyDescent="0.4"/>
    <row r="1048243" ht="12.6" customHeight="1" x14ac:dyDescent="0.4"/>
    <row r="1048244" ht="12.6" customHeight="1" x14ac:dyDescent="0.4"/>
    <row r="1048245" ht="12.6" customHeight="1" x14ac:dyDescent="0.4"/>
    <row r="1048246" ht="12.6" customHeight="1" x14ac:dyDescent="0.4"/>
    <row r="1048247" ht="12.6" customHeight="1" x14ac:dyDescent="0.4"/>
    <row r="1048248" ht="12.6" customHeight="1" x14ac:dyDescent="0.4"/>
    <row r="1048249" ht="12.6" customHeight="1" x14ac:dyDescent="0.4"/>
    <row r="1048250" ht="12.6" customHeight="1" x14ac:dyDescent="0.4"/>
    <row r="1048251" ht="12.6" customHeight="1" x14ac:dyDescent="0.4"/>
    <row r="1048252" ht="12.6" customHeight="1" x14ac:dyDescent="0.4"/>
    <row r="1048253" ht="12.6" customHeight="1" x14ac:dyDescent="0.4"/>
    <row r="1048254" ht="12.6" customHeight="1" x14ac:dyDescent="0.4"/>
    <row r="1048255" ht="12.6" customHeight="1" x14ac:dyDescent="0.4"/>
    <row r="1048256" ht="12.6" customHeight="1" x14ac:dyDescent="0.4"/>
    <row r="1048257" ht="12.6" customHeight="1" x14ac:dyDescent="0.4"/>
    <row r="1048258" ht="12.6" customHeight="1" x14ac:dyDescent="0.4"/>
    <row r="1048259" ht="12.6" customHeight="1" x14ac:dyDescent="0.4"/>
    <row r="1048260" ht="12.6" customHeight="1" x14ac:dyDescent="0.4"/>
    <row r="1048261" ht="12.6" customHeight="1" x14ac:dyDescent="0.4"/>
    <row r="1048262" ht="12.6" customHeight="1" x14ac:dyDescent="0.4"/>
    <row r="1048263" ht="12.6" customHeight="1" x14ac:dyDescent="0.4"/>
    <row r="1048264" ht="12.6" customHeight="1" x14ac:dyDescent="0.4"/>
    <row r="1048265" ht="12.6" customHeight="1" x14ac:dyDescent="0.4"/>
    <row r="1048266" ht="12.6" customHeight="1" x14ac:dyDescent="0.4"/>
    <row r="1048267" ht="12.6" customHeight="1" x14ac:dyDescent="0.4"/>
    <row r="1048268" ht="12.6" customHeight="1" x14ac:dyDescent="0.4"/>
    <row r="1048269" ht="12.6" customHeight="1" x14ac:dyDescent="0.4"/>
    <row r="1048270" ht="12.6" customHeight="1" x14ac:dyDescent="0.4"/>
    <row r="1048271" ht="12.6" customHeight="1" x14ac:dyDescent="0.4"/>
    <row r="1048272" ht="12.6" customHeight="1" x14ac:dyDescent="0.4"/>
    <row r="1048273" ht="12.6" customHeight="1" x14ac:dyDescent="0.4"/>
    <row r="1048274" ht="12.6" customHeight="1" x14ac:dyDescent="0.4"/>
    <row r="1048275" ht="12.6" customHeight="1" x14ac:dyDescent="0.4"/>
    <row r="1048276" ht="12.6" customHeight="1" x14ac:dyDescent="0.4"/>
    <row r="1048277" ht="12.6" customHeight="1" x14ac:dyDescent="0.4"/>
    <row r="1048278" ht="12.6" customHeight="1" x14ac:dyDescent="0.4"/>
    <row r="1048279" ht="12.6" customHeight="1" x14ac:dyDescent="0.4"/>
    <row r="1048280" ht="12.6" customHeight="1" x14ac:dyDescent="0.4"/>
    <row r="1048281" ht="12.6" customHeight="1" x14ac:dyDescent="0.4"/>
    <row r="1048282" ht="12.6" customHeight="1" x14ac:dyDescent="0.4"/>
    <row r="1048283" ht="12.6" customHeight="1" x14ac:dyDescent="0.4"/>
    <row r="1048284" ht="12.6" customHeight="1" x14ac:dyDescent="0.4"/>
    <row r="1048285" ht="12.6" customHeight="1" x14ac:dyDescent="0.4"/>
    <row r="1048286" ht="12.6" customHeight="1" x14ac:dyDescent="0.4"/>
    <row r="1048287" ht="12.6" customHeight="1" x14ac:dyDescent="0.4"/>
    <row r="1048288" ht="12.6" customHeight="1" x14ac:dyDescent="0.4"/>
    <row r="1048289" ht="12.6" customHeight="1" x14ac:dyDescent="0.4"/>
    <row r="1048290" ht="12.6" customHeight="1" x14ac:dyDescent="0.4"/>
    <row r="1048291" ht="12.6" customHeight="1" x14ac:dyDescent="0.4"/>
    <row r="1048292" ht="12.6" customHeight="1" x14ac:dyDescent="0.4"/>
    <row r="1048293" ht="12.6" customHeight="1" x14ac:dyDescent="0.4"/>
    <row r="1048294" ht="12.6" customHeight="1" x14ac:dyDescent="0.4"/>
    <row r="1048295" ht="12.6" customHeight="1" x14ac:dyDescent="0.4"/>
    <row r="1048296" ht="12.6" customHeight="1" x14ac:dyDescent="0.4"/>
    <row r="1048297" ht="12.6" customHeight="1" x14ac:dyDescent="0.4"/>
    <row r="1048298" ht="12.6" customHeight="1" x14ac:dyDescent="0.4"/>
    <row r="1048299" ht="12.6" customHeight="1" x14ac:dyDescent="0.4"/>
    <row r="1048300" ht="12.6" customHeight="1" x14ac:dyDescent="0.4"/>
    <row r="1048301" ht="12.6" customHeight="1" x14ac:dyDescent="0.4"/>
    <row r="1048302" ht="12.6" customHeight="1" x14ac:dyDescent="0.4"/>
    <row r="1048303" ht="12.6" customHeight="1" x14ac:dyDescent="0.4"/>
    <row r="1048304" ht="12.6" customHeight="1" x14ac:dyDescent="0.4"/>
    <row r="1048305" ht="12.6" customHeight="1" x14ac:dyDescent="0.4"/>
    <row r="1048306" ht="12.6" customHeight="1" x14ac:dyDescent="0.4"/>
    <row r="1048307" ht="12.6" customHeight="1" x14ac:dyDescent="0.4"/>
    <row r="1048308" ht="12.6" customHeight="1" x14ac:dyDescent="0.4"/>
    <row r="1048309" ht="12.6" customHeight="1" x14ac:dyDescent="0.4"/>
    <row r="1048310" ht="12.6" customHeight="1" x14ac:dyDescent="0.4"/>
    <row r="1048311" ht="12.6" customHeight="1" x14ac:dyDescent="0.4"/>
    <row r="1048312" ht="12.6" customHeight="1" x14ac:dyDescent="0.4"/>
    <row r="1048313" ht="12.6" customHeight="1" x14ac:dyDescent="0.4"/>
    <row r="1048314" ht="12.6" customHeight="1" x14ac:dyDescent="0.4"/>
    <row r="1048315" ht="12.6" customHeight="1" x14ac:dyDescent="0.4"/>
    <row r="1048316" ht="12.6" customHeight="1" x14ac:dyDescent="0.4"/>
    <row r="1048317" ht="12.6" customHeight="1" x14ac:dyDescent="0.4"/>
    <row r="1048318" ht="12.6" customHeight="1" x14ac:dyDescent="0.4"/>
    <row r="1048319" ht="12.6" customHeight="1" x14ac:dyDescent="0.4"/>
    <row r="1048320" ht="12.6" customHeight="1" x14ac:dyDescent="0.4"/>
    <row r="1048321" ht="12.6" customHeight="1" x14ac:dyDescent="0.4"/>
    <row r="1048322" ht="12.6" customHeight="1" x14ac:dyDescent="0.4"/>
    <row r="1048323" ht="12.6" customHeight="1" x14ac:dyDescent="0.4"/>
    <row r="1048324" ht="12.6" customHeight="1" x14ac:dyDescent="0.4"/>
    <row r="1048325" ht="12.6" customHeight="1" x14ac:dyDescent="0.4"/>
    <row r="1048326" ht="12.6" customHeight="1" x14ac:dyDescent="0.4"/>
    <row r="1048327" ht="12.6" customHeight="1" x14ac:dyDescent="0.4"/>
    <row r="1048328" ht="12.6" customHeight="1" x14ac:dyDescent="0.4"/>
    <row r="1048329" ht="12.6" customHeight="1" x14ac:dyDescent="0.4"/>
    <row r="1048330" ht="12.6" customHeight="1" x14ac:dyDescent="0.4"/>
    <row r="1048331" ht="12.6" customHeight="1" x14ac:dyDescent="0.4"/>
    <row r="1048332" ht="12.6" customHeight="1" x14ac:dyDescent="0.4"/>
    <row r="1048333" ht="12.6" customHeight="1" x14ac:dyDescent="0.4"/>
    <row r="1048334" ht="12.6" customHeight="1" x14ac:dyDescent="0.4"/>
    <row r="1048335" ht="12.6" customHeight="1" x14ac:dyDescent="0.4"/>
    <row r="1048336" ht="12.6" customHeight="1" x14ac:dyDescent="0.4"/>
    <row r="1048337" ht="12.6" customHeight="1" x14ac:dyDescent="0.4"/>
    <row r="1048338" ht="12.6" customHeight="1" x14ac:dyDescent="0.4"/>
    <row r="1048339" ht="12.6" customHeight="1" x14ac:dyDescent="0.4"/>
    <row r="1048340" ht="12.6" customHeight="1" x14ac:dyDescent="0.4"/>
    <row r="1048341" ht="12.6" customHeight="1" x14ac:dyDescent="0.4"/>
    <row r="1048342" ht="12.6" customHeight="1" x14ac:dyDescent="0.4"/>
    <row r="1048343" ht="12.6" customHeight="1" x14ac:dyDescent="0.4"/>
    <row r="1048344" ht="12.6" customHeight="1" x14ac:dyDescent="0.4"/>
    <row r="1048345" ht="12.6" customHeight="1" x14ac:dyDescent="0.4"/>
    <row r="1048346" ht="12.6" customHeight="1" x14ac:dyDescent="0.4"/>
    <row r="1048347" ht="12.6" customHeight="1" x14ac:dyDescent="0.4"/>
    <row r="1048348" ht="12.6" customHeight="1" x14ac:dyDescent="0.4"/>
    <row r="1048349" ht="12.6" customHeight="1" x14ac:dyDescent="0.4"/>
    <row r="1048350" ht="12.6" customHeight="1" x14ac:dyDescent="0.4"/>
    <row r="1048351" ht="12.6" customHeight="1" x14ac:dyDescent="0.4"/>
    <row r="1048352" ht="12.6" customHeight="1" x14ac:dyDescent="0.4"/>
    <row r="1048353" ht="12.6" customHeight="1" x14ac:dyDescent="0.4"/>
    <row r="1048354" ht="12.6" customHeight="1" x14ac:dyDescent="0.4"/>
    <row r="1048355" ht="12.6" customHeight="1" x14ac:dyDescent="0.4"/>
    <row r="1048356" ht="12.6" customHeight="1" x14ac:dyDescent="0.4"/>
    <row r="1048357" ht="12.6" customHeight="1" x14ac:dyDescent="0.4"/>
    <row r="1048358" ht="12.6" customHeight="1" x14ac:dyDescent="0.4"/>
    <row r="1048359" ht="12.6" customHeight="1" x14ac:dyDescent="0.4"/>
    <row r="1048360" ht="12.6" customHeight="1" x14ac:dyDescent="0.4"/>
    <row r="1048361" ht="12.6" customHeight="1" x14ac:dyDescent="0.4"/>
    <row r="1048362" ht="12.6" customHeight="1" x14ac:dyDescent="0.4"/>
    <row r="1048363" ht="12.6" customHeight="1" x14ac:dyDescent="0.4"/>
    <row r="1048364" ht="12.6" customHeight="1" x14ac:dyDescent="0.4"/>
    <row r="1048365" ht="12.6" customHeight="1" x14ac:dyDescent="0.4"/>
    <row r="1048366" ht="12.6" customHeight="1" x14ac:dyDescent="0.4"/>
    <row r="1048367" ht="12.6" customHeight="1" x14ac:dyDescent="0.4"/>
    <row r="1048368" ht="12.6" customHeight="1" x14ac:dyDescent="0.4"/>
    <row r="1048369" ht="12.6" customHeight="1" x14ac:dyDescent="0.4"/>
    <row r="1048370" ht="12.6" customHeight="1" x14ac:dyDescent="0.4"/>
    <row r="1048371" ht="12.6" customHeight="1" x14ac:dyDescent="0.4"/>
    <row r="1048372" ht="12.6" customHeight="1" x14ac:dyDescent="0.4"/>
    <row r="1048373" ht="12.6" customHeight="1" x14ac:dyDescent="0.4"/>
    <row r="1048374" ht="12.6" customHeight="1" x14ac:dyDescent="0.4"/>
    <row r="1048375" ht="12.6" customHeight="1" x14ac:dyDescent="0.4"/>
    <row r="1048376" ht="12.6" customHeight="1" x14ac:dyDescent="0.4"/>
    <row r="1048377" ht="12.6" customHeight="1" x14ac:dyDescent="0.4"/>
    <row r="1048378" ht="12.6" customHeight="1" x14ac:dyDescent="0.4"/>
    <row r="1048379" ht="12.6" customHeight="1" x14ac:dyDescent="0.4"/>
    <row r="1048380" ht="12.6" customHeight="1" x14ac:dyDescent="0.4"/>
    <row r="1048381" ht="12.6" customHeight="1" x14ac:dyDescent="0.4"/>
    <row r="1048382" ht="12.6" customHeight="1" x14ac:dyDescent="0.4"/>
    <row r="1048383" ht="12.6" customHeight="1" x14ac:dyDescent="0.4"/>
    <row r="1048384" ht="12.6" customHeight="1" x14ac:dyDescent="0.4"/>
    <row r="1048385" ht="12.6" customHeight="1" x14ac:dyDescent="0.4"/>
    <row r="1048386" ht="12.6" customHeight="1" x14ac:dyDescent="0.4"/>
    <row r="1048387" ht="12.6" customHeight="1" x14ac:dyDescent="0.4"/>
    <row r="1048388" ht="12.6" customHeight="1" x14ac:dyDescent="0.4"/>
    <row r="1048389" ht="12.6" customHeight="1" x14ac:dyDescent="0.4"/>
    <row r="1048390" ht="12.6" customHeight="1" x14ac:dyDescent="0.4"/>
    <row r="1048391" ht="12.6" customHeight="1" x14ac:dyDescent="0.4"/>
    <row r="1048392" ht="12.6" customHeight="1" x14ac:dyDescent="0.4"/>
    <row r="1048393" ht="12.6" customHeight="1" x14ac:dyDescent="0.4"/>
    <row r="1048394" ht="12.6" customHeight="1" x14ac:dyDescent="0.4"/>
    <row r="1048395" ht="12.6" customHeight="1" x14ac:dyDescent="0.4"/>
    <row r="1048396" ht="12.6" customHeight="1" x14ac:dyDescent="0.4"/>
    <row r="1048397" ht="12.6" customHeight="1" x14ac:dyDescent="0.4"/>
    <row r="1048398" ht="12.6" customHeight="1" x14ac:dyDescent="0.4"/>
    <row r="1048399" ht="12.6" customHeight="1" x14ac:dyDescent="0.4"/>
    <row r="1048400" ht="12.6" customHeight="1" x14ac:dyDescent="0.4"/>
    <row r="1048401" ht="12.6" customHeight="1" x14ac:dyDescent="0.4"/>
    <row r="1048402" ht="12.6" customHeight="1" x14ac:dyDescent="0.4"/>
    <row r="1048403" ht="12.6" customHeight="1" x14ac:dyDescent="0.4"/>
    <row r="1048404" ht="12.6" customHeight="1" x14ac:dyDescent="0.4"/>
    <row r="1048405" ht="12.6" customHeight="1" x14ac:dyDescent="0.4"/>
    <row r="1048406" ht="12.6" customHeight="1" x14ac:dyDescent="0.4"/>
    <row r="1048407" ht="12.6" customHeight="1" x14ac:dyDescent="0.4"/>
    <row r="1048408" ht="12.6" customHeight="1" x14ac:dyDescent="0.4"/>
    <row r="1048409" ht="12.6" customHeight="1" x14ac:dyDescent="0.4"/>
    <row r="1048410" ht="12.6" customHeight="1" x14ac:dyDescent="0.4"/>
    <row r="1048411" ht="12.6" customHeight="1" x14ac:dyDescent="0.4"/>
    <row r="1048412" ht="12.6" customHeight="1" x14ac:dyDescent="0.4"/>
    <row r="1048413" ht="12.6" customHeight="1" x14ac:dyDescent="0.4"/>
    <row r="1048414" ht="12.6" customHeight="1" x14ac:dyDescent="0.4"/>
    <row r="1048415" ht="12.6" customHeight="1" x14ac:dyDescent="0.4"/>
    <row r="1048416" ht="12.6" customHeight="1" x14ac:dyDescent="0.4"/>
    <row r="1048417" ht="12.6" customHeight="1" x14ac:dyDescent="0.4"/>
    <row r="1048418" ht="12.6" customHeight="1" x14ac:dyDescent="0.4"/>
    <row r="1048419" ht="12.6" customHeight="1" x14ac:dyDescent="0.4"/>
    <row r="1048420" ht="12.6" customHeight="1" x14ac:dyDescent="0.4"/>
    <row r="1048421" ht="12.6" customHeight="1" x14ac:dyDescent="0.4"/>
    <row r="1048422" ht="12.6" customHeight="1" x14ac:dyDescent="0.4"/>
    <row r="1048423" ht="12.6" customHeight="1" x14ac:dyDescent="0.4"/>
    <row r="1048424" ht="12.6" customHeight="1" x14ac:dyDescent="0.4"/>
    <row r="1048425" ht="12.6" customHeight="1" x14ac:dyDescent="0.4"/>
    <row r="1048426" ht="12.6" customHeight="1" x14ac:dyDescent="0.4"/>
    <row r="1048427" ht="12.6" customHeight="1" x14ac:dyDescent="0.4"/>
    <row r="1048428" ht="12.6" customHeight="1" x14ac:dyDescent="0.4"/>
    <row r="1048429" ht="12.6" customHeight="1" x14ac:dyDescent="0.4"/>
    <row r="1048430" ht="12.6" customHeight="1" x14ac:dyDescent="0.4"/>
    <row r="1048431" ht="12.6" customHeight="1" x14ac:dyDescent="0.4"/>
    <row r="1048432" ht="12.6" customHeight="1" x14ac:dyDescent="0.4"/>
    <row r="1048433" ht="12.6" customHeight="1" x14ac:dyDescent="0.4"/>
    <row r="1048434" ht="12.6" customHeight="1" x14ac:dyDescent="0.4"/>
    <row r="1048435" ht="12.6" customHeight="1" x14ac:dyDescent="0.4"/>
    <row r="1048436" ht="12.6" customHeight="1" x14ac:dyDescent="0.4"/>
    <row r="1048437" ht="12.6" customHeight="1" x14ac:dyDescent="0.4"/>
    <row r="1048438" ht="12.6" customHeight="1" x14ac:dyDescent="0.4"/>
    <row r="1048439" ht="12.6" customHeight="1" x14ac:dyDescent="0.4"/>
    <row r="1048440" ht="12.6" customHeight="1" x14ac:dyDescent="0.4"/>
    <row r="1048441" ht="12.6" customHeight="1" x14ac:dyDescent="0.4"/>
    <row r="1048442" ht="12.6" customHeight="1" x14ac:dyDescent="0.4"/>
    <row r="1048443" ht="12.6" customHeight="1" x14ac:dyDescent="0.4"/>
    <row r="1048444" ht="12.6" customHeight="1" x14ac:dyDescent="0.4"/>
    <row r="1048445" ht="12.6" customHeight="1" x14ac:dyDescent="0.4"/>
    <row r="1048446" ht="12.6" customHeight="1" x14ac:dyDescent="0.4"/>
    <row r="1048447" ht="12.6" customHeight="1" x14ac:dyDescent="0.4"/>
    <row r="1048448" ht="12.6" customHeight="1" x14ac:dyDescent="0.4"/>
    <row r="1048449" ht="12.6" customHeight="1" x14ac:dyDescent="0.4"/>
    <row r="1048450" ht="12.6" customHeight="1" x14ac:dyDescent="0.4"/>
    <row r="1048451" ht="12.6" customHeight="1" x14ac:dyDescent="0.4"/>
    <row r="1048452" ht="12.6" customHeight="1" x14ac:dyDescent="0.4"/>
    <row r="1048453" ht="12.6" customHeight="1" x14ac:dyDescent="0.4"/>
    <row r="1048454" ht="12.6" customHeight="1" x14ac:dyDescent="0.4"/>
    <row r="1048455" ht="12.6" customHeight="1" x14ac:dyDescent="0.4"/>
    <row r="1048456" ht="12.6" customHeight="1" x14ac:dyDescent="0.4"/>
    <row r="1048457" ht="12.6" customHeight="1" x14ac:dyDescent="0.4"/>
    <row r="1048458" ht="12.6" customHeight="1" x14ac:dyDescent="0.4"/>
    <row r="1048459" ht="12.6" customHeight="1" x14ac:dyDescent="0.4"/>
    <row r="1048460" ht="12.6" customHeight="1" x14ac:dyDescent="0.4"/>
    <row r="1048461" ht="12.6" customHeight="1" x14ac:dyDescent="0.4"/>
    <row r="1048462" ht="12.6" customHeight="1" x14ac:dyDescent="0.4"/>
    <row r="1048463" ht="12.6" customHeight="1" x14ac:dyDescent="0.4"/>
    <row r="1048464" ht="12.6" customHeight="1" x14ac:dyDescent="0.4"/>
    <row r="1048465" ht="12.6" customHeight="1" x14ac:dyDescent="0.4"/>
    <row r="1048466" ht="12.6" customHeight="1" x14ac:dyDescent="0.4"/>
    <row r="1048467" ht="12.6" customHeight="1" x14ac:dyDescent="0.4"/>
    <row r="1048468" ht="12.6" customHeight="1" x14ac:dyDescent="0.4"/>
    <row r="1048469" ht="12.6" customHeight="1" x14ac:dyDescent="0.4"/>
    <row r="1048470" ht="12.6" customHeight="1" x14ac:dyDescent="0.4"/>
    <row r="1048471" ht="12.6" customHeight="1" x14ac:dyDescent="0.4"/>
    <row r="1048472" ht="12.6" customHeight="1" x14ac:dyDescent="0.4"/>
    <row r="1048473" ht="12.6" customHeight="1" x14ac:dyDescent="0.4"/>
    <row r="1048474" ht="12.6" customHeight="1" x14ac:dyDescent="0.4"/>
    <row r="1048475" ht="12.6" customHeight="1" x14ac:dyDescent="0.4"/>
    <row r="1048476" ht="12.6" customHeight="1" x14ac:dyDescent="0.4"/>
    <row r="1048477" ht="12.6" customHeight="1" x14ac:dyDescent="0.4"/>
    <row r="1048478" ht="12.6" customHeight="1" x14ac:dyDescent="0.4"/>
    <row r="1048479" ht="12.6" customHeight="1" x14ac:dyDescent="0.4"/>
    <row r="1048480" ht="12.6" customHeight="1" x14ac:dyDescent="0.4"/>
    <row r="1048481" ht="12.6" customHeight="1" x14ac:dyDescent="0.4"/>
    <row r="1048482" ht="12.6" customHeight="1" x14ac:dyDescent="0.4"/>
    <row r="1048483" ht="12.6" customHeight="1" x14ac:dyDescent="0.4"/>
    <row r="1048484" ht="12.6" customHeight="1" x14ac:dyDescent="0.4"/>
    <row r="1048485" ht="12.6" customHeight="1" x14ac:dyDescent="0.4"/>
    <row r="1048486" ht="12.6" customHeight="1" x14ac:dyDescent="0.4"/>
    <row r="1048487" ht="12.6" customHeight="1" x14ac:dyDescent="0.4"/>
    <row r="1048488" ht="12.6" customHeight="1" x14ac:dyDescent="0.4"/>
    <row r="1048489" ht="12.6" customHeight="1" x14ac:dyDescent="0.4"/>
    <row r="1048490" ht="12.6" customHeight="1" x14ac:dyDescent="0.4"/>
    <row r="1048491" ht="12.6" customHeight="1" x14ac:dyDescent="0.4"/>
    <row r="1048492" ht="12.6" customHeight="1" x14ac:dyDescent="0.4"/>
    <row r="1048493" ht="12.6" customHeight="1" x14ac:dyDescent="0.4"/>
    <row r="1048494" ht="12.6" customHeight="1" x14ac:dyDescent="0.4"/>
    <row r="1048495" ht="12.6" customHeight="1" x14ac:dyDescent="0.4"/>
    <row r="1048496" ht="12.6" customHeight="1" x14ac:dyDescent="0.4"/>
    <row r="1048497" ht="12.6" customHeight="1" x14ac:dyDescent="0.4"/>
    <row r="1048498" ht="12.6" customHeight="1" x14ac:dyDescent="0.4"/>
    <row r="1048499" ht="12.6" customHeight="1" x14ac:dyDescent="0.4"/>
    <row r="1048500" ht="12.6" customHeight="1" x14ac:dyDescent="0.4"/>
    <row r="1048501" ht="12.6" customHeight="1" x14ac:dyDescent="0.4"/>
    <row r="1048502" ht="12.6" customHeight="1" x14ac:dyDescent="0.4"/>
    <row r="1048503" ht="12.6" customHeight="1" x14ac:dyDescent="0.4"/>
    <row r="1048504" ht="12.6" customHeight="1" x14ac:dyDescent="0.4"/>
    <row r="1048505" ht="12.6" customHeight="1" x14ac:dyDescent="0.4"/>
    <row r="1048506" ht="12.6" customHeight="1" x14ac:dyDescent="0.4"/>
    <row r="1048507" ht="12.6" customHeight="1" x14ac:dyDescent="0.4"/>
    <row r="1048508" ht="12.6" customHeight="1" x14ac:dyDescent="0.4"/>
    <row r="1048509" ht="12.6" customHeight="1" x14ac:dyDescent="0.4"/>
    <row r="1048510" ht="12.6" customHeight="1" x14ac:dyDescent="0.4"/>
    <row r="1048511" ht="12.6" customHeight="1" x14ac:dyDescent="0.4"/>
    <row r="1048512" ht="12.6" customHeight="1" x14ac:dyDescent="0.4"/>
    <row r="1048513" ht="12.6" customHeight="1" x14ac:dyDescent="0.4"/>
    <row r="1048514" ht="12.6" customHeight="1" x14ac:dyDescent="0.4"/>
    <row r="1048515" ht="12.6" customHeight="1" x14ac:dyDescent="0.4"/>
    <row r="1048516" ht="12.6" customHeight="1" x14ac:dyDescent="0.4"/>
    <row r="1048517" ht="12.6" customHeight="1" x14ac:dyDescent="0.4"/>
    <row r="1048518" ht="12.6" customHeight="1" x14ac:dyDescent="0.4"/>
    <row r="1048519" ht="12.6" customHeight="1" x14ac:dyDescent="0.4"/>
    <row r="1048520" ht="12.6" customHeight="1" x14ac:dyDescent="0.4"/>
    <row r="1048521" ht="12.6" customHeight="1" x14ac:dyDescent="0.4"/>
    <row r="1048522" ht="12.6" customHeight="1" x14ac:dyDescent="0.4"/>
    <row r="1048523" ht="12.6" customHeight="1" x14ac:dyDescent="0.4"/>
    <row r="1048524" ht="12.6" customHeight="1" x14ac:dyDescent="0.4"/>
    <row r="1048525" ht="12.6" customHeight="1" x14ac:dyDescent="0.4"/>
    <row r="1048526" ht="12.6" customHeight="1" x14ac:dyDescent="0.4"/>
    <row r="1048527" ht="12.6" customHeight="1" x14ac:dyDescent="0.4"/>
    <row r="1048528" ht="12.6" customHeight="1" x14ac:dyDescent="0.4"/>
    <row r="1048529" ht="12.6" customHeight="1" x14ac:dyDescent="0.4"/>
    <row r="1048530" ht="12.6" customHeight="1" x14ac:dyDescent="0.4"/>
    <row r="1048531" ht="12.6" customHeight="1" x14ac:dyDescent="0.4"/>
    <row r="1048532" ht="12.6" customHeight="1" x14ac:dyDescent="0.4"/>
    <row r="1048533" ht="12.6" customHeight="1" x14ac:dyDescent="0.4"/>
    <row r="1048534" ht="12.6" customHeight="1" x14ac:dyDescent="0.4"/>
    <row r="1048535" ht="12.6" customHeight="1" x14ac:dyDescent="0.4"/>
    <row r="1048536" ht="12.6" customHeight="1" x14ac:dyDescent="0.4"/>
    <row r="1048537" ht="12.6" customHeight="1" x14ac:dyDescent="0.4"/>
    <row r="1048538" ht="12.6" customHeight="1" x14ac:dyDescent="0.4"/>
    <row r="1048539" ht="12.6" customHeight="1" x14ac:dyDescent="0.4"/>
    <row r="1048540" ht="12.6" customHeight="1" x14ac:dyDescent="0.4"/>
    <row r="1048541" ht="12.6" customHeight="1" x14ac:dyDescent="0.4"/>
    <row r="1048542" ht="12.6" customHeight="1" x14ac:dyDescent="0.4"/>
    <row r="1048543" ht="12.6" customHeight="1" x14ac:dyDescent="0.4"/>
    <row r="1048544" ht="12.6" customHeight="1" x14ac:dyDescent="0.4"/>
    <row r="1048545" ht="12.6" customHeight="1" x14ac:dyDescent="0.4"/>
    <row r="1048546" ht="12.6" customHeight="1" x14ac:dyDescent="0.4"/>
    <row r="1048547" ht="12.6" customHeight="1" x14ac:dyDescent="0.4"/>
    <row r="1048548" ht="12.6" customHeight="1" x14ac:dyDescent="0.4"/>
    <row r="1048549" ht="12.6" customHeight="1" x14ac:dyDescent="0.4"/>
    <row r="1048550" ht="12.6" customHeight="1" x14ac:dyDescent="0.4"/>
    <row r="1048551" ht="12.6" customHeight="1" x14ac:dyDescent="0.4"/>
    <row r="1048552" ht="12.6" customHeight="1" x14ac:dyDescent="0.4"/>
    <row r="1048553" ht="12.6" customHeight="1" x14ac:dyDescent="0.4"/>
    <row r="1048554" ht="12.6" customHeight="1" x14ac:dyDescent="0.4"/>
    <row r="1048555" ht="12.6" customHeight="1" x14ac:dyDescent="0.4"/>
    <row r="1048556" ht="12.6" customHeight="1" x14ac:dyDescent="0.4"/>
    <row r="1048557" ht="12.6" customHeight="1" x14ac:dyDescent="0.4"/>
    <row r="1048558" ht="12.6" customHeight="1" x14ac:dyDescent="0.4"/>
    <row r="1048559" ht="12.6" customHeight="1" x14ac:dyDescent="0.4"/>
    <row r="1048560" ht="12.6" customHeight="1" x14ac:dyDescent="0.4"/>
    <row r="1048561" ht="12.6" customHeight="1" x14ac:dyDescent="0.4"/>
    <row r="1048562" ht="12.6" customHeight="1" x14ac:dyDescent="0.4"/>
    <row r="1048563" ht="12.6" customHeight="1" x14ac:dyDescent="0.4"/>
    <row r="1048564" ht="12.6" customHeight="1" x14ac:dyDescent="0.4"/>
    <row r="1048565" ht="12.6" customHeight="1" x14ac:dyDescent="0.4"/>
    <row r="1048566" ht="12.6" customHeight="1" x14ac:dyDescent="0.4"/>
    <row r="1048567" ht="12.6" customHeight="1" x14ac:dyDescent="0.4"/>
    <row r="1048568" ht="12.6" customHeight="1" x14ac:dyDescent="0.4"/>
    <row r="1048569" ht="12.6" customHeight="1" x14ac:dyDescent="0.4"/>
    <row r="1048570" ht="12.6" customHeight="1" x14ac:dyDescent="0.4"/>
    <row r="1048571" ht="12.6" customHeight="1" x14ac:dyDescent="0.4"/>
    <row r="1048572" ht="12.6" customHeight="1" x14ac:dyDescent="0.4"/>
    <row r="1048573" ht="12.6" customHeight="1" x14ac:dyDescent="0.4"/>
    <row r="1048574" ht="12.6" customHeight="1" x14ac:dyDescent="0.4"/>
    <row r="1048575" ht="12.6" customHeight="1" x14ac:dyDescent="0.4"/>
    <row r="1048576" ht="12.6" customHeight="1" x14ac:dyDescent="0.4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Population Totals</vt:lpstr>
      <vt:lpstr>Racial Demographics</vt:lpstr>
      <vt:lpstr>Voting Age</vt:lpstr>
      <vt:lpstr>Election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varedist</cp:lastModifiedBy>
  <dcterms:modified xsi:type="dcterms:W3CDTF">2021-10-07T22:47:41Z</dcterms:modified>
</cp:coreProperties>
</file>