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Drawer Haystaq\B2 NOVA HOD\"/>
    </mc:Choice>
  </mc:AlternateContent>
  <bookViews>
    <workbookView xWindow="0" yWindow="0" windowWidth="19180" windowHeight="6530" activeTab="1"/>
  </bookViews>
  <sheets>
    <sheet name="Population Totals" sheetId="1" r:id="rId1"/>
    <sheet name="Racial Demographics" sheetId="2" r:id="rId2"/>
    <sheet name="Voting Age" sheetId="3" r:id="rId3"/>
    <sheet name="Election Results" sheetId="4" r:id="rId4"/>
  </sheets>
  <definedNames>
    <definedName name="test">'Population Totals'!#REF!</definedName>
  </definedNames>
  <calcPr calcId="162913"/>
</workbook>
</file>

<file path=xl/calcChain.xml><?xml version="1.0" encoding="utf-8"?>
<calcChain xmlns="http://schemas.openxmlformats.org/spreadsheetml/2006/main">
  <c r="L37" i="3" l="1"/>
  <c r="L36" i="3"/>
  <c r="L35" i="3"/>
  <c r="L34" i="3"/>
  <c r="L33" i="3"/>
  <c r="L32" i="3"/>
  <c r="L31" i="3"/>
  <c r="L30" i="3"/>
  <c r="L29" i="3"/>
  <c r="L28" i="3"/>
  <c r="L27" i="3"/>
  <c r="L26" i="3"/>
  <c r="L25" i="3"/>
  <c r="N25" i="1" s="1"/>
  <c r="L24" i="3"/>
  <c r="L23" i="3"/>
  <c r="N23" i="1" s="1"/>
  <c r="L22" i="3"/>
  <c r="N22" i="1" s="1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N6" i="1" s="1"/>
  <c r="L5" i="3"/>
  <c r="L4" i="3"/>
  <c r="L3" i="3"/>
  <c r="B37" i="2"/>
  <c r="P37" i="2" s="1"/>
  <c r="H37" i="2" s="1"/>
  <c r="I37" i="1" s="1"/>
  <c r="B36" i="2"/>
  <c r="P36" i="2" s="1"/>
  <c r="H36" i="2" s="1"/>
  <c r="I36" i="1" s="1"/>
  <c r="B35" i="2"/>
  <c r="P35" i="2" s="1"/>
  <c r="H35" i="2" s="1"/>
  <c r="I35" i="1" s="1"/>
  <c r="B34" i="2"/>
  <c r="E34" i="2" s="1"/>
  <c r="G34" i="1" s="1"/>
  <c r="B33" i="2"/>
  <c r="P33" i="2" s="1"/>
  <c r="H33" i="2" s="1"/>
  <c r="I33" i="1" s="1"/>
  <c r="B32" i="2"/>
  <c r="P32" i="2" s="1"/>
  <c r="H32" i="2" s="1"/>
  <c r="I32" i="1" s="1"/>
  <c r="B31" i="2"/>
  <c r="G31" i="2" s="1"/>
  <c r="H31" i="1" s="1"/>
  <c r="B30" i="2"/>
  <c r="P30" i="2" s="1"/>
  <c r="H30" i="2" s="1"/>
  <c r="I30" i="1" s="1"/>
  <c r="B29" i="2"/>
  <c r="P29" i="2" s="1"/>
  <c r="H29" i="2" s="1"/>
  <c r="I29" i="1" s="1"/>
  <c r="B28" i="2"/>
  <c r="P28" i="2" s="1"/>
  <c r="H28" i="2" s="1"/>
  <c r="I28" i="1" s="1"/>
  <c r="B27" i="2"/>
  <c r="P27" i="2" s="1"/>
  <c r="H27" i="2" s="1"/>
  <c r="I27" i="1" s="1"/>
  <c r="B26" i="2"/>
  <c r="E26" i="2" s="1"/>
  <c r="G26" i="1" s="1"/>
  <c r="B25" i="2"/>
  <c r="P25" i="2" s="1"/>
  <c r="H25" i="2" s="1"/>
  <c r="I25" i="1" s="1"/>
  <c r="B24" i="2"/>
  <c r="P24" i="2" s="1"/>
  <c r="H24" i="2" s="1"/>
  <c r="I24" i="1" s="1"/>
  <c r="B23" i="2"/>
  <c r="G23" i="2" s="1"/>
  <c r="H23" i="1" s="1"/>
  <c r="M22" i="2"/>
  <c r="B22" i="2"/>
  <c r="P22" i="2" s="1"/>
  <c r="H22" i="2" s="1"/>
  <c r="I22" i="1" s="1"/>
  <c r="G21" i="2"/>
  <c r="H21" i="1" s="1"/>
  <c r="B21" i="2"/>
  <c r="P21" i="2" s="1"/>
  <c r="H21" i="2" s="1"/>
  <c r="I21" i="1" s="1"/>
  <c r="B20" i="2"/>
  <c r="P20" i="2" s="1"/>
  <c r="H20" i="2" s="1"/>
  <c r="I20" i="1" s="1"/>
  <c r="B19" i="2"/>
  <c r="P19" i="2" s="1"/>
  <c r="H19" i="2" s="1"/>
  <c r="I19" i="1" s="1"/>
  <c r="B18" i="2"/>
  <c r="E18" i="2" s="1"/>
  <c r="G18" i="1" s="1"/>
  <c r="B17" i="2"/>
  <c r="P17" i="2" s="1"/>
  <c r="H17" i="2" s="1"/>
  <c r="I17" i="1" s="1"/>
  <c r="B16" i="2"/>
  <c r="P16" i="2" s="1"/>
  <c r="H16" i="2" s="1"/>
  <c r="I16" i="1" s="1"/>
  <c r="B15" i="2"/>
  <c r="G15" i="2" s="1"/>
  <c r="H15" i="1" s="1"/>
  <c r="M14" i="2"/>
  <c r="B14" i="2"/>
  <c r="P14" i="2" s="1"/>
  <c r="H14" i="2" s="1"/>
  <c r="I14" i="1" s="1"/>
  <c r="B13" i="2"/>
  <c r="P13" i="2" s="1"/>
  <c r="H13" i="2" s="1"/>
  <c r="I13" i="1" s="1"/>
  <c r="B12" i="2"/>
  <c r="P12" i="2" s="1"/>
  <c r="H12" i="2" s="1"/>
  <c r="I12" i="1" s="1"/>
  <c r="B11" i="2"/>
  <c r="P11" i="2" s="1"/>
  <c r="H11" i="2" s="1"/>
  <c r="I11" i="1" s="1"/>
  <c r="B10" i="2"/>
  <c r="E10" i="2" s="1"/>
  <c r="G10" i="1" s="1"/>
  <c r="B9" i="2"/>
  <c r="P9" i="2" s="1"/>
  <c r="H9" i="2" s="1"/>
  <c r="I9" i="1" s="1"/>
  <c r="B8" i="2"/>
  <c r="P8" i="2" s="1"/>
  <c r="H8" i="2" s="1"/>
  <c r="I8" i="1" s="1"/>
  <c r="B7" i="2"/>
  <c r="G7" i="2" s="1"/>
  <c r="H7" i="1" s="1"/>
  <c r="B6" i="2"/>
  <c r="P6" i="2" s="1"/>
  <c r="H6" i="2" s="1"/>
  <c r="I6" i="1" s="1"/>
  <c r="M5" i="2"/>
  <c r="G5" i="2"/>
  <c r="H5" i="1" s="1"/>
  <c r="B5" i="2"/>
  <c r="P5" i="2" s="1"/>
  <c r="H5" i="2" s="1"/>
  <c r="I5" i="1" s="1"/>
  <c r="B4" i="2"/>
  <c r="P4" i="2" s="1"/>
  <c r="H4" i="2" s="1"/>
  <c r="I4" i="1" s="1"/>
  <c r="B3" i="2"/>
  <c r="P3" i="2" s="1"/>
  <c r="H3" i="2" s="1"/>
  <c r="I3" i="1" s="1"/>
  <c r="N37" i="1"/>
  <c r="M37" i="1"/>
  <c r="L37" i="1"/>
  <c r="K37" i="1"/>
  <c r="J37" i="1"/>
  <c r="F37" i="1"/>
  <c r="E37" i="1"/>
  <c r="D37" i="1"/>
  <c r="N36" i="1"/>
  <c r="M36" i="1"/>
  <c r="L36" i="1"/>
  <c r="K36" i="1"/>
  <c r="J36" i="1"/>
  <c r="F36" i="1"/>
  <c r="E36" i="1"/>
  <c r="D36" i="1"/>
  <c r="N35" i="1"/>
  <c r="M35" i="1"/>
  <c r="L35" i="1"/>
  <c r="K35" i="1"/>
  <c r="J35" i="1"/>
  <c r="E35" i="1"/>
  <c r="D35" i="1"/>
  <c r="N34" i="1"/>
  <c r="M34" i="1"/>
  <c r="L34" i="1"/>
  <c r="K34" i="1"/>
  <c r="J34" i="1"/>
  <c r="E34" i="1"/>
  <c r="D34" i="1"/>
  <c r="N33" i="1"/>
  <c r="M33" i="1"/>
  <c r="L33" i="1"/>
  <c r="K33" i="1"/>
  <c r="J33" i="1"/>
  <c r="E33" i="1"/>
  <c r="D33" i="1"/>
  <c r="N32" i="1"/>
  <c r="M32" i="1"/>
  <c r="L32" i="1"/>
  <c r="K32" i="1"/>
  <c r="J32" i="1"/>
  <c r="E32" i="1"/>
  <c r="D32" i="1"/>
  <c r="N31" i="1"/>
  <c r="M31" i="1"/>
  <c r="L31" i="1"/>
  <c r="K31" i="1"/>
  <c r="J31" i="1"/>
  <c r="E31" i="1"/>
  <c r="D31" i="1"/>
  <c r="N30" i="1"/>
  <c r="M30" i="1"/>
  <c r="L30" i="1"/>
  <c r="K30" i="1"/>
  <c r="J30" i="1"/>
  <c r="F30" i="1"/>
  <c r="E30" i="1"/>
  <c r="D30" i="1"/>
  <c r="N29" i="1"/>
  <c r="M29" i="1"/>
  <c r="L29" i="1"/>
  <c r="K29" i="1"/>
  <c r="J29" i="1"/>
  <c r="E29" i="1"/>
  <c r="D29" i="1"/>
  <c r="N28" i="1"/>
  <c r="M28" i="1"/>
  <c r="L28" i="1"/>
  <c r="K28" i="1"/>
  <c r="J28" i="1"/>
  <c r="E28" i="1"/>
  <c r="D28" i="1"/>
  <c r="N27" i="1"/>
  <c r="M27" i="1"/>
  <c r="L27" i="1"/>
  <c r="K27" i="1"/>
  <c r="J27" i="1"/>
  <c r="F27" i="1"/>
  <c r="E27" i="1"/>
  <c r="D27" i="1"/>
  <c r="N26" i="1"/>
  <c r="M26" i="1"/>
  <c r="L26" i="1"/>
  <c r="K26" i="1"/>
  <c r="J26" i="1"/>
  <c r="E26" i="1"/>
  <c r="D26" i="1"/>
  <c r="M25" i="1"/>
  <c r="L25" i="1"/>
  <c r="K25" i="1"/>
  <c r="J25" i="1"/>
  <c r="F25" i="1"/>
  <c r="E25" i="1"/>
  <c r="D25" i="1"/>
  <c r="N24" i="1"/>
  <c r="M24" i="1"/>
  <c r="L24" i="1"/>
  <c r="K24" i="1"/>
  <c r="J24" i="1"/>
  <c r="E24" i="1"/>
  <c r="D24" i="1"/>
  <c r="M23" i="1"/>
  <c r="L23" i="1"/>
  <c r="K23" i="1"/>
  <c r="J23" i="1"/>
  <c r="F23" i="1"/>
  <c r="E23" i="1"/>
  <c r="D23" i="1"/>
  <c r="M22" i="1"/>
  <c r="L22" i="1"/>
  <c r="K22" i="1"/>
  <c r="J22" i="1"/>
  <c r="F22" i="1"/>
  <c r="E22" i="1"/>
  <c r="D22" i="1"/>
  <c r="N21" i="1"/>
  <c r="M21" i="1"/>
  <c r="L21" i="1"/>
  <c r="K21" i="1"/>
  <c r="J21" i="1"/>
  <c r="F21" i="1"/>
  <c r="E21" i="1"/>
  <c r="D21" i="1"/>
  <c r="N20" i="1"/>
  <c r="M20" i="1"/>
  <c r="L20" i="1"/>
  <c r="K20" i="1"/>
  <c r="J20" i="1"/>
  <c r="E20" i="1"/>
  <c r="D20" i="1"/>
  <c r="N19" i="1"/>
  <c r="M19" i="1"/>
  <c r="L19" i="1"/>
  <c r="K19" i="1"/>
  <c r="J19" i="1"/>
  <c r="F19" i="1"/>
  <c r="E19" i="1"/>
  <c r="D19" i="1"/>
  <c r="N18" i="1"/>
  <c r="M18" i="1"/>
  <c r="L18" i="1"/>
  <c r="K18" i="1"/>
  <c r="J18" i="1"/>
  <c r="E18" i="1"/>
  <c r="D18" i="1"/>
  <c r="N17" i="1"/>
  <c r="M17" i="1"/>
  <c r="L17" i="1"/>
  <c r="K17" i="1"/>
  <c r="J17" i="1"/>
  <c r="E17" i="1"/>
  <c r="D17" i="1"/>
  <c r="N16" i="1"/>
  <c r="M16" i="1"/>
  <c r="L16" i="1"/>
  <c r="K16" i="1"/>
  <c r="J16" i="1"/>
  <c r="F16" i="1"/>
  <c r="E16" i="1"/>
  <c r="D16" i="1"/>
  <c r="N15" i="1"/>
  <c r="M15" i="1"/>
  <c r="L15" i="1"/>
  <c r="K15" i="1"/>
  <c r="J15" i="1"/>
  <c r="F15" i="1"/>
  <c r="E15" i="1"/>
  <c r="D15" i="1"/>
  <c r="N14" i="1"/>
  <c r="M14" i="1"/>
  <c r="L14" i="1"/>
  <c r="K14" i="1"/>
  <c r="J14" i="1"/>
  <c r="F14" i="1"/>
  <c r="E14" i="1"/>
  <c r="D14" i="1"/>
  <c r="N13" i="1"/>
  <c r="M13" i="1"/>
  <c r="L13" i="1"/>
  <c r="K13" i="1"/>
  <c r="J13" i="1"/>
  <c r="F13" i="1"/>
  <c r="E13" i="1"/>
  <c r="D13" i="1"/>
  <c r="N12" i="1"/>
  <c r="M12" i="1"/>
  <c r="L12" i="1"/>
  <c r="K12" i="1"/>
  <c r="J12" i="1"/>
  <c r="F12" i="1"/>
  <c r="E12" i="1"/>
  <c r="D12" i="1"/>
  <c r="N11" i="1"/>
  <c r="M11" i="1"/>
  <c r="L11" i="1"/>
  <c r="K11" i="1"/>
  <c r="J11" i="1"/>
  <c r="F11" i="1"/>
  <c r="E11" i="1"/>
  <c r="D11" i="1"/>
  <c r="N10" i="1"/>
  <c r="M10" i="1"/>
  <c r="L10" i="1"/>
  <c r="K10" i="1"/>
  <c r="J10" i="1"/>
  <c r="F10" i="1"/>
  <c r="E10" i="1"/>
  <c r="D10" i="1"/>
  <c r="N9" i="1"/>
  <c r="M9" i="1"/>
  <c r="L9" i="1"/>
  <c r="K9" i="1"/>
  <c r="J9" i="1"/>
  <c r="E9" i="1"/>
  <c r="D9" i="1"/>
  <c r="N8" i="1"/>
  <c r="M8" i="1"/>
  <c r="L8" i="1"/>
  <c r="K8" i="1"/>
  <c r="J8" i="1"/>
  <c r="F8" i="1"/>
  <c r="E8" i="1"/>
  <c r="D8" i="1"/>
  <c r="N7" i="1"/>
  <c r="M7" i="1"/>
  <c r="L7" i="1"/>
  <c r="K7" i="1"/>
  <c r="J7" i="1"/>
  <c r="E7" i="1"/>
  <c r="D7" i="1"/>
  <c r="M6" i="1"/>
  <c r="L6" i="1"/>
  <c r="K6" i="1"/>
  <c r="J6" i="1"/>
  <c r="E6" i="1"/>
  <c r="D6" i="1"/>
  <c r="N5" i="1"/>
  <c r="M5" i="1"/>
  <c r="L5" i="1"/>
  <c r="K5" i="1"/>
  <c r="J5" i="1"/>
  <c r="F5" i="1"/>
  <c r="E5" i="1"/>
  <c r="D5" i="1"/>
  <c r="N4" i="1"/>
  <c r="M4" i="1"/>
  <c r="L4" i="1"/>
  <c r="K4" i="1"/>
  <c r="J4" i="1"/>
  <c r="F4" i="1"/>
  <c r="E4" i="1"/>
  <c r="D4" i="1"/>
  <c r="N3" i="1"/>
  <c r="M3" i="1"/>
  <c r="L3" i="1"/>
  <c r="K3" i="1"/>
  <c r="J3" i="1"/>
  <c r="F3" i="1"/>
  <c r="E3" i="1"/>
  <c r="D3" i="1"/>
  <c r="G29" i="2" l="1"/>
  <c r="H29" i="1" s="1"/>
  <c r="F18" i="1"/>
  <c r="G22" i="2"/>
  <c r="H22" i="1" s="1"/>
  <c r="F29" i="1"/>
  <c r="F31" i="1"/>
  <c r="G13" i="2"/>
  <c r="H13" i="1" s="1"/>
  <c r="G37" i="2"/>
  <c r="H37" i="1" s="1"/>
  <c r="F7" i="1"/>
  <c r="F9" i="1"/>
  <c r="M13" i="2"/>
  <c r="M37" i="2"/>
  <c r="F17" i="1"/>
  <c r="M27" i="2"/>
  <c r="F32" i="1"/>
  <c r="F34" i="1"/>
  <c r="M3" i="2"/>
  <c r="M21" i="2"/>
  <c r="G30" i="2"/>
  <c r="H30" i="1" s="1"/>
  <c r="M30" i="2"/>
  <c r="G14" i="2"/>
  <c r="H14" i="1" s="1"/>
  <c r="G6" i="2"/>
  <c r="H6" i="1" s="1"/>
  <c r="M34" i="2"/>
  <c r="M6" i="2"/>
  <c r="F33" i="1"/>
  <c r="F35" i="1"/>
  <c r="M26" i="2"/>
  <c r="M35" i="2"/>
  <c r="F6" i="1"/>
  <c r="M18" i="2"/>
  <c r="F20" i="1"/>
  <c r="M10" i="2"/>
  <c r="M19" i="2"/>
  <c r="F24" i="1"/>
  <c r="F26" i="1"/>
  <c r="F28" i="1"/>
  <c r="M11" i="2"/>
  <c r="M29" i="2"/>
  <c r="M7" i="2"/>
  <c r="G10" i="2"/>
  <c r="H10" i="1" s="1"/>
  <c r="M15" i="2"/>
  <c r="G18" i="2"/>
  <c r="H18" i="1" s="1"/>
  <c r="M23" i="2"/>
  <c r="G26" i="2"/>
  <c r="H26" i="1" s="1"/>
  <c r="M31" i="2"/>
  <c r="G34" i="2"/>
  <c r="H34" i="1" s="1"/>
  <c r="E5" i="2"/>
  <c r="G5" i="1" s="1"/>
  <c r="P7" i="2"/>
  <c r="H7" i="2" s="1"/>
  <c r="I7" i="1" s="1"/>
  <c r="E13" i="2"/>
  <c r="G13" i="1" s="1"/>
  <c r="P15" i="2"/>
  <c r="H15" i="2" s="1"/>
  <c r="I15" i="1" s="1"/>
  <c r="E21" i="2"/>
  <c r="G21" i="1" s="1"/>
  <c r="P23" i="2"/>
  <c r="H23" i="2" s="1"/>
  <c r="I23" i="1" s="1"/>
  <c r="E29" i="2"/>
  <c r="G29" i="1" s="1"/>
  <c r="P31" i="2"/>
  <c r="H31" i="2" s="1"/>
  <c r="I31" i="1" s="1"/>
  <c r="E37" i="2"/>
  <c r="G37" i="1" s="1"/>
  <c r="E8" i="2"/>
  <c r="G8" i="1" s="1"/>
  <c r="P10" i="2"/>
  <c r="H10" i="2" s="1"/>
  <c r="I10" i="1" s="1"/>
  <c r="E16" i="2"/>
  <c r="G16" i="1" s="1"/>
  <c r="P18" i="2"/>
  <c r="H18" i="2" s="1"/>
  <c r="I18" i="1" s="1"/>
  <c r="E24" i="2"/>
  <c r="G24" i="1" s="1"/>
  <c r="P26" i="2"/>
  <c r="H26" i="2" s="1"/>
  <c r="I26" i="1" s="1"/>
  <c r="E32" i="2"/>
  <c r="G32" i="1" s="1"/>
  <c r="P34" i="2"/>
  <c r="H34" i="2" s="1"/>
  <c r="I34" i="1" s="1"/>
  <c r="G8" i="2"/>
  <c r="H8" i="1" s="1"/>
  <c r="G16" i="2"/>
  <c r="H16" i="1" s="1"/>
  <c r="G24" i="2"/>
  <c r="H24" i="1" s="1"/>
  <c r="G32" i="2"/>
  <c r="H32" i="1" s="1"/>
  <c r="E3" i="2"/>
  <c r="G3" i="1" s="1"/>
  <c r="E11" i="2"/>
  <c r="G11" i="1" s="1"/>
  <c r="E19" i="2"/>
  <c r="G19" i="1" s="1"/>
  <c r="E27" i="2"/>
  <c r="G27" i="1" s="1"/>
  <c r="E35" i="2"/>
  <c r="G35" i="1" s="1"/>
  <c r="G3" i="2"/>
  <c r="H3" i="1" s="1"/>
  <c r="M8" i="2"/>
  <c r="G11" i="2"/>
  <c r="H11" i="1" s="1"/>
  <c r="M16" i="2"/>
  <c r="G19" i="2"/>
  <c r="H19" i="1" s="1"/>
  <c r="M24" i="2"/>
  <c r="G27" i="2"/>
  <c r="H27" i="1" s="1"/>
  <c r="M32" i="2"/>
  <c r="G35" i="2"/>
  <c r="H35" i="1" s="1"/>
  <c r="E6" i="2"/>
  <c r="G6" i="1" s="1"/>
  <c r="E14" i="2"/>
  <c r="G14" i="1" s="1"/>
  <c r="E22" i="2"/>
  <c r="G22" i="1" s="1"/>
  <c r="E30" i="2"/>
  <c r="G30" i="1" s="1"/>
  <c r="E9" i="2"/>
  <c r="G9" i="1" s="1"/>
  <c r="E17" i="2"/>
  <c r="G17" i="1" s="1"/>
  <c r="E25" i="2"/>
  <c r="G25" i="1" s="1"/>
  <c r="E33" i="2"/>
  <c r="G33" i="1" s="1"/>
  <c r="G9" i="2"/>
  <c r="H9" i="1" s="1"/>
  <c r="G17" i="2"/>
  <c r="H17" i="1" s="1"/>
  <c r="G25" i="2"/>
  <c r="H25" i="1" s="1"/>
  <c r="G33" i="2"/>
  <c r="H33" i="1" s="1"/>
  <c r="E4" i="2"/>
  <c r="G4" i="1" s="1"/>
  <c r="E12" i="2"/>
  <c r="G12" i="1" s="1"/>
  <c r="E20" i="2"/>
  <c r="G20" i="1" s="1"/>
  <c r="E28" i="2"/>
  <c r="G28" i="1" s="1"/>
  <c r="E36" i="2"/>
  <c r="G36" i="1" s="1"/>
  <c r="G4" i="2"/>
  <c r="H4" i="1" s="1"/>
  <c r="M9" i="2"/>
  <c r="G12" i="2"/>
  <c r="H12" i="1" s="1"/>
  <c r="M17" i="2"/>
  <c r="G20" i="2"/>
  <c r="H20" i="1" s="1"/>
  <c r="M25" i="2"/>
  <c r="G28" i="2"/>
  <c r="H28" i="1" s="1"/>
  <c r="M33" i="2"/>
  <c r="G36" i="2"/>
  <c r="H36" i="1" s="1"/>
  <c r="E7" i="2"/>
  <c r="G7" i="1" s="1"/>
  <c r="E15" i="2"/>
  <c r="G15" i="1" s="1"/>
  <c r="E23" i="2"/>
  <c r="G23" i="1" s="1"/>
  <c r="E31" i="2"/>
  <c r="G31" i="1" s="1"/>
  <c r="M4" i="2"/>
  <c r="M12" i="2"/>
  <c r="M20" i="2"/>
  <c r="M28" i="2"/>
  <c r="M36" i="2"/>
</calcChain>
</file>

<file path=xl/sharedStrings.xml><?xml version="1.0" encoding="utf-8"?>
<sst xmlns="http://schemas.openxmlformats.org/spreadsheetml/2006/main" count="97" uniqueCount="84">
  <si>
    <t>DISTRICT</t>
  </si>
  <si>
    <t>Total Population Tabulation</t>
  </si>
  <si>
    <t>All Persons ADJ</t>
  </si>
  <si>
    <t>Target</t>
  </si>
  <si>
    <t>Dev.</t>
  </si>
  <si>
    <t>Difference</t>
  </si>
  <si>
    <t>Racial Demographics as a Percent of  Total Population</t>
  </si>
  <si>
    <t>White</t>
  </si>
  <si>
    <t>Black</t>
  </si>
  <si>
    <t>Hispanic</t>
  </si>
  <si>
    <t>Minority</t>
  </si>
  <si>
    <t>Percent</t>
  </si>
  <si>
    <t>Voting Age</t>
  </si>
  <si>
    <t>Racial Demographics as a percent of VAP</t>
  </si>
  <si>
    <t>Total</t>
  </si>
  <si>
    <t>All Persons</t>
  </si>
  <si>
    <t>White Alone</t>
  </si>
  <si>
    <t>Black Alone</t>
  </si>
  <si>
    <t>% Black</t>
  </si>
  <si>
    <t>% Hispanic</t>
  </si>
  <si>
    <t>% Minority</t>
  </si>
  <si>
    <t>Amer Indian</t>
  </si>
  <si>
    <t>Asian</t>
  </si>
  <si>
    <t>Non Hisp Other</t>
  </si>
  <si>
    <t>One Race</t>
  </si>
  <si>
    <t>Non White</t>
  </si>
  <si>
    <t>Haw-Pac</t>
  </si>
  <si>
    <t>Multi-Race</t>
  </si>
  <si>
    <t>Voting Age Persons</t>
  </si>
  <si>
    <t>VA Persons</t>
  </si>
  <si>
    <t>VA White</t>
  </si>
  <si>
    <t>VA Black</t>
  </si>
  <si>
    <t>VA Hispanic</t>
  </si>
  <si>
    <t>VA Non Hisp</t>
  </si>
  <si>
    <t>VA Non Hisp White</t>
  </si>
  <si>
    <t>VA Asian</t>
  </si>
  <si>
    <t>VA Non Hisp Other</t>
  </si>
  <si>
    <t>VA NATIVE AM</t>
  </si>
  <si>
    <t>VA HAW-PAC</t>
  </si>
  <si>
    <t>VA Minority</t>
  </si>
  <si>
    <t>VA Multi-Race</t>
  </si>
  <si>
    <t>VA one Race</t>
  </si>
  <si>
    <t>PRES20DEM</t>
  </si>
  <si>
    <t>PRES20REP</t>
  </si>
  <si>
    <t>2020 Elections</t>
  </si>
  <si>
    <t>PRES20LIB</t>
  </si>
  <si>
    <t>USSEN20D</t>
  </si>
  <si>
    <t>USSEN20R</t>
  </si>
  <si>
    <t>USSEN18D</t>
  </si>
  <si>
    <t>2018 Elections</t>
  </si>
  <si>
    <t>USSEN18R</t>
  </si>
  <si>
    <t>USSEN18L</t>
  </si>
  <si>
    <t>ATTGEN17D</t>
  </si>
  <si>
    <t>ATTGEN17R</t>
  </si>
  <si>
    <t>ATTGENTOT</t>
  </si>
  <si>
    <t>2017 Elections</t>
  </si>
  <si>
    <t>GOV17D</t>
  </si>
  <si>
    <t>GOV17R</t>
  </si>
  <si>
    <t>GOV17L</t>
  </si>
  <si>
    <t>LT.GOV17D</t>
  </si>
  <si>
    <t>LT.GOV17R</t>
  </si>
  <si>
    <t>LT.GOV17TOT</t>
  </si>
  <si>
    <t>PRES16DEM</t>
  </si>
  <si>
    <t>PRES16REP</t>
  </si>
  <si>
    <t>2016 Elections</t>
  </si>
  <si>
    <t>PRES16LIB</t>
  </si>
  <si>
    <t>PRES16IND</t>
  </si>
  <si>
    <t>PRES16GRN</t>
  </si>
  <si>
    <t>ATTGEN13D</t>
  </si>
  <si>
    <t>ATTGEN13R</t>
  </si>
  <si>
    <t>ATTGEN13TOT</t>
  </si>
  <si>
    <t>2013 Elections</t>
  </si>
  <si>
    <t>GOV13D</t>
  </si>
  <si>
    <t>GOV13R</t>
  </si>
  <si>
    <t>GOV13L</t>
  </si>
  <si>
    <t>LT.GOV13D</t>
  </si>
  <si>
    <t>LT.GOV13R</t>
  </si>
  <si>
    <t>LT.GOV13TOT</t>
  </si>
  <si>
    <t>PRES12DEM</t>
  </si>
  <si>
    <t>PRES12REP</t>
  </si>
  <si>
    <t>2012 Elections</t>
  </si>
  <si>
    <t>PRES12LIB</t>
  </si>
  <si>
    <t>PRES12CON</t>
  </si>
  <si>
    <t>PRES12GRN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</si>
</sst>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Red][&gt;=0.05]\▼0.0%;[Red][&lt;-0.05]0.0%\▲;[Green]0.00%\✓"/>
    <numFmt numFmtId="165" formatCode="0.0%"/>
  </numFmts>
  <fonts count="16" x14ac:knownFonts="1">
    <font>
      <sz val="10"/>
      <color theme="1"/>
      <name val="Arial"/>
    </font>
    <font>
      <sz val="11"/>
      <color theme="0"/>
      <name val="Calibri"/>
      <scheme val="minor"/>
    </font>
    <font>
      <sz val="11"/>
      <color theme="1"/>
      <name val="Calibri"/>
      <scheme val="minor"/>
    </font>
    <font>
      <b/>
      <sz val="11"/>
      <color rgb="FF000080"/>
      <name val="Calibri"/>
      <scheme val="minor"/>
    </font>
    <font>
      <b/>
      <sz val="12"/>
      <color theme="1"/>
      <name val="Calibri"/>
      <scheme val="minor"/>
    </font>
    <font>
      <b/>
      <sz val="10"/>
      <color rgb="FFFFFFFF"/>
      <name val="Calibri"/>
      <scheme val="minor"/>
    </font>
    <font>
      <b/>
      <i/>
      <sz val="10"/>
      <color rgb="FFFFFFFF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b/>
      <sz val="11"/>
      <color theme="1"/>
      <name val="Calibri"/>
      <scheme val="minor"/>
    </font>
    <font>
      <sz val="9"/>
      <color theme="1"/>
      <name val="Arial"/>
    </font>
    <font>
      <b/>
      <sz val="11"/>
      <color theme="0"/>
      <name val="Calibri"/>
      <scheme val="minor"/>
    </font>
    <font>
      <b/>
      <sz val="9"/>
      <color theme="0"/>
      <name val="Calibri"/>
      <scheme val="minor"/>
    </font>
    <font>
      <b/>
      <sz val="9"/>
      <color theme="1"/>
      <name val="Calibri"/>
      <scheme val="minor"/>
    </font>
    <font>
      <b/>
      <sz val="12"/>
      <color theme="1"/>
      <name val="Arial"/>
    </font>
    <font>
      <sz val="10"/>
      <color theme="1"/>
      <name val="Arial"/>
    </font>
  </fonts>
  <fills count="36">
    <fill>
      <patternFill patternType="none"/>
    </fill>
    <fill>
      <patternFill patternType="gray125"/>
    </fill>
    <fill>
      <patternFill patternType="solid">
        <fgColor theme="9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E1F4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99CCFF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15" fillId="0" borderId="0" applyFont="0" applyFill="0" applyBorder="0" applyAlignment="0" applyProtection="0"/>
  </cellStyleXfs>
  <cellXfs count="87">
    <xf numFmtId="0" fontId="0" fillId="0" borderId="0" xfId="0" applyNumberFormat="1" applyFont="1" applyFill="1" applyBorder="1" applyAlignment="1" applyProtection="1"/>
    <xf numFmtId="0" fontId="0" fillId="10" borderId="0" xfId="0" applyFont="1" applyFill="1"/>
    <xf numFmtId="0" fontId="3" fillId="11" borderId="0" xfId="0" applyFont="1" applyFill="1" applyAlignment="1" applyProtection="1">
      <alignment horizontal="center"/>
      <protection locked="0"/>
    </xf>
    <xf numFmtId="0" fontId="3" fillId="11" borderId="0" xfId="0" applyFont="1" applyFill="1" applyAlignment="1">
      <alignment horizontal="center"/>
    </xf>
    <xf numFmtId="0" fontId="5" fillId="13" borderId="0" xfId="0" applyFont="1" applyFill="1"/>
    <xf numFmtId="3" fontId="0" fillId="14" borderId="0" xfId="0" applyNumberFormat="1" applyFont="1" applyFill="1"/>
    <xf numFmtId="3" fontId="0" fillId="0" borderId="0" xfId="0" applyNumberFormat="1" applyFont="1"/>
    <xf numFmtId="0" fontId="6" fillId="13" borderId="1" xfId="0" applyFont="1" applyFill="1" applyBorder="1"/>
    <xf numFmtId="3" fontId="7" fillId="14" borderId="0" xfId="0" applyNumberFormat="1" applyFont="1" applyFill="1"/>
    <xf numFmtId="3" fontId="7" fillId="0" borderId="0" xfId="0" applyNumberFormat="1" applyFont="1"/>
    <xf numFmtId="0" fontId="6" fillId="13" borderId="0" xfId="0" applyFont="1" applyFill="1"/>
    <xf numFmtId="164" fontId="7" fillId="14" borderId="0" xfId="0" applyNumberFormat="1" applyFont="1" applyFill="1"/>
    <xf numFmtId="164" fontId="7" fillId="0" borderId="0" xfId="0" applyNumberFormat="1" applyFont="1"/>
    <xf numFmtId="3" fontId="7" fillId="14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2" borderId="0" xfId="1" applyFont="1" applyFill="1" applyAlignment="1">
      <alignment horizontal="center"/>
    </xf>
    <xf numFmtId="10" fontId="7" fillId="15" borderId="0" xfId="1" applyNumberFormat="1" applyFont="1" applyFill="1" applyAlignment="1">
      <alignment horizontal="center"/>
    </xf>
    <xf numFmtId="10" fontId="7" fillId="0" borderId="0" xfId="0" applyNumberFormat="1" applyFont="1" applyAlignment="1">
      <alignment horizontal="center"/>
    </xf>
    <xf numFmtId="10" fontId="7" fillId="15" borderId="0" xfId="0" applyNumberFormat="1" applyFont="1" applyFill="1" applyAlignment="1">
      <alignment horizontal="center"/>
    </xf>
    <xf numFmtId="0" fontId="8" fillId="3" borderId="0" xfId="2" applyFont="1" applyFill="1" applyAlignment="1">
      <alignment horizontal="center"/>
    </xf>
    <xf numFmtId="10" fontId="7" fillId="15" borderId="0" xfId="2" applyNumberFormat="1" applyFont="1" applyFill="1" applyAlignment="1">
      <alignment horizontal="center"/>
    </xf>
    <xf numFmtId="0" fontId="8" fillId="4" borderId="0" xfId="3" applyFont="1" applyFill="1" applyAlignment="1">
      <alignment horizontal="center"/>
    </xf>
    <xf numFmtId="10" fontId="7" fillId="15" borderId="0" xfId="3" applyNumberFormat="1" applyFont="1" applyFill="1" applyAlignment="1">
      <alignment horizontal="center"/>
    </xf>
    <xf numFmtId="0" fontId="8" fillId="5" borderId="0" xfId="4" applyFont="1" applyFill="1" applyAlignment="1">
      <alignment horizontal="center"/>
    </xf>
    <xf numFmtId="10" fontId="7" fillId="15" borderId="0" xfId="4" applyNumberFormat="1" applyFont="1" applyFill="1" applyAlignment="1">
      <alignment horizontal="center"/>
    </xf>
    <xf numFmtId="0" fontId="9" fillId="16" borderId="0" xfId="5" applyFont="1" applyFill="1" applyAlignment="1">
      <alignment horizontal="center"/>
    </xf>
    <xf numFmtId="0" fontId="8" fillId="17" borderId="0" xfId="5" applyFont="1" applyFill="1" applyAlignment="1">
      <alignment horizontal="center"/>
    </xf>
    <xf numFmtId="10" fontId="7" fillId="17" borderId="0" xfId="5" applyNumberFormat="1" applyFont="1" applyFill="1" applyAlignment="1">
      <alignment horizontal="center"/>
    </xf>
    <xf numFmtId="10" fontId="7" fillId="17" borderId="0" xfId="0" applyNumberFormat="1" applyFont="1" applyFill="1" applyAlignment="1">
      <alignment horizontal="center"/>
    </xf>
    <xf numFmtId="0" fontId="8" fillId="7" borderId="0" xfId="6" applyFont="1" applyFill="1" applyAlignment="1">
      <alignment horizontal="center"/>
    </xf>
    <xf numFmtId="10" fontId="7" fillId="9" borderId="0" xfId="6" applyNumberFormat="1" applyFont="1" applyFill="1" applyAlignment="1">
      <alignment horizontal="center"/>
    </xf>
    <xf numFmtId="10" fontId="7" fillId="9" borderId="0" xfId="0" applyNumberFormat="1" applyFont="1" applyFill="1" applyAlignment="1">
      <alignment horizontal="center"/>
    </xf>
    <xf numFmtId="0" fontId="8" fillId="8" borderId="0" xfId="7" applyFont="1" applyFill="1" applyAlignment="1">
      <alignment horizontal="center"/>
    </xf>
    <xf numFmtId="10" fontId="7" fillId="9" borderId="0" xfId="7" applyNumberFormat="1" applyFont="1" applyFill="1" applyAlignment="1">
      <alignment horizontal="center"/>
    </xf>
    <xf numFmtId="0" fontId="8" fillId="19" borderId="0" xfId="8" applyFont="1" applyFill="1" applyAlignment="1">
      <alignment horizontal="center"/>
    </xf>
    <xf numFmtId="10" fontId="7" fillId="9" borderId="0" xfId="8" applyNumberFormat="1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10" fillId="0" borderId="0" xfId="0" applyFont="1"/>
    <xf numFmtId="0" fontId="0" fillId="20" borderId="0" xfId="0" applyFont="1" applyFill="1"/>
    <xf numFmtId="0" fontId="0" fillId="0" borderId="0" xfId="0" applyFont="1"/>
    <xf numFmtId="0" fontId="9" fillId="21" borderId="0" xfId="0" applyFont="1" applyFill="1" applyAlignment="1">
      <alignment horizontal="center"/>
    </xf>
    <xf numFmtId="0" fontId="9" fillId="18" borderId="0" xfId="0" applyFont="1" applyFill="1" applyAlignment="1">
      <alignment horizontal="center"/>
    </xf>
    <xf numFmtId="0" fontId="11" fillId="22" borderId="0" xfId="0" applyFont="1" applyFill="1" applyAlignment="1">
      <alignment horizontal="center"/>
    </xf>
    <xf numFmtId="3" fontId="7" fillId="20" borderId="0" xfId="0" applyNumberFormat="1" applyFont="1" applyFill="1"/>
    <xf numFmtId="0" fontId="9" fillId="20" borderId="0" xfId="0" applyFont="1" applyFill="1" applyAlignment="1">
      <alignment horizontal="center"/>
    </xf>
    <xf numFmtId="0" fontId="11" fillId="23" borderId="0" xfId="0" applyFont="1" applyFill="1" applyAlignment="1">
      <alignment horizontal="center"/>
    </xf>
    <xf numFmtId="165" fontId="7" fillId="20" borderId="0" xfId="0" applyNumberFormat="1" applyFont="1" applyFill="1"/>
    <xf numFmtId="165" fontId="7" fillId="0" borderId="0" xfId="0" applyNumberFormat="1" applyFont="1"/>
    <xf numFmtId="0" fontId="9" fillId="24" borderId="0" xfId="0" applyFont="1" applyFill="1" applyAlignment="1">
      <alignment horizontal="center"/>
    </xf>
    <xf numFmtId="0" fontId="11" fillId="25" borderId="0" xfId="0" applyFont="1" applyFill="1" applyAlignment="1">
      <alignment horizontal="center"/>
    </xf>
    <xf numFmtId="165" fontId="7" fillId="24" borderId="0" xfId="0" applyNumberFormat="1" applyFont="1" applyFill="1"/>
    <xf numFmtId="10" fontId="9" fillId="26" borderId="0" xfId="0" applyNumberFormat="1" applyFont="1" applyFill="1" applyAlignment="1">
      <alignment horizontal="center"/>
    </xf>
    <xf numFmtId="10" fontId="9" fillId="27" borderId="0" xfId="0" applyNumberFormat="1" applyFont="1" applyFill="1" applyAlignment="1">
      <alignment horizontal="center"/>
    </xf>
    <xf numFmtId="10" fontId="7" fillId="26" borderId="0" xfId="0" applyNumberFormat="1" applyFont="1" applyFill="1"/>
    <xf numFmtId="10" fontId="7" fillId="0" borderId="0" xfId="0" applyNumberFormat="1" applyFont="1"/>
    <xf numFmtId="0" fontId="9" fillId="28" borderId="0" xfId="0" applyFont="1" applyFill="1" applyAlignment="1">
      <alignment horizontal="center"/>
    </xf>
    <xf numFmtId="0" fontId="9" fillId="12" borderId="0" xfId="0" applyFont="1" applyFill="1" applyAlignment="1">
      <alignment horizontal="center"/>
    </xf>
    <xf numFmtId="3" fontId="7" fillId="28" borderId="0" xfId="0" applyNumberFormat="1" applyFont="1" applyFill="1"/>
    <xf numFmtId="3" fontId="0" fillId="28" borderId="0" xfId="0" applyNumberFormat="1" applyFont="1" applyFill="1"/>
    <xf numFmtId="0" fontId="9" fillId="16" borderId="0" xfId="0" applyFont="1" applyFill="1" applyAlignment="1">
      <alignment horizontal="center"/>
    </xf>
    <xf numFmtId="0" fontId="11" fillId="17" borderId="0" xfId="0" applyFont="1" applyFill="1" applyAlignment="1">
      <alignment horizontal="center"/>
    </xf>
    <xf numFmtId="3" fontId="7" fillId="16" borderId="0" xfId="0" applyNumberFormat="1" applyFont="1" applyFill="1"/>
    <xf numFmtId="0" fontId="8" fillId="10" borderId="0" xfId="0" applyFont="1" applyFill="1" applyAlignment="1">
      <alignment horizontal="center"/>
    </xf>
    <xf numFmtId="0" fontId="7" fillId="21" borderId="0" xfId="0" applyFont="1" applyFill="1"/>
    <xf numFmtId="0" fontId="13" fillId="19" borderId="0" xfId="0" applyFont="1" applyFill="1" applyAlignment="1">
      <alignment horizontal="center"/>
    </xf>
    <xf numFmtId="3" fontId="0" fillId="20" borderId="0" xfId="0" applyNumberFormat="1" applyFont="1" applyFill="1"/>
    <xf numFmtId="0" fontId="9" fillId="11" borderId="0" xfId="0" applyFont="1" applyFill="1" applyAlignment="1">
      <alignment horizontal="center"/>
    </xf>
    <xf numFmtId="0" fontId="14" fillId="15" borderId="0" xfId="0" applyFont="1" applyFill="1"/>
    <xf numFmtId="0" fontId="8" fillId="30" borderId="0" xfId="0" applyFont="1" applyFill="1" applyAlignment="1">
      <alignment horizontal="center"/>
    </xf>
    <xf numFmtId="3" fontId="7" fillId="0" borderId="0" xfId="9" applyNumberFormat="1" applyFont="1"/>
    <xf numFmtId="0" fontId="8" fillId="31" borderId="0" xfId="0" applyFont="1" applyFill="1" applyAlignment="1">
      <alignment horizontal="center"/>
    </xf>
    <xf numFmtId="0" fontId="8" fillId="32" borderId="0" xfId="0" applyFont="1" applyFill="1" applyAlignment="1">
      <alignment horizontal="center"/>
    </xf>
    <xf numFmtId="0" fontId="14" fillId="12" borderId="0" xfId="0" applyFont="1" applyFill="1"/>
    <xf numFmtId="0" fontId="14" fillId="12" borderId="0" xfId="0" applyFont="1" applyFill="1" applyAlignment="1">
      <alignment horizontal="left"/>
    </xf>
    <xf numFmtId="0" fontId="8" fillId="19" borderId="0" xfId="0" applyFont="1" applyFill="1" applyAlignment="1">
      <alignment horizontal="center"/>
    </xf>
    <xf numFmtId="0" fontId="8" fillId="26" borderId="0" xfId="0" applyFont="1" applyFill="1" applyAlignment="1">
      <alignment horizontal="center"/>
    </xf>
    <xf numFmtId="0" fontId="8" fillId="33" borderId="0" xfId="0" applyFont="1" applyFill="1" applyAlignment="1">
      <alignment horizontal="center"/>
    </xf>
    <xf numFmtId="0" fontId="8" fillId="34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35" borderId="0" xfId="0" applyFont="1" applyFill="1" applyAlignment="1">
      <alignment horizontal="center"/>
    </xf>
    <xf numFmtId="0" fontId="4" fillId="12" borderId="0" xfId="0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/>
    </xf>
    <xf numFmtId="0" fontId="4" fillId="18" borderId="0" xfId="0" applyFont="1" applyFill="1" applyAlignment="1">
      <alignment horizontal="center"/>
    </xf>
    <xf numFmtId="0" fontId="9" fillId="20" borderId="0" xfId="0" applyFont="1" applyFill="1" applyAlignment="1">
      <alignment horizontal="center"/>
    </xf>
    <xf numFmtId="0" fontId="9" fillId="28" borderId="0" xfId="0" applyFont="1" applyFill="1" applyAlignment="1">
      <alignment horizontal="center"/>
    </xf>
    <xf numFmtId="0" fontId="12" fillId="29" borderId="0" xfId="0" applyFont="1" applyFill="1" applyAlignment="1">
      <alignment horizontal="center"/>
    </xf>
  </cellXfs>
  <cellStyles count="10">
    <cellStyle name="20% - Accent1" xfId="8" builtinId="30"/>
    <cellStyle name="20% - Accent4" xfId="5" builtinId="42"/>
    <cellStyle name="20% - Accent6" xfId="4" builtinId="50"/>
    <cellStyle name="40% - Accent1" xfId="7" builtinId="31"/>
    <cellStyle name="40% - Accent6" xfId="3" builtinId="51"/>
    <cellStyle name="60% - Accent1" xfId="6" builtinId="32"/>
    <cellStyle name="60% - Accent6" xfId="2" builtinId="52"/>
    <cellStyle name="Accent6" xfId="1" builtinId="49"/>
    <cellStyle name="Comma" xfId="9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48576"/>
  <sheetViews>
    <sheetView showRowColHeaders="0" zoomScale="120" workbookViewId="0">
      <pane xSplit="1" ySplit="2" topLeftCell="B30" activePane="bottomRight" state="frozen"/>
      <selection pane="topRight"/>
      <selection pane="bottomLeft"/>
      <selection pane="bottomRight" activeCell="G42" sqref="G42"/>
    </sheetView>
  </sheetViews>
  <sheetFormatPr defaultColWidth="9.26953125" defaultRowHeight="12.5" x14ac:dyDescent="0.25"/>
  <cols>
    <col min="1" max="1" width="12.81640625" customWidth="1"/>
    <col min="2" max="2" width="12" style="39" customWidth="1"/>
    <col min="3" max="3" width="11" style="39" customWidth="1"/>
    <col min="4" max="4" width="9.81640625" style="39" customWidth="1"/>
    <col min="5" max="5" width="11" style="39" customWidth="1"/>
    <col min="6" max="10" width="13.7265625" style="39" customWidth="1"/>
    <col min="11" max="11" width="14.7265625" style="39" customWidth="1"/>
    <col min="12" max="12" width="10.7265625" style="39" customWidth="1"/>
    <col min="13" max="13" width="11.26953125" style="39" customWidth="1"/>
    <col min="14" max="14" width="10.81640625" style="39" customWidth="1"/>
    <col min="15" max="120" width="9.1796875" style="39" bestFit="1"/>
    <col min="121" max="16384" width="9.26953125" style="39"/>
  </cols>
  <sheetData>
    <row r="1" spans="1:104" s="38" customFormat="1" ht="18.75" customHeight="1" x14ac:dyDescent="0.35">
      <c r="A1" s="1"/>
      <c r="B1" s="81" t="s">
        <v>1</v>
      </c>
      <c r="C1" s="81"/>
      <c r="D1" s="81"/>
      <c r="E1" s="81"/>
      <c r="F1" s="82" t="s">
        <v>6</v>
      </c>
      <c r="G1" s="82"/>
      <c r="H1" s="82"/>
      <c r="I1" s="82"/>
      <c r="J1" s="25" t="s">
        <v>11</v>
      </c>
      <c r="K1" s="83" t="s">
        <v>13</v>
      </c>
      <c r="L1" s="83"/>
      <c r="M1" s="83"/>
      <c r="N1" s="83"/>
    </row>
    <row r="2" spans="1:104" ht="15.75" customHeight="1" x14ac:dyDescent="0.35">
      <c r="A2" s="2" t="s">
        <v>0</v>
      </c>
      <c r="B2" s="4" t="s">
        <v>2</v>
      </c>
      <c r="C2" s="7" t="s">
        <v>3</v>
      </c>
      <c r="D2" s="10" t="s">
        <v>4</v>
      </c>
      <c r="E2" s="7" t="s">
        <v>5</v>
      </c>
      <c r="F2" s="15" t="s">
        <v>7</v>
      </c>
      <c r="G2" s="19" t="s">
        <v>8</v>
      </c>
      <c r="H2" s="21" t="s">
        <v>9</v>
      </c>
      <c r="I2" s="23" t="s">
        <v>10</v>
      </c>
      <c r="J2" s="26" t="s">
        <v>12</v>
      </c>
      <c r="K2" s="29" t="s">
        <v>7</v>
      </c>
      <c r="L2" s="32" t="s">
        <v>8</v>
      </c>
      <c r="M2" s="34" t="s">
        <v>9</v>
      </c>
      <c r="N2" s="36" t="s">
        <v>10</v>
      </c>
    </row>
    <row r="3" spans="1:104" ht="12.25" customHeight="1" x14ac:dyDescent="0.35">
      <c r="A3" s="2">
        <v>1</v>
      </c>
      <c r="B3" s="5">
        <v>85791</v>
      </c>
      <c r="C3" s="8">
        <v>86313.93</v>
      </c>
      <c r="D3" s="11">
        <f t="shared" ref="D3:D34" si="0">(B3-C3)/C3</f>
        <v>-6.0584658814630855E-3</v>
      </c>
      <c r="E3" s="13">
        <f t="shared" ref="E3:E34" si="1">B3-C3</f>
        <v>-522.92999999999302</v>
      </c>
      <c r="F3" s="16">
        <f>IF(ISERROR('Racial Demographics'!C3/'Racial Demographics'!B3),"",'Racial Demographics'!C3/'Racial Demographics'!B3)</f>
        <v>0.71641547481670576</v>
      </c>
      <c r="G3" s="20">
        <f>'Racial Demographics'!E3</f>
        <v>4.6275250317632383E-2</v>
      </c>
      <c r="H3" s="22">
        <f>'Racial Demographics'!G3</f>
        <v>9.8518492615775541E-2</v>
      </c>
      <c r="I3" s="24">
        <f>'Racial Demographics'!H3</f>
        <v>0.2835845251832943</v>
      </c>
      <c r="J3" s="27">
        <f>IF(ISERROR('Voting Age'!B3/B3),"",'Voting Age'!B3/B3)</f>
        <v>0.8131272511102563</v>
      </c>
      <c r="K3" s="30">
        <f>IF(ISERROR('Voting Age'!C3/'Voting Age'!B3),"",'Voting Age'!C3/'Voting Age'!B3)</f>
        <v>0.73034303817428581</v>
      </c>
      <c r="L3" s="33">
        <f>IF(ISERROR('Voting Age'!D3/'Voting Age'!B3),"",'Voting Age'!D3/'Voting Age'!B3)</f>
        <v>4.8337848879714443E-2</v>
      </c>
      <c r="M3" s="35">
        <f>IF(ISERROR('Voting Age'!E3/'Voting Age'!B3),"",'Voting Age'!E3/'Voting Age'!B3)</f>
        <v>9.1156696626958522E-2</v>
      </c>
      <c r="N3" s="31">
        <f>IF(ISERROR('Voting Age'!L3/'Voting Age'!B3),"",'Voting Age'!L3/'Voting Age'!B3)</f>
        <v>0.26965696182571425</v>
      </c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</row>
    <row r="4" spans="1:104" ht="14.5" x14ac:dyDescent="0.35">
      <c r="A4" s="3">
        <v>2</v>
      </c>
      <c r="B4" s="6">
        <v>85841</v>
      </c>
      <c r="C4" s="9">
        <v>86313.93</v>
      </c>
      <c r="D4" s="12">
        <f t="shared" si="0"/>
        <v>-5.4791851095181629E-3</v>
      </c>
      <c r="E4" s="14">
        <f t="shared" si="1"/>
        <v>-472.92999999999302</v>
      </c>
      <c r="F4" s="17">
        <f>IF(ISERROR('Racial Demographics'!C4/'Racial Demographics'!B4),"",'Racial Demographics'!C4/'Racial Demographics'!B4)</f>
        <v>0.56586013676448321</v>
      </c>
      <c r="G4" s="17">
        <f>'Racial Demographics'!E4</f>
        <v>7.8377465313777803E-2</v>
      </c>
      <c r="H4" s="17">
        <f>'Racial Demographics'!G4</f>
        <v>0.19891427173495183</v>
      </c>
      <c r="I4" s="17">
        <f>'Racial Demographics'!H4</f>
        <v>0.43413986323551684</v>
      </c>
      <c r="J4" s="17">
        <f>IF(ISERROR('Voting Age'!B4/B4),"",'Voting Age'!B4/B4)</f>
        <v>0.81550774105613866</v>
      </c>
      <c r="K4" s="17">
        <f>IF(ISERROR('Voting Age'!C4/'Voting Age'!B4),"",'Voting Age'!C4/'Voting Age'!B4)</f>
        <v>0.59106622478715498</v>
      </c>
      <c r="L4" s="17">
        <f>IF(ISERROR('Voting Age'!D4/'Voting Age'!B4),"",'Voting Age'!D4/'Voting Age'!B4)</f>
        <v>7.7509856579624017E-2</v>
      </c>
      <c r="M4" s="17">
        <f>IF(ISERROR('Voting Age'!E4/'Voting Age'!B4),"",'Voting Age'!E4/'Voting Age'!B4)</f>
        <v>0.17798982915261985</v>
      </c>
      <c r="N4" s="17">
        <f>IF(ISERROR('Voting Age'!L4/'Voting Age'!B4),"",'Voting Age'!L4/'Voting Age'!B4)</f>
        <v>0.40893377521284496</v>
      </c>
      <c r="O4" s="37"/>
      <c r="P4" s="37"/>
    </row>
    <row r="5" spans="1:104" ht="14.5" x14ac:dyDescent="0.35">
      <c r="A5" s="3">
        <v>3</v>
      </c>
      <c r="B5" s="5">
        <v>85491</v>
      </c>
      <c r="C5" s="8">
        <v>86313.93</v>
      </c>
      <c r="D5" s="11">
        <f t="shared" si="0"/>
        <v>-9.5341505131326196E-3</v>
      </c>
      <c r="E5" s="13">
        <f t="shared" si="1"/>
        <v>-822.92999999999302</v>
      </c>
      <c r="F5" s="18">
        <f>IF(ISERROR('Racial Demographics'!C5/'Racial Demographics'!B5),"",'Racial Demographics'!C5/'Racial Demographics'!B5)</f>
        <v>0.48684656864465264</v>
      </c>
      <c r="G5" s="18">
        <f>'Racial Demographics'!E5</f>
        <v>0.15267104139617035</v>
      </c>
      <c r="H5" s="18">
        <f>'Racial Demographics'!G5</f>
        <v>0.20888748523236364</v>
      </c>
      <c r="I5" s="18">
        <f>'Racial Demographics'!H5</f>
        <v>0.5131534313553473</v>
      </c>
      <c r="J5" s="28">
        <f>IF(ISERROR('Voting Age'!B5/B5),"",'Voting Age'!B5/B5)</f>
        <v>0.83756184861564376</v>
      </c>
      <c r="K5" s="31">
        <f>IF(ISERROR('Voting Age'!C5/'Voting Age'!B5),"",'Voting Age'!C5/'Voting Age'!B5)</f>
        <v>0.51185687950393832</v>
      </c>
      <c r="L5" s="31">
        <f>IF(ISERROR('Voting Age'!D5/'Voting Age'!B5),"",'Voting Age'!D5/'Voting Age'!B5)</f>
        <v>0.14933523266856599</v>
      </c>
      <c r="M5" s="31">
        <f>IF(ISERROR('Voting Age'!E5/'Voting Age'!B5),"",'Voting Age'!E5/'Voting Age'!B5)</f>
        <v>0.18718228031953521</v>
      </c>
      <c r="N5" s="31">
        <f>IF(ISERROR('Voting Age'!L5/'Voting Age'!B5),"",'Voting Age'!L5/'Voting Age'!B5)</f>
        <v>0.48814312049606168</v>
      </c>
      <c r="O5" s="37"/>
      <c r="P5" s="37"/>
    </row>
    <row r="6" spans="1:104" ht="14.5" x14ac:dyDescent="0.35">
      <c r="A6" s="3">
        <v>4</v>
      </c>
      <c r="B6" s="6">
        <v>87369</v>
      </c>
      <c r="C6" s="9">
        <v>86313.93</v>
      </c>
      <c r="D6" s="12">
        <f t="shared" si="0"/>
        <v>1.2223635281118668E-2</v>
      </c>
      <c r="E6" s="14">
        <f t="shared" si="1"/>
        <v>1055.070000000007</v>
      </c>
      <c r="F6" s="17">
        <f>IF(ISERROR('Racial Demographics'!C6/'Racial Demographics'!B6),"",'Racial Demographics'!C6/'Racial Demographics'!B6)</f>
        <v>0.65113484187755377</v>
      </c>
      <c r="G6" s="17">
        <f>'Racial Demographics'!E6</f>
        <v>0.11485767262988017</v>
      </c>
      <c r="H6" s="17">
        <f>'Racial Demographics'!G6</f>
        <v>0.15812244617656149</v>
      </c>
      <c r="I6" s="17">
        <f>'Racial Demographics'!H6</f>
        <v>0.34886515812244617</v>
      </c>
      <c r="J6" s="17">
        <f>IF(ISERROR('Voting Age'!B6/B6),"",'Voting Age'!B6/B6)</f>
        <v>0.819558424612849</v>
      </c>
      <c r="K6" s="17">
        <f>IF(ISERROR('Voting Age'!C6/'Voting Age'!B6),"",'Voting Age'!C6/'Voting Age'!B6)</f>
        <v>0.67546505781799904</v>
      </c>
      <c r="L6" s="17">
        <f>IF(ISERROR('Voting Age'!D6/'Voting Age'!B6),"",'Voting Age'!D6/'Voting Age'!B6)</f>
        <v>0.11313613764594156</v>
      </c>
      <c r="M6" s="17">
        <f>IF(ISERROR('Voting Age'!E6/'Voting Age'!B6),"",'Voting Age'!E6/'Voting Age'!B6)</f>
        <v>0.13823250097759901</v>
      </c>
      <c r="N6" s="17">
        <f>IF(ISERROR('Voting Age'!L6/'Voting Age'!B6),"",'Voting Age'!L6/'Voting Age'!B6)</f>
        <v>0.32453494218200102</v>
      </c>
      <c r="O6" s="37"/>
      <c r="P6" s="37"/>
    </row>
    <row r="7" spans="1:104" ht="14.5" x14ac:dyDescent="0.35">
      <c r="A7" s="3">
        <v>5</v>
      </c>
      <c r="B7" s="5">
        <v>85426</v>
      </c>
      <c r="C7" s="8">
        <v>86313.93</v>
      </c>
      <c r="D7" s="11">
        <f t="shared" si="0"/>
        <v>-1.028721551666102E-2</v>
      </c>
      <c r="E7" s="13">
        <f t="shared" si="1"/>
        <v>-887.92999999999302</v>
      </c>
      <c r="F7" s="18">
        <f>IF(ISERROR('Racial Demographics'!C7/'Racial Demographics'!B7),"",'Racial Demographics'!C7/'Racial Demographics'!B7)</f>
        <v>0.35118113923161565</v>
      </c>
      <c r="G7" s="18">
        <f>'Racial Demographics'!E7</f>
        <v>0.28064055439795849</v>
      </c>
      <c r="H7" s="18">
        <f>'Racial Demographics'!G7</f>
        <v>0.22598506309554467</v>
      </c>
      <c r="I7" s="18">
        <f>'Racial Demographics'!H7</f>
        <v>0.64881886076838435</v>
      </c>
      <c r="J7" s="28">
        <f>IF(ISERROR('Voting Age'!B7/B7),"",'Voting Age'!B7/B7)</f>
        <v>0.79941703930887553</v>
      </c>
      <c r="K7" s="31">
        <f>IF(ISERROR('Voting Age'!C7/'Voting Age'!B7),"",'Voting Age'!C7/'Voting Age'!B7)</f>
        <v>0.37920077316191009</v>
      </c>
      <c r="L7" s="31">
        <f>IF(ISERROR('Voting Age'!D7/'Voting Age'!B7),"",'Voting Age'!D7/'Voting Age'!B7)</f>
        <v>0.2787629409439018</v>
      </c>
      <c r="M7" s="31">
        <f>IF(ISERROR('Voting Age'!E7/'Voting Age'!B7),"",'Voting Age'!E7/'Voting Age'!B7)</f>
        <v>0.20663044910749587</v>
      </c>
      <c r="N7" s="31">
        <f>IF(ISERROR('Voting Age'!L7/'Voting Age'!B7),"",'Voting Age'!L7/'Voting Age'!B7)</f>
        <v>0.62079922683808997</v>
      </c>
      <c r="O7" s="37"/>
      <c r="P7" s="37"/>
    </row>
    <row r="8" spans="1:104" ht="14.5" x14ac:dyDescent="0.35">
      <c r="A8" s="3">
        <v>6</v>
      </c>
      <c r="B8" s="6">
        <v>86532</v>
      </c>
      <c r="C8" s="9">
        <v>86313.93</v>
      </c>
      <c r="D8" s="12">
        <f t="shared" si="0"/>
        <v>2.5264751587606659E-3</v>
      </c>
      <c r="E8" s="14">
        <f t="shared" si="1"/>
        <v>218.07000000000698</v>
      </c>
      <c r="F8" s="17">
        <f>IF(ISERROR('Racial Demographics'!C8/'Racial Demographics'!B8),"",'Racial Demographics'!C8/'Racial Demographics'!B8)</f>
        <v>0.34067165903943047</v>
      </c>
      <c r="G8" s="17">
        <f>'Racial Demographics'!E8</f>
        <v>0.10948550825128277</v>
      </c>
      <c r="H8" s="17">
        <f>'Racial Demographics'!G8</f>
        <v>0.34428881800952249</v>
      </c>
      <c r="I8" s="17">
        <f>'Racial Demographics'!H8</f>
        <v>0.65932834096056947</v>
      </c>
      <c r="J8" s="17">
        <f>IF(ISERROR('Voting Age'!B8/B8),"",'Voting Age'!B8/B8)</f>
        <v>0.76593630102158738</v>
      </c>
      <c r="K8" s="17">
        <f>IF(ISERROR('Voting Age'!C8/'Voting Age'!B8),"",'Voting Age'!C8/'Voting Age'!B8)</f>
        <v>0.36457044569842179</v>
      </c>
      <c r="L8" s="17">
        <f>IF(ISERROR('Voting Age'!D8/'Voting Age'!B8),"",'Voting Age'!D8/'Voting Age'!B8)</f>
        <v>0.10655119345785932</v>
      </c>
      <c r="M8" s="17">
        <f>IF(ISERROR('Voting Age'!E8/'Voting Age'!B8),"",'Voting Age'!E8/'Voting Age'!B8)</f>
        <v>0.31257732580946923</v>
      </c>
      <c r="N8" s="17">
        <f>IF(ISERROR('Voting Age'!L8/'Voting Age'!B8),"",'Voting Age'!L8/'Voting Age'!B8)</f>
        <v>0.63542955430157821</v>
      </c>
      <c r="O8" s="37"/>
      <c r="P8" s="37"/>
    </row>
    <row r="9" spans="1:104" ht="14.5" x14ac:dyDescent="0.35">
      <c r="A9" s="3">
        <v>7</v>
      </c>
      <c r="B9" s="5">
        <v>85882</v>
      </c>
      <c r="C9" s="8">
        <v>86313.93</v>
      </c>
      <c r="D9" s="11">
        <f t="shared" si="0"/>
        <v>-5.0041748765233263E-3</v>
      </c>
      <c r="E9" s="13">
        <f t="shared" si="1"/>
        <v>-431.92999999999302</v>
      </c>
      <c r="F9" s="18">
        <f>IF(ISERROR('Racial Demographics'!C9/'Racial Demographics'!B9),"",'Racial Demographics'!C9/'Racial Demographics'!B9)</f>
        <v>0.49309517710346756</v>
      </c>
      <c r="G9" s="18">
        <f>'Racial Demographics'!E9</f>
        <v>0.15559721478307445</v>
      </c>
      <c r="H9" s="18">
        <f>'Racial Demographics'!G9</f>
        <v>0.24406744137304673</v>
      </c>
      <c r="I9" s="18">
        <f>'Racial Demographics'!H9</f>
        <v>0.50690482289653249</v>
      </c>
      <c r="J9" s="28">
        <f>IF(ISERROR('Voting Age'!B9/B9),"",'Voting Age'!B9/B9)</f>
        <v>0.76824014345264435</v>
      </c>
      <c r="K9" s="31">
        <f>IF(ISERROR('Voting Age'!C9/'Voting Age'!B9),"",'Voting Age'!C9/'Voting Age'!B9)</f>
        <v>0.52012792142835496</v>
      </c>
      <c r="L9" s="31">
        <f>IF(ISERROR('Voting Age'!D9/'Voting Age'!B9),"",'Voting Age'!D9/'Voting Age'!B9)</f>
        <v>0.15864379035436055</v>
      </c>
      <c r="M9" s="31">
        <f>IF(ISERROR('Voting Age'!E9/'Voting Age'!B9),"",'Voting Age'!E9/'Voting Age'!B9)</f>
        <v>0.21749674133802177</v>
      </c>
      <c r="N9" s="31">
        <f>IF(ISERROR('Voting Age'!L9/'Voting Age'!B9),"",'Voting Age'!L9/'Voting Age'!B9)</f>
        <v>0.4798720785716451</v>
      </c>
      <c r="O9" s="37"/>
      <c r="P9" s="37"/>
    </row>
    <row r="10" spans="1:104" ht="14.5" x14ac:dyDescent="0.35">
      <c r="A10" s="3">
        <v>8</v>
      </c>
      <c r="B10" s="6">
        <v>85066</v>
      </c>
      <c r="C10" s="9">
        <v>86313.93</v>
      </c>
      <c r="D10" s="12">
        <f t="shared" si="0"/>
        <v>-1.4458037074664462E-2</v>
      </c>
      <c r="E10" s="14">
        <f t="shared" si="1"/>
        <v>-1247.929999999993</v>
      </c>
      <c r="F10" s="17">
        <f>IF(ISERROR('Racial Demographics'!C10/'Racial Demographics'!B10),"",'Racial Demographics'!C10/'Racial Demographics'!B10)</f>
        <v>0.41412550255096042</v>
      </c>
      <c r="G10" s="17">
        <f>'Racial Demographics'!E10</f>
        <v>0.22469611830813721</v>
      </c>
      <c r="H10" s="17">
        <f>'Racial Demographics'!G10</f>
        <v>0.21309336280064892</v>
      </c>
      <c r="I10" s="17">
        <f>'Racial Demographics'!H10</f>
        <v>0.58587449744903952</v>
      </c>
      <c r="J10" s="17">
        <f>IF(ISERROR('Voting Age'!B10/B10),"",'Voting Age'!B10/B10)</f>
        <v>0.72688265582018663</v>
      </c>
      <c r="K10" s="17">
        <f>IF(ISERROR('Voting Age'!C10/'Voting Age'!B10),"",'Voting Age'!C10/'Voting Age'!B10)</f>
        <v>0.43011013536461112</v>
      </c>
      <c r="L10" s="17">
        <f>IF(ISERROR('Voting Age'!D10/'Voting Age'!B10),"",'Voting Age'!D10/'Voting Age'!B10)</f>
        <v>0.22331117687965973</v>
      </c>
      <c r="M10" s="17">
        <f>IF(ISERROR('Voting Age'!E10/'Voting Age'!B10),"",'Voting Age'!E10/'Voting Age'!B10)</f>
        <v>0.19822748370611162</v>
      </c>
      <c r="N10" s="17">
        <f>IF(ISERROR('Voting Age'!L10/'Voting Age'!B10),"",'Voting Age'!L10/'Voting Age'!B10)</f>
        <v>0.56988986463538882</v>
      </c>
      <c r="O10" s="37"/>
      <c r="P10" s="37"/>
    </row>
    <row r="11" spans="1:104" ht="14.5" x14ac:dyDescent="0.35">
      <c r="A11" s="3">
        <v>9</v>
      </c>
      <c r="B11" s="5">
        <v>85506</v>
      </c>
      <c r="C11" s="8">
        <v>86313.93</v>
      </c>
      <c r="D11" s="11">
        <f t="shared" si="0"/>
        <v>-9.3603662815491435E-3</v>
      </c>
      <c r="E11" s="13">
        <f t="shared" si="1"/>
        <v>-807.92999999999302</v>
      </c>
      <c r="F11" s="18">
        <f>IF(ISERROR('Racial Demographics'!C11/'Racial Demographics'!B11),"",'Racial Demographics'!C11/'Racial Demographics'!B11)</f>
        <v>0.43104577456552756</v>
      </c>
      <c r="G11" s="18">
        <f>'Racial Demographics'!E11</f>
        <v>0.13521858115219984</v>
      </c>
      <c r="H11" s="18">
        <f>'Racial Demographics'!G11</f>
        <v>0.20623114167426848</v>
      </c>
      <c r="I11" s="18">
        <f>'Racial Demographics'!H11</f>
        <v>0.56895422543447238</v>
      </c>
      <c r="J11" s="28">
        <f>IF(ISERROR('Voting Age'!B11/B11),"",'Voting Age'!B11/B11)</f>
        <v>0.7750801113372161</v>
      </c>
      <c r="K11" s="31">
        <f>IF(ISERROR('Voting Age'!C11/'Voting Age'!B11),"",'Voting Age'!C11/'Voting Age'!B11)</f>
        <v>0.45209282674955487</v>
      </c>
      <c r="L11" s="31">
        <f>IF(ISERROR('Voting Age'!D11/'Voting Age'!B11),"",'Voting Age'!D11/'Voting Age'!B11)</f>
        <v>0.13288770860367566</v>
      </c>
      <c r="M11" s="31">
        <f>IF(ISERROR('Voting Age'!E11/'Voting Age'!B11),"",'Voting Age'!E11/'Voting Age'!B11)</f>
        <v>0.18975767269215679</v>
      </c>
      <c r="N11" s="31">
        <f>IF(ISERROR('Voting Age'!L11/'Voting Age'!B11),"",'Voting Age'!L11/'Voting Age'!B11)</f>
        <v>0.54790717325044513</v>
      </c>
      <c r="O11" s="37"/>
      <c r="P11" s="37"/>
    </row>
    <row r="12" spans="1:104" ht="14.5" x14ac:dyDescent="0.35">
      <c r="A12" s="3">
        <v>10</v>
      </c>
      <c r="B12" s="6">
        <v>87303</v>
      </c>
      <c r="C12" s="9">
        <v>86313.93</v>
      </c>
      <c r="D12" s="12">
        <f t="shared" si="0"/>
        <v>1.145898466215137E-2</v>
      </c>
      <c r="E12" s="14">
        <f t="shared" si="1"/>
        <v>989.07000000000698</v>
      </c>
      <c r="F12" s="17">
        <f>IF(ISERROR('Racial Demographics'!C12/'Racial Demographics'!B12),"",'Racial Demographics'!C12/'Racial Demographics'!B12)</f>
        <v>0.55175652612166826</v>
      </c>
      <c r="G12" s="17">
        <f>'Racial Demographics'!E12</f>
        <v>5.0822995773341123E-2</v>
      </c>
      <c r="H12" s="17">
        <f>'Racial Demographics'!G12</f>
        <v>0.14007536968947229</v>
      </c>
      <c r="I12" s="17">
        <f>'Racial Demographics'!H12</f>
        <v>0.4482434738783318</v>
      </c>
      <c r="J12" s="17">
        <f>IF(ISERROR('Voting Age'!B12/B12),"",'Voting Age'!B12/B12)</f>
        <v>0.77558617687822873</v>
      </c>
      <c r="K12" s="17">
        <f>IF(ISERROR('Voting Age'!C12/'Voting Age'!B12),"",'Voting Age'!C12/'Voting Age'!B12)</f>
        <v>0.56936096055293828</v>
      </c>
      <c r="L12" s="17">
        <f>IF(ISERROR('Voting Age'!D12/'Voting Age'!B12),"",'Voting Age'!D12/'Voting Age'!B12)</f>
        <v>5.1380130259485166E-2</v>
      </c>
      <c r="M12" s="17">
        <f>IF(ISERROR('Voting Age'!E12/'Voting Age'!B12),"",'Voting Age'!E12/'Voting Age'!B12)</f>
        <v>0.12817710564014709</v>
      </c>
      <c r="N12" s="17">
        <f>IF(ISERROR('Voting Age'!L12/'Voting Age'!B12),"",'Voting Age'!L12/'Voting Age'!B12)</f>
        <v>0.43063903944706178</v>
      </c>
      <c r="O12" s="37"/>
      <c r="P12" s="37"/>
    </row>
    <row r="13" spans="1:104" ht="14.5" x14ac:dyDescent="0.35">
      <c r="A13" s="3">
        <v>11</v>
      </c>
      <c r="B13" s="5">
        <v>87003</v>
      </c>
      <c r="C13" s="8">
        <v>86313.93</v>
      </c>
      <c r="D13" s="11">
        <f t="shared" si="0"/>
        <v>7.9833000304818363E-3</v>
      </c>
      <c r="E13" s="13">
        <f t="shared" si="1"/>
        <v>689.07000000000698</v>
      </c>
      <c r="F13" s="18">
        <f>IF(ISERROR('Racial Demographics'!C13/'Racial Demographics'!B13),"",'Racial Demographics'!C13/'Racial Demographics'!B13)</f>
        <v>0.62136937806742298</v>
      </c>
      <c r="G13" s="18">
        <f>'Racial Demographics'!E13</f>
        <v>3.058515223612979E-2</v>
      </c>
      <c r="H13" s="18">
        <f>'Racial Demographics'!G13</f>
        <v>6.5296598967851685E-2</v>
      </c>
      <c r="I13" s="18">
        <f>'Racial Demographics'!H13</f>
        <v>0.37863062193257702</v>
      </c>
      <c r="J13" s="28">
        <f>IF(ISERROR('Voting Age'!B13/B13),"",'Voting Age'!B13/B13)</f>
        <v>0.76789306115881062</v>
      </c>
      <c r="K13" s="31">
        <f>IF(ISERROR('Voting Age'!C13/'Voting Age'!B13),"",'Voting Age'!C13/'Voting Age'!B13)</f>
        <v>0.64385037943989587</v>
      </c>
      <c r="L13" s="31">
        <f>IF(ISERROR('Voting Age'!D13/'Voting Age'!B13),"",'Voting Age'!D13/'Voting Age'!B13)</f>
        <v>3.2615366193177564E-2</v>
      </c>
      <c r="M13" s="31">
        <f>IF(ISERROR('Voting Age'!E13/'Voting Age'!B13),"",'Voting Age'!E13/'Voting Age'!B13)</f>
        <v>6.0036821386340165E-2</v>
      </c>
      <c r="N13" s="31">
        <f>IF(ISERROR('Voting Age'!L13/'Voting Age'!B13),"",'Voting Age'!L13/'Voting Age'!B13)</f>
        <v>0.35614962056010419</v>
      </c>
      <c r="O13" s="37"/>
      <c r="P13" s="37"/>
    </row>
    <row r="14" spans="1:104" ht="14.5" x14ac:dyDescent="0.35">
      <c r="A14" s="3">
        <v>12</v>
      </c>
      <c r="B14" s="6">
        <v>86979</v>
      </c>
      <c r="C14" s="9">
        <v>86313.93</v>
      </c>
      <c r="D14" s="12">
        <f t="shared" si="0"/>
        <v>7.7052452599482733E-3</v>
      </c>
      <c r="E14" s="14">
        <f t="shared" si="1"/>
        <v>665.07000000000698</v>
      </c>
      <c r="F14" s="17">
        <f>IF(ISERROR('Racial Demographics'!C14/'Racial Demographics'!B14),"",'Racial Demographics'!C14/'Racial Demographics'!B14)</f>
        <v>0.53111670633141328</v>
      </c>
      <c r="G14" s="17">
        <f>'Racial Demographics'!E14</f>
        <v>5.0288000551857344E-2</v>
      </c>
      <c r="H14" s="17">
        <f>'Racial Demographics'!G14</f>
        <v>0.17459386748525507</v>
      </c>
      <c r="I14" s="17">
        <f>'Racial Demographics'!H14</f>
        <v>0.46888329366858666</v>
      </c>
      <c r="J14" s="17">
        <f>IF(ISERROR('Voting Age'!B14/B14),"",'Voting Age'!B14/B14)</f>
        <v>0.77570448039181872</v>
      </c>
      <c r="K14" s="17">
        <f>IF(ISERROR('Voting Age'!C14/'Voting Age'!B14),"",'Voting Age'!C14/'Voting Age'!B14)</f>
        <v>0.55145990810730694</v>
      </c>
      <c r="L14" s="17">
        <f>IF(ISERROR('Voting Age'!D14/'Voting Age'!B14),"",'Voting Age'!D14/'Voting Age'!B14)</f>
        <v>5.0600266785237887E-2</v>
      </c>
      <c r="M14" s="17">
        <f>IF(ISERROR('Voting Age'!E14/'Voting Age'!B14),"",'Voting Age'!E14/'Voting Age'!B14)</f>
        <v>0.16064917741218318</v>
      </c>
      <c r="N14" s="17">
        <f>IF(ISERROR('Voting Age'!L14/'Voting Age'!B14),"",'Voting Age'!L14/'Voting Age'!B14)</f>
        <v>0.44854009189269306</v>
      </c>
      <c r="O14" s="37"/>
      <c r="P14" s="37"/>
    </row>
    <row r="15" spans="1:104" ht="14.5" x14ac:dyDescent="0.35">
      <c r="A15" s="3">
        <v>13</v>
      </c>
      <c r="B15" s="5">
        <v>87175</v>
      </c>
      <c r="C15" s="8">
        <v>86313.93</v>
      </c>
      <c r="D15" s="11">
        <f t="shared" si="0"/>
        <v>9.9760258859723696E-3</v>
      </c>
      <c r="E15" s="13">
        <f t="shared" si="1"/>
        <v>861.07000000000698</v>
      </c>
      <c r="F15" s="18">
        <f>IF(ISERROR('Racial Demographics'!C15/'Racial Demographics'!B15),"",'Racial Demographics'!C15/'Racial Demographics'!B15)</f>
        <v>0.54080871809578435</v>
      </c>
      <c r="G15" s="18">
        <f>'Racial Demographics'!E15</f>
        <v>7.1373673644967023E-2</v>
      </c>
      <c r="H15" s="18">
        <f>'Racial Demographics'!G15</f>
        <v>0.13929452251218813</v>
      </c>
      <c r="I15" s="18">
        <f>'Racial Demographics'!H15</f>
        <v>0.45919128190421565</v>
      </c>
      <c r="J15" s="28">
        <f>IF(ISERROR('Voting Age'!B15/B15),"",'Voting Age'!B15/B15)</f>
        <v>0.7585431603097218</v>
      </c>
      <c r="K15" s="31">
        <f>IF(ISERROR('Voting Age'!C15/'Voting Age'!B15),"",'Voting Age'!C15/'Voting Age'!B15)</f>
        <v>0.55790460635755978</v>
      </c>
      <c r="L15" s="31">
        <f>IF(ISERROR('Voting Age'!D15/'Voting Age'!B15),"",'Voting Age'!D15/'Voting Age'!B15)</f>
        <v>6.8021655627136079E-2</v>
      </c>
      <c r="M15" s="31">
        <f>IF(ISERROR('Voting Age'!E15/'Voting Age'!B15),"",'Voting Age'!E15/'Voting Age'!B15)</f>
        <v>0.13100747058645615</v>
      </c>
      <c r="N15" s="31">
        <f>IF(ISERROR('Voting Age'!L15/'Voting Age'!B15),"",'Voting Age'!L15/'Voting Age'!B15)</f>
        <v>0.44209539364244022</v>
      </c>
      <c r="O15" s="37"/>
      <c r="P15" s="37"/>
    </row>
    <row r="16" spans="1:104" ht="14.5" x14ac:dyDescent="0.35">
      <c r="A16" s="3">
        <v>14</v>
      </c>
      <c r="B16" s="6">
        <v>86282</v>
      </c>
      <c r="C16" s="9">
        <v>86313.93</v>
      </c>
      <c r="D16" s="12">
        <f t="shared" si="0"/>
        <v>-3.6992870096394655E-4</v>
      </c>
      <c r="E16" s="14">
        <f t="shared" si="1"/>
        <v>-31.929999999993015</v>
      </c>
      <c r="F16" s="17">
        <f>IF(ISERROR('Racial Demographics'!C16/'Racial Demographics'!B16),"",'Racial Demographics'!C16/'Racial Demographics'!B16)</f>
        <v>0.58130316867944642</v>
      </c>
      <c r="G16" s="17">
        <f>'Racial Demographics'!E16</f>
        <v>8.9323381470063287E-2</v>
      </c>
      <c r="H16" s="17">
        <f>'Racial Demographics'!G16</f>
        <v>0.12150854175842006</v>
      </c>
      <c r="I16" s="17">
        <f>'Racial Demographics'!H16</f>
        <v>0.41869683132055352</v>
      </c>
      <c r="J16" s="17">
        <f>IF(ISERROR('Voting Age'!B16/B16),"",'Voting Age'!B16/B16)</f>
        <v>0.75622957279617997</v>
      </c>
      <c r="K16" s="17">
        <f>IF(ISERROR('Voting Age'!C16/'Voting Age'!B16),"",'Voting Age'!C16/'Voting Age'!B16)</f>
        <v>0.60056092813682971</v>
      </c>
      <c r="L16" s="17">
        <f>IF(ISERROR('Voting Age'!D16/'Voting Age'!B16),"",'Voting Age'!D16/'Voting Age'!B16)</f>
        <v>8.7679504666738184E-2</v>
      </c>
      <c r="M16" s="17">
        <f>IF(ISERROR('Voting Age'!E16/'Voting Age'!B16),"",'Voting Age'!E16/'Voting Age'!B16)</f>
        <v>0.11180247973149014</v>
      </c>
      <c r="N16" s="17">
        <f>IF(ISERROR('Voting Age'!L16/'Voting Age'!B16),"",'Voting Age'!L16/'Voting Age'!B16)</f>
        <v>0.39943907186317029</v>
      </c>
      <c r="O16" s="37"/>
      <c r="P16" s="37"/>
    </row>
    <row r="17" spans="1:16" ht="14.5" x14ac:dyDescent="0.35">
      <c r="A17" s="3">
        <v>15</v>
      </c>
      <c r="B17" s="5">
        <v>86982</v>
      </c>
      <c r="C17" s="8">
        <v>86313.93</v>
      </c>
      <c r="D17" s="11">
        <f t="shared" si="0"/>
        <v>7.7400021062649683E-3</v>
      </c>
      <c r="E17" s="13">
        <f t="shared" si="1"/>
        <v>668.07000000000698</v>
      </c>
      <c r="F17" s="18">
        <f>IF(ISERROR('Racial Demographics'!C17/'Racial Demographics'!B17),"",'Racial Demographics'!C17/'Racial Demographics'!B17)</f>
        <v>0.54749258467269091</v>
      </c>
      <c r="G17" s="18">
        <f>'Racial Demographics'!E17</f>
        <v>6.3323446230254529E-2</v>
      </c>
      <c r="H17" s="18">
        <f>'Racial Demographics'!G17</f>
        <v>0.13203881262790002</v>
      </c>
      <c r="I17" s="18">
        <f>'Racial Demographics'!H17</f>
        <v>0.45250741532730909</v>
      </c>
      <c r="J17" s="28">
        <f>IF(ISERROR('Voting Age'!B17/B17),"",'Voting Age'!B17/B17)</f>
        <v>0.76764158101676205</v>
      </c>
      <c r="K17" s="31">
        <f>IF(ISERROR('Voting Age'!C17/'Voting Age'!B17),"",'Voting Age'!C17/'Voting Age'!B17)</f>
        <v>0.5657995237453386</v>
      </c>
      <c r="L17" s="31">
        <f>IF(ISERROR('Voting Age'!D17/'Voting Age'!B17),"",'Voting Age'!D17/'Voting Age'!B17)</f>
        <v>6.288658249839002E-2</v>
      </c>
      <c r="M17" s="31">
        <f>IF(ISERROR('Voting Age'!E17/'Voting Age'!B17),"",'Voting Age'!E17/'Voting Age'!B17)</f>
        <v>0.12036662622995013</v>
      </c>
      <c r="N17" s="31">
        <f>IF(ISERROR('Voting Age'!L17/'Voting Age'!B17),"",'Voting Age'!L17/'Voting Age'!B17)</f>
        <v>0.43420047625466146</v>
      </c>
      <c r="O17" s="37"/>
      <c r="P17" s="37"/>
    </row>
    <row r="18" spans="1:16" ht="14.5" x14ac:dyDescent="0.35">
      <c r="A18" s="3">
        <v>16</v>
      </c>
      <c r="B18" s="6">
        <v>87109</v>
      </c>
      <c r="C18" s="9">
        <v>86313.93</v>
      </c>
      <c r="D18" s="12">
        <f t="shared" si="0"/>
        <v>9.2113752670050716E-3</v>
      </c>
      <c r="E18" s="14">
        <f t="shared" si="1"/>
        <v>795.07000000000698</v>
      </c>
      <c r="F18" s="17">
        <f>IF(ISERROR('Racial Demographics'!C18/'Racial Demographics'!B18),"",'Racial Demographics'!C18/'Racial Demographics'!B18)</f>
        <v>0.4278777164242501</v>
      </c>
      <c r="G18" s="17">
        <f>'Racial Demographics'!E18</f>
        <v>8.3929329919985307E-2</v>
      </c>
      <c r="H18" s="17">
        <f>'Racial Demographics'!G18</f>
        <v>0.12973401141099083</v>
      </c>
      <c r="I18" s="17">
        <f>'Racial Demographics'!H18</f>
        <v>0.5721222835757499</v>
      </c>
      <c r="J18" s="17">
        <f>IF(ISERROR('Voting Age'!B18/B18),"",'Voting Age'!B18/B18)</f>
        <v>0.78406364439954535</v>
      </c>
      <c r="K18" s="17">
        <f>IF(ISERROR('Voting Age'!C18/'Voting Age'!B18),"",'Voting Age'!C18/'Voting Age'!B18)</f>
        <v>0.45043119225757333</v>
      </c>
      <c r="L18" s="17">
        <f>IF(ISERROR('Voting Age'!D18/'Voting Age'!B18),"",'Voting Age'!D18/'Voting Age'!B18)</f>
        <v>8.3105169914640037E-2</v>
      </c>
      <c r="M18" s="17">
        <f>IF(ISERROR('Voting Age'!E18/'Voting Age'!B18),"",'Voting Age'!E18/'Voting Age'!B18)</f>
        <v>0.11831798415789396</v>
      </c>
      <c r="N18" s="17">
        <f>IF(ISERROR('Voting Age'!L18/'Voting Age'!B18),"",'Voting Age'!L18/'Voting Age'!B18)</f>
        <v>0.54956880774242667</v>
      </c>
      <c r="O18" s="37"/>
      <c r="P18" s="37"/>
    </row>
    <row r="19" spans="1:16" ht="14.5" x14ac:dyDescent="0.35">
      <c r="A19" s="3">
        <v>17</v>
      </c>
      <c r="B19" s="5">
        <v>87977</v>
      </c>
      <c r="C19" s="8">
        <v>86313.93</v>
      </c>
      <c r="D19" s="11">
        <f t="shared" si="0"/>
        <v>1.9267689467968925E-2</v>
      </c>
      <c r="E19" s="13">
        <f t="shared" si="1"/>
        <v>1663.070000000007</v>
      </c>
      <c r="F19" s="18">
        <f>IF(ISERROR('Racial Demographics'!C19/'Racial Demographics'!B19),"",'Racial Demographics'!C19/'Racial Demographics'!B19)</f>
        <v>0.47747706787001148</v>
      </c>
      <c r="G19" s="18">
        <f>'Racial Demographics'!E19</f>
        <v>7.1734657921956879E-2</v>
      </c>
      <c r="H19" s="18">
        <f>'Racial Demographics'!G19</f>
        <v>9.0205394591768309E-2</v>
      </c>
      <c r="I19" s="18">
        <f>'Racial Demographics'!H19</f>
        <v>0.52252293212998857</v>
      </c>
      <c r="J19" s="28">
        <f>IF(ISERROR('Voting Age'!B19/B19),"",'Voting Age'!B19/B19)</f>
        <v>0.75276492719688104</v>
      </c>
      <c r="K19" s="31">
        <f>IF(ISERROR('Voting Age'!C19/'Voting Age'!B19),"",'Voting Age'!C19/'Voting Age'!B19)</f>
        <v>0.50555672998520218</v>
      </c>
      <c r="L19" s="31">
        <f>IF(ISERROR('Voting Age'!D19/'Voting Age'!B19),"",'Voting Age'!D19/'Voting Age'!B19)</f>
        <v>7.3128378582429862E-2</v>
      </c>
      <c r="M19" s="31">
        <f>IF(ISERROR('Voting Age'!E19/'Voting Age'!B19),"",'Voting Age'!E19/'Voting Age'!B19)</f>
        <v>8.2007066710959448E-2</v>
      </c>
      <c r="N19" s="31">
        <f>IF(ISERROR('Voting Age'!L19/'Voting Age'!B19),"",'Voting Age'!L19/'Voting Age'!B19)</f>
        <v>0.49444327001479782</v>
      </c>
      <c r="O19" s="37"/>
      <c r="P19" s="37"/>
    </row>
    <row r="20" spans="1:16" ht="14.5" x14ac:dyDescent="0.35">
      <c r="A20" s="3">
        <v>18</v>
      </c>
      <c r="B20" s="6">
        <v>85281</v>
      </c>
      <c r="C20" s="9">
        <v>86313.93</v>
      </c>
      <c r="D20" s="12">
        <f t="shared" si="0"/>
        <v>-1.1967129755301295E-2</v>
      </c>
      <c r="E20" s="14">
        <f t="shared" si="1"/>
        <v>-1032.929999999993</v>
      </c>
      <c r="F20" s="17">
        <f>IF(ISERROR('Racial Demographics'!C20/'Racial Demographics'!B20),"",'Racial Demographics'!C20/'Racial Demographics'!B20)</f>
        <v>0.49687503664356658</v>
      </c>
      <c r="G20" s="17">
        <f>'Racial Demographics'!E20</f>
        <v>9.7243231200384611E-2</v>
      </c>
      <c r="H20" s="17">
        <f>'Racial Demographics'!G20</f>
        <v>0.23354557287086219</v>
      </c>
      <c r="I20" s="17">
        <f>'Racial Demographics'!H20</f>
        <v>0.50312496335643342</v>
      </c>
      <c r="J20" s="17">
        <f>IF(ISERROR('Voting Age'!B20/B20),"",'Voting Age'!B20/B20)</f>
        <v>0.78583740809793501</v>
      </c>
      <c r="K20" s="17">
        <f>IF(ISERROR('Voting Age'!C20/'Voting Age'!B20),"",'Voting Age'!C20/'Voting Age'!B20)</f>
        <v>0.53156661742542932</v>
      </c>
      <c r="L20" s="17">
        <f>IF(ISERROR('Voting Age'!D20/'Voting Age'!B20),"",'Voting Age'!D20/'Voting Age'!B20)</f>
        <v>9.2215408030798154E-2</v>
      </c>
      <c r="M20" s="17">
        <f>IF(ISERROR('Voting Age'!E20/'Voting Age'!B20),"",'Voting Age'!E20/'Voting Age'!B20)</f>
        <v>0.20406762463255593</v>
      </c>
      <c r="N20" s="17">
        <f>IF(ISERROR('Voting Age'!L20/'Voting Age'!B20),"",'Voting Age'!L20/'Voting Age'!B20)</f>
        <v>0.46843338257457062</v>
      </c>
      <c r="O20" s="37"/>
      <c r="P20" s="37"/>
    </row>
    <row r="21" spans="1:16" ht="14.5" x14ac:dyDescent="0.35">
      <c r="A21" s="3">
        <v>19</v>
      </c>
      <c r="B21" s="5">
        <v>85174</v>
      </c>
      <c r="C21" s="8">
        <v>86313.93</v>
      </c>
      <c r="D21" s="11">
        <f t="shared" si="0"/>
        <v>-1.3206790607263428E-2</v>
      </c>
      <c r="E21" s="13">
        <f t="shared" si="1"/>
        <v>-1139.929999999993</v>
      </c>
      <c r="F21" s="18">
        <f>IF(ISERROR('Racial Demographics'!C21/'Racial Demographics'!B21),"",'Racial Demographics'!C21/'Racial Demographics'!B21)</f>
        <v>0.56732101345481012</v>
      </c>
      <c r="G21" s="18">
        <f>'Racial Demographics'!E21</f>
        <v>5.4899382440650901E-2</v>
      </c>
      <c r="H21" s="18">
        <f>'Racial Demographics'!G21</f>
        <v>0.18820297273815953</v>
      </c>
      <c r="I21" s="18">
        <f>'Racial Demographics'!H21</f>
        <v>0.43267898654518983</v>
      </c>
      <c r="J21" s="28">
        <f>IF(ISERROR('Voting Age'!B21/B21),"",'Voting Age'!B21/B21)</f>
        <v>0.76805128325545358</v>
      </c>
      <c r="K21" s="31">
        <f>IF(ISERROR('Voting Age'!C21/'Voting Age'!B21),"",'Voting Age'!C21/'Voting Age'!B21)</f>
        <v>0.58944021523128187</v>
      </c>
      <c r="L21" s="31">
        <f>IF(ISERROR('Voting Age'!D21/'Voting Age'!B21),"",'Voting Age'!D21/'Voting Age'!B21)</f>
        <v>5.6742792503592286E-2</v>
      </c>
      <c r="M21" s="31">
        <f>IF(ISERROR('Voting Age'!E21/'Voting Age'!B21),"",'Voting Age'!E21/'Voting Age'!B21)</f>
        <v>0.16926533981472988</v>
      </c>
      <c r="N21" s="31">
        <f>IF(ISERROR('Voting Age'!L21/'Voting Age'!B21),"",'Voting Age'!L21/'Voting Age'!B21)</f>
        <v>0.41055978476871807</v>
      </c>
      <c r="O21" s="37"/>
      <c r="P21" s="37"/>
    </row>
    <row r="22" spans="1:16" ht="14.5" x14ac:dyDescent="0.35">
      <c r="A22" s="3">
        <v>20</v>
      </c>
      <c r="B22" s="6">
        <v>85146</v>
      </c>
      <c r="C22" s="9">
        <v>86313.93</v>
      </c>
      <c r="D22" s="12">
        <f t="shared" si="0"/>
        <v>-1.3531187839552586E-2</v>
      </c>
      <c r="E22" s="14">
        <f t="shared" si="1"/>
        <v>-1167.929999999993</v>
      </c>
      <c r="F22" s="17">
        <f>IF(ISERROR('Racial Demographics'!C22/'Racial Demographics'!B22),"",'Racial Demographics'!C22/'Racial Demographics'!B22)</f>
        <v>0.2307565828107016</v>
      </c>
      <c r="G22" s="17">
        <f>'Racial Demographics'!E22</f>
        <v>0.33886500833861838</v>
      </c>
      <c r="H22" s="17">
        <f>'Racial Demographics'!G22</f>
        <v>0.30912785098536633</v>
      </c>
      <c r="I22" s="17">
        <f>'Racial Demographics'!H22</f>
        <v>0.76924341718929834</v>
      </c>
      <c r="J22" s="17">
        <f>IF(ISERROR('Voting Age'!B22/B22),"",'Voting Age'!B22/B22)</f>
        <v>0.7280788293049586</v>
      </c>
      <c r="K22" s="17">
        <f>IF(ISERROR('Voting Age'!C22/'Voting Age'!B22),"",'Voting Age'!C22/'Voting Age'!B22)</f>
        <v>0.24962495765650961</v>
      </c>
      <c r="L22" s="17">
        <f>IF(ISERROR('Voting Age'!D22/'Voting Age'!B22),"",'Voting Age'!D22/'Voting Age'!B22)</f>
        <v>0.34074814898456279</v>
      </c>
      <c r="M22" s="17">
        <f>IF(ISERROR('Voting Age'!E22/'Voting Age'!B22),"",'Voting Age'!E22/'Voting Age'!B22)</f>
        <v>0.28885519332827903</v>
      </c>
      <c r="N22" s="17">
        <f>IF(ISERROR('Voting Age'!L22/'Voting Age'!B22),"",'Voting Age'!L22/'Voting Age'!B22)</f>
        <v>0.75037504234349039</v>
      </c>
      <c r="O22" s="37"/>
      <c r="P22" s="37"/>
    </row>
    <row r="23" spans="1:16" ht="14.5" x14ac:dyDescent="0.35">
      <c r="A23" s="3">
        <v>21</v>
      </c>
      <c r="B23" s="5">
        <v>86984</v>
      </c>
      <c r="C23" s="8">
        <v>86313.93</v>
      </c>
      <c r="D23" s="11">
        <f t="shared" si="0"/>
        <v>7.763173337142765E-3</v>
      </c>
      <c r="E23" s="13">
        <f t="shared" si="1"/>
        <v>670.07000000000698</v>
      </c>
      <c r="F23" s="18">
        <f>IF(ISERROR('Racial Demographics'!C23/'Racial Demographics'!B23),"",'Racial Demographics'!C23/'Racial Demographics'!B23)</f>
        <v>0.35822680033109539</v>
      </c>
      <c r="G23" s="18">
        <f>'Racial Demographics'!E23</f>
        <v>0.23760691621447622</v>
      </c>
      <c r="H23" s="18">
        <f>'Racial Demographics'!G23</f>
        <v>0.27702795916490391</v>
      </c>
      <c r="I23" s="18">
        <f>'Racial Demographics'!H23</f>
        <v>0.64177319966890467</v>
      </c>
      <c r="J23" s="28">
        <f>IF(ISERROR('Voting Age'!B23/B23),"",'Voting Age'!B23/B23)</f>
        <v>0.73052515405131979</v>
      </c>
      <c r="K23" s="31">
        <f>IF(ISERROR('Voting Age'!C23/'Voting Age'!B23),"",'Voting Age'!C23/'Voting Age'!B23)</f>
        <v>0.37951655545763563</v>
      </c>
      <c r="L23" s="31">
        <f>IF(ISERROR('Voting Age'!D23/'Voting Age'!B23),"",'Voting Age'!D23/'Voting Age'!B23)</f>
        <v>0.24401989172856603</v>
      </c>
      <c r="M23" s="31">
        <f>IF(ISERROR('Voting Age'!E23/'Voting Age'!B23),"",'Voting Age'!E23/'Voting Age'!B23)</f>
        <v>0.25513030341180915</v>
      </c>
      <c r="N23" s="31">
        <f>IF(ISERROR('Voting Age'!L23/'Voting Age'!B23),"",'Voting Age'!L23/'Voting Age'!B23)</f>
        <v>0.62048344454236437</v>
      </c>
      <c r="O23" s="37"/>
      <c r="P23" s="37"/>
    </row>
    <row r="24" spans="1:16" ht="14.5" x14ac:dyDescent="0.35">
      <c r="A24" s="3">
        <v>22</v>
      </c>
      <c r="B24" s="6">
        <v>84662</v>
      </c>
      <c r="C24" s="9">
        <v>86313.93</v>
      </c>
      <c r="D24" s="12">
        <f t="shared" si="0"/>
        <v>-1.9138625711979437E-2</v>
      </c>
      <c r="E24" s="14">
        <f t="shared" si="1"/>
        <v>-1651.929999999993</v>
      </c>
      <c r="F24" s="17">
        <f>IF(ISERROR('Racial Demographics'!C24/'Racial Demographics'!B24),"",'Racial Demographics'!C24/'Racial Demographics'!B24)</f>
        <v>0.43702015071696865</v>
      </c>
      <c r="G24" s="17">
        <f>'Racial Demographics'!E24</f>
        <v>0.19511705369587301</v>
      </c>
      <c r="H24" s="17">
        <f>'Racial Demographics'!G24</f>
        <v>0.24539935272022867</v>
      </c>
      <c r="I24" s="17">
        <f>'Racial Demographics'!H24</f>
        <v>0.56297984928303135</v>
      </c>
      <c r="J24" s="17">
        <f>IF(ISERROR('Voting Age'!B24/B24),"",'Voting Age'!B24/B24)</f>
        <v>0.74400557511043919</v>
      </c>
      <c r="K24" s="17">
        <f>IF(ISERROR('Voting Age'!C24/'Voting Age'!B24),"",'Voting Age'!C24/'Voting Age'!B24)</f>
        <v>0.46998682309609613</v>
      </c>
      <c r="L24" s="17">
        <f>IF(ISERROR('Voting Age'!D24/'Voting Age'!B24),"",'Voting Age'!D24/'Voting Age'!B24)</f>
        <v>0.19325596532727937</v>
      </c>
      <c r="M24" s="17">
        <f>IF(ISERROR('Voting Age'!E24/'Voting Age'!B24),"",'Voting Age'!E24/'Voting Age'!B24)</f>
        <v>0.2225626696724825</v>
      </c>
      <c r="N24" s="17">
        <f>IF(ISERROR('Voting Age'!L24/'Voting Age'!B24),"",'Voting Age'!L24/'Voting Age'!B24)</f>
        <v>0.53001317690390382</v>
      </c>
      <c r="O24" s="37"/>
      <c r="P24" s="37"/>
    </row>
    <row r="25" spans="1:16" ht="14.5" x14ac:dyDescent="0.35">
      <c r="A25" s="3">
        <v>23</v>
      </c>
      <c r="B25" s="5">
        <v>84860</v>
      </c>
      <c r="C25" s="8">
        <v>86313.93</v>
      </c>
      <c r="D25" s="11">
        <f t="shared" si="0"/>
        <v>-1.6844673855077541E-2</v>
      </c>
      <c r="E25" s="13">
        <f t="shared" si="1"/>
        <v>-1453.929999999993</v>
      </c>
      <c r="F25" s="18">
        <f>IF(ISERROR('Racial Demographics'!C25/'Racial Demographics'!B25),"",'Racial Demographics'!C25/'Racial Demographics'!B25)</f>
        <v>0.5724133867546547</v>
      </c>
      <c r="G25" s="18">
        <f>'Racial Demographics'!E25</f>
        <v>0.10747112891821824</v>
      </c>
      <c r="H25" s="18">
        <f>'Racial Demographics'!G25</f>
        <v>0.17801084138581191</v>
      </c>
      <c r="I25" s="18">
        <f>'Racial Demographics'!H25</f>
        <v>0.42758661324534525</v>
      </c>
      <c r="J25" s="28">
        <f>IF(ISERROR('Voting Age'!B25/B25),"",'Voting Age'!B25/B25)</f>
        <v>0.71788828658967707</v>
      </c>
      <c r="K25" s="31">
        <f>IF(ISERROR('Voting Age'!C25/'Voting Age'!B25),"",'Voting Age'!C25/'Voting Age'!B25)</f>
        <v>0.59724228496388709</v>
      </c>
      <c r="L25" s="31">
        <f>IF(ISERROR('Voting Age'!D25/'Voting Age'!B25),"",'Voting Age'!D25/'Voting Age'!B25)</f>
        <v>0.10776428102429415</v>
      </c>
      <c r="M25" s="31">
        <f>IF(ISERROR('Voting Age'!E25/'Voting Age'!B25),"",'Voting Age'!E25/'Voting Age'!B25)</f>
        <v>0.16117859487852923</v>
      </c>
      <c r="N25" s="31">
        <f>IF(ISERROR('Voting Age'!L25/'Voting Age'!B25),"",'Voting Age'!L25/'Voting Age'!B25)</f>
        <v>0.40275771503611296</v>
      </c>
      <c r="O25" s="37"/>
      <c r="P25" s="37"/>
    </row>
    <row r="26" spans="1:16" ht="14.5" x14ac:dyDescent="0.35">
      <c r="A26" s="3">
        <v>24</v>
      </c>
      <c r="B26" s="6">
        <v>84789</v>
      </c>
      <c r="C26" s="9">
        <v>86313.93</v>
      </c>
      <c r="D26" s="12">
        <f t="shared" si="0"/>
        <v>-1.7667252551239333E-2</v>
      </c>
      <c r="E26" s="14">
        <f t="shared" si="1"/>
        <v>-1524.929999999993</v>
      </c>
      <c r="F26" s="17">
        <f>IF(ISERROR('Racial Demographics'!C26/'Racial Demographics'!B26),"",'Racial Demographics'!C26/'Racial Demographics'!B26)</f>
        <v>0.53104765948413124</v>
      </c>
      <c r="G26" s="17">
        <f>'Racial Demographics'!E26</f>
        <v>0.11851773225300452</v>
      </c>
      <c r="H26" s="17">
        <f>'Racial Demographics'!G26</f>
        <v>0.18839707980988099</v>
      </c>
      <c r="I26" s="17">
        <f>'Racial Demographics'!H26</f>
        <v>0.46895234051586882</v>
      </c>
      <c r="J26" s="17">
        <f>IF(ISERROR('Voting Age'!B26/B26),"",'Voting Age'!B26/B26)</f>
        <v>0.74147589899633204</v>
      </c>
      <c r="K26" s="17">
        <f>IF(ISERROR('Voting Age'!C26/'Voting Age'!B26),"",'Voting Age'!C26/'Voting Age'!B26)</f>
        <v>0.55588604876807335</v>
      </c>
      <c r="L26" s="17">
        <f>IF(ISERROR('Voting Age'!D26/'Voting Age'!B26),"",'Voting Age'!D26/'Voting Age'!B26)</f>
        <v>0.11740285355262529</v>
      </c>
      <c r="M26" s="17">
        <f>IF(ISERROR('Voting Age'!E26/'Voting Age'!B26),"",'Voting Age'!E26/'Voting Age'!B26)</f>
        <v>0.17099047225182523</v>
      </c>
      <c r="N26" s="17">
        <f>IF(ISERROR('Voting Age'!L26/'Voting Age'!B26),"",'Voting Age'!L26/'Voting Age'!B26)</f>
        <v>0.44411395123192671</v>
      </c>
      <c r="O26" s="37"/>
      <c r="P26" s="37"/>
    </row>
    <row r="27" spans="1:16" ht="14.5" x14ac:dyDescent="0.35">
      <c r="A27" s="3">
        <v>25</v>
      </c>
      <c r="B27" s="5">
        <v>87023</v>
      </c>
      <c r="C27" s="8">
        <v>86313.93</v>
      </c>
      <c r="D27" s="11">
        <f t="shared" si="0"/>
        <v>8.215012339259805E-3</v>
      </c>
      <c r="E27" s="13">
        <f t="shared" si="1"/>
        <v>709.07000000000698</v>
      </c>
      <c r="F27" s="18">
        <f>IF(ISERROR('Racial Demographics'!C27/'Racial Demographics'!B27),"",'Racial Demographics'!C27/'Racial Demographics'!B27)</f>
        <v>0.36539765349390391</v>
      </c>
      <c r="G27" s="18">
        <f>'Racial Demographics'!E27</f>
        <v>0.11585442928880871</v>
      </c>
      <c r="H27" s="18">
        <f>'Racial Demographics'!G27</f>
        <v>0.43853923675350193</v>
      </c>
      <c r="I27" s="18">
        <f>'Racial Demographics'!H27</f>
        <v>0.63460234650609604</v>
      </c>
      <c r="J27" s="28">
        <f>IF(ISERROR('Voting Age'!B27/B27),"",'Voting Age'!B27/B27)</f>
        <v>0.74158555784103053</v>
      </c>
      <c r="K27" s="31">
        <f>IF(ISERROR('Voting Age'!C27/'Voting Age'!B27),"",'Voting Age'!C27/'Voting Age'!B27)</f>
        <v>0.39669946540636863</v>
      </c>
      <c r="L27" s="31">
        <f>IF(ISERROR('Voting Age'!D27/'Voting Age'!B27),"",'Voting Age'!D27/'Voting Age'!B27)</f>
        <v>0.12008987371193926</v>
      </c>
      <c r="M27" s="31">
        <f>IF(ISERROR('Voting Age'!E27/'Voting Age'!B27),"",'Voting Age'!E27/'Voting Age'!B27)</f>
        <v>0.39178740218486091</v>
      </c>
      <c r="N27" s="31">
        <f>IF(ISERROR('Voting Age'!L27/'Voting Age'!B27),"",'Voting Age'!L27/'Voting Age'!B27)</f>
        <v>0.60330053459363131</v>
      </c>
      <c r="O27" s="37"/>
      <c r="P27" s="37"/>
    </row>
    <row r="28" spans="1:16" ht="14.5" x14ac:dyDescent="0.35">
      <c r="A28" s="3">
        <v>26</v>
      </c>
      <c r="B28" s="6">
        <v>85775</v>
      </c>
      <c r="C28" s="9">
        <v>86313.93</v>
      </c>
      <c r="D28" s="12">
        <f t="shared" si="0"/>
        <v>-6.2438357284854609E-3</v>
      </c>
      <c r="E28" s="14">
        <f t="shared" si="1"/>
        <v>-538.92999999999302</v>
      </c>
      <c r="F28" s="17">
        <f>IF(ISERROR('Racial Demographics'!C28/'Racial Demographics'!B28),"",'Racial Demographics'!C28/'Racial Demographics'!B28)</f>
        <v>0.39694549693966774</v>
      </c>
      <c r="G28" s="17">
        <f>'Racial Demographics'!E28</f>
        <v>8.1842028563101132E-2</v>
      </c>
      <c r="H28" s="17">
        <f>'Racial Demographics'!G28</f>
        <v>7.6467502185951622E-2</v>
      </c>
      <c r="I28" s="17">
        <f>'Racial Demographics'!H28</f>
        <v>0.60305450306033226</v>
      </c>
      <c r="J28" s="17">
        <f>IF(ISERROR('Voting Age'!B28/B28),"",'Voting Age'!B28/B28)</f>
        <v>0.66163800641212478</v>
      </c>
      <c r="K28" s="17">
        <f>IF(ISERROR('Voting Age'!C28/'Voting Age'!B28),"",'Voting Age'!C28/'Voting Age'!B28)</f>
        <v>0.41020580772483789</v>
      </c>
      <c r="L28" s="17">
        <f>IF(ISERROR('Voting Age'!D28/'Voting Age'!B28),"",'Voting Age'!D28/'Voting Age'!B28)</f>
        <v>8.4490414434733582E-2</v>
      </c>
      <c r="M28" s="17">
        <f>IF(ISERROR('Voting Age'!E28/'Voting Age'!B28),"",'Voting Age'!E28/'Voting Age'!B28)</f>
        <v>7.2067944742035525E-2</v>
      </c>
      <c r="N28" s="17">
        <f>IF(ISERROR('Voting Age'!L28/'Voting Age'!B28),"",'Voting Age'!L28/'Voting Age'!B28)</f>
        <v>0.58979419227516205</v>
      </c>
      <c r="O28" s="37"/>
      <c r="P28" s="37"/>
    </row>
    <row r="29" spans="1:16" ht="14.5" x14ac:dyDescent="0.35">
      <c r="A29" s="3">
        <v>27</v>
      </c>
      <c r="B29" s="5">
        <v>86452</v>
      </c>
      <c r="C29" s="8">
        <v>86313.93</v>
      </c>
      <c r="D29" s="11">
        <f t="shared" si="0"/>
        <v>1.59962592364879E-3</v>
      </c>
      <c r="E29" s="13">
        <f t="shared" si="1"/>
        <v>138.07000000000698</v>
      </c>
      <c r="F29" s="18">
        <f>IF(ISERROR('Racial Demographics'!C29/'Racial Demographics'!B29),"",'Racial Demographics'!C29/'Racial Demographics'!B29)</f>
        <v>0.5783787535279693</v>
      </c>
      <c r="G29" s="18">
        <f>'Racial Demographics'!E29</f>
        <v>6.8500439550270673E-2</v>
      </c>
      <c r="H29" s="18">
        <f>'Racial Demographics'!G29</f>
        <v>8.5353722296765841E-2</v>
      </c>
      <c r="I29" s="18">
        <f>'Racial Demographics'!H29</f>
        <v>0.4216212464720307</v>
      </c>
      <c r="J29" s="28">
        <f>IF(ISERROR('Voting Age'!B29/B29),"",'Voting Age'!B29/B29)</f>
        <v>0.70823115717392315</v>
      </c>
      <c r="K29" s="31">
        <f>IF(ISERROR('Voting Age'!C29/'Voting Age'!B29),"",'Voting Age'!C29/'Voting Age'!B29)</f>
        <v>0.6009668778990005</v>
      </c>
      <c r="L29" s="31">
        <f>IF(ISERROR('Voting Age'!D29/'Voting Age'!B29),"",'Voting Age'!D29/'Voting Age'!B29)</f>
        <v>7.075194355523616E-2</v>
      </c>
      <c r="M29" s="31">
        <f>IF(ISERROR('Voting Age'!E29/'Voting Age'!B29),"",'Voting Age'!E29/'Voting Age'!B29)</f>
        <v>7.8689488469327759E-2</v>
      </c>
      <c r="N29" s="31">
        <f>IF(ISERROR('Voting Age'!L29/'Voting Age'!B29),"",'Voting Age'!L29/'Voting Age'!B29)</f>
        <v>0.39903312210099956</v>
      </c>
      <c r="O29" s="37"/>
      <c r="P29" s="37"/>
    </row>
    <row r="30" spans="1:16" ht="14.5" x14ac:dyDescent="0.35">
      <c r="A30" s="3">
        <v>28</v>
      </c>
      <c r="B30" s="6">
        <v>87951</v>
      </c>
      <c r="C30" s="9">
        <v>86313.93</v>
      </c>
      <c r="D30" s="12">
        <f t="shared" si="0"/>
        <v>1.8966463466557566E-2</v>
      </c>
      <c r="E30" s="14">
        <f t="shared" si="1"/>
        <v>1637.070000000007</v>
      </c>
      <c r="F30" s="17">
        <f>IF(ISERROR('Racial Demographics'!C30/'Racial Demographics'!B30),"",'Racial Demographics'!C30/'Racial Demographics'!B30)</f>
        <v>0.67702470693909111</v>
      </c>
      <c r="G30" s="17">
        <f>'Racial Demographics'!E30</f>
        <v>6.2034541960864574E-2</v>
      </c>
      <c r="H30" s="17">
        <f>'Racial Demographics'!G30</f>
        <v>0.15829268569999205</v>
      </c>
      <c r="I30" s="17">
        <f>'Racial Demographics'!H30</f>
        <v>0.32297529306090894</v>
      </c>
      <c r="J30" s="17">
        <f>IF(ISERROR('Voting Age'!B30/B30),"",'Voting Age'!B30/B30)</f>
        <v>0.73180520971904806</v>
      </c>
      <c r="K30" s="17">
        <f>IF(ISERROR('Voting Age'!C30/'Voting Age'!B30),"",'Voting Age'!C30/'Voting Age'!B30)</f>
        <v>0.7025154203502012</v>
      </c>
      <c r="L30" s="17">
        <f>IF(ISERROR('Voting Age'!D30/'Voting Age'!B30),"",'Voting Age'!D30/'Voting Age'!B30)</f>
        <v>6.3328309743175423E-2</v>
      </c>
      <c r="M30" s="17">
        <f>IF(ISERROR('Voting Age'!E30/'Voting Age'!B30),"",'Voting Age'!E30/'Voting Age'!B30)</f>
        <v>0.1401270916520361</v>
      </c>
      <c r="N30" s="17">
        <f>IF(ISERROR('Voting Age'!L30/'Voting Age'!B30),"",'Voting Age'!L30/'Voting Age'!B30)</f>
        <v>0.2974845796497988</v>
      </c>
      <c r="O30" s="37"/>
      <c r="P30" s="37"/>
    </row>
    <row r="31" spans="1:16" ht="14.5" x14ac:dyDescent="0.35">
      <c r="A31" s="3">
        <v>29</v>
      </c>
      <c r="B31" s="5">
        <v>85392</v>
      </c>
      <c r="C31" s="8">
        <v>86313.93</v>
      </c>
      <c r="D31" s="11">
        <f t="shared" si="0"/>
        <v>-1.0681126441583567E-2</v>
      </c>
      <c r="E31" s="13">
        <f t="shared" si="1"/>
        <v>-921.92999999999302</v>
      </c>
      <c r="F31" s="18">
        <f>IF(ISERROR('Racial Demographics'!C31/'Racial Demographics'!B31),"",'Racial Demographics'!C31/'Racial Demographics'!B31)</f>
        <v>0.77273046655424393</v>
      </c>
      <c r="G31" s="18">
        <f>'Racial Demographics'!E31</f>
        <v>4.7276091437136972E-2</v>
      </c>
      <c r="H31" s="18">
        <f>'Racial Demographics'!G31</f>
        <v>0.11072465804759228</v>
      </c>
      <c r="I31" s="18">
        <f>'Racial Demographics'!H31</f>
        <v>0.22726953344575604</v>
      </c>
      <c r="J31" s="28">
        <f>IF(ISERROR('Voting Age'!B31/B31),"",'Voting Age'!B31/B31)</f>
        <v>0.75624180251077389</v>
      </c>
      <c r="K31" s="31">
        <f>IF(ISERROR('Voting Age'!C31/'Voting Age'!B31),"",'Voting Age'!C31/'Voting Age'!B31)</f>
        <v>0.79754401721975321</v>
      </c>
      <c r="L31" s="31">
        <f>IF(ISERROR('Voting Age'!D31/'Voting Age'!B31),"",'Voting Age'!D31/'Voting Age'!B31)</f>
        <v>4.8949316320052033E-2</v>
      </c>
      <c r="M31" s="31">
        <f>IF(ISERROR('Voting Age'!E31/'Voting Age'!B31),"",'Voting Age'!E31/'Voting Age'!B31)</f>
        <v>9.1828359942394355E-2</v>
      </c>
      <c r="N31" s="31">
        <f>IF(ISERROR('Voting Age'!L31/'Voting Age'!B31),"",'Voting Age'!L31/'Voting Age'!B31)</f>
        <v>0.20245598278024685</v>
      </c>
      <c r="O31" s="37"/>
      <c r="P31" s="37"/>
    </row>
    <row r="32" spans="1:16" ht="14.5" x14ac:dyDescent="0.35">
      <c r="A32" s="3">
        <v>30</v>
      </c>
      <c r="B32" s="6">
        <v>84742</v>
      </c>
      <c r="C32" s="9">
        <v>86313.93</v>
      </c>
      <c r="D32" s="12">
        <f t="shared" si="0"/>
        <v>-1.8211776476867558E-2</v>
      </c>
      <c r="E32" s="14">
        <f t="shared" si="1"/>
        <v>-1571.929999999993</v>
      </c>
      <c r="F32" s="17">
        <f>IF(ISERROR('Racial Demographics'!C32/'Racial Demographics'!B32),"",'Racial Demographics'!C32/'Racial Demographics'!B32)</f>
        <v>0.45426116919591231</v>
      </c>
      <c r="G32" s="17">
        <f>'Racial Demographics'!E32</f>
        <v>9.1607467371551302E-2</v>
      </c>
      <c r="H32" s="17">
        <f>'Racial Demographics'!G32</f>
        <v>0.19337518585825211</v>
      </c>
      <c r="I32" s="17">
        <f>'Racial Demographics'!H32</f>
        <v>0.54573883080408769</v>
      </c>
      <c r="J32" s="17">
        <f>IF(ISERROR('Voting Age'!B32/B32),"",'Voting Age'!B32/B32)</f>
        <v>0.7505723254112483</v>
      </c>
      <c r="K32" s="17">
        <f>IF(ISERROR('Voting Age'!C32/'Voting Age'!B32),"",'Voting Age'!C32/'Voting Age'!B32)</f>
        <v>0.48650263344076722</v>
      </c>
      <c r="L32" s="17">
        <f>IF(ISERROR('Voting Age'!D32/'Voting Age'!B32),"",'Voting Age'!D32/'Voting Age'!B32)</f>
        <v>9.0558918324031124E-2</v>
      </c>
      <c r="M32" s="17">
        <f>IF(ISERROR('Voting Age'!E32/'Voting Age'!B32),"",'Voting Age'!E32/'Voting Age'!B32)</f>
        <v>0.17896391793098027</v>
      </c>
      <c r="N32" s="17">
        <f>IF(ISERROR('Voting Age'!L32/'Voting Age'!B32),"",'Voting Age'!L32/'Voting Age'!B32)</f>
        <v>0.51349736655923273</v>
      </c>
      <c r="O32" s="37"/>
      <c r="P32" s="37"/>
    </row>
    <row r="33" spans="1:16" ht="14.5" x14ac:dyDescent="0.35">
      <c r="A33" s="3">
        <v>31</v>
      </c>
      <c r="B33" s="5">
        <v>85774</v>
      </c>
      <c r="C33" s="8">
        <v>86313.93</v>
      </c>
      <c r="D33" s="11">
        <f t="shared" si="0"/>
        <v>-6.2554213439243592E-3</v>
      </c>
      <c r="E33" s="13">
        <f t="shared" si="1"/>
        <v>-539.92999999999302</v>
      </c>
      <c r="F33" s="18">
        <f>IF(ISERROR('Racial Demographics'!C33/'Racial Demographics'!B33),"",'Racial Demographics'!C33/'Racial Demographics'!B33)</f>
        <v>0.76905589106255978</v>
      </c>
      <c r="G33" s="18">
        <f>'Racial Demographics'!E33</f>
        <v>7.1536829342224911E-2</v>
      </c>
      <c r="H33" s="18">
        <f>'Racial Demographics'!G33</f>
        <v>0.1070837316669387</v>
      </c>
      <c r="I33" s="18">
        <f>'Racial Demographics'!H33</f>
        <v>0.23094410893744025</v>
      </c>
      <c r="J33" s="28">
        <f>IF(ISERROR('Voting Age'!B33/B33),"",'Voting Age'!B33/B33)</f>
        <v>0.76426422925362003</v>
      </c>
      <c r="K33" s="31">
        <f>IF(ISERROR('Voting Age'!C33/'Voting Age'!B33),"",'Voting Age'!C33/'Voting Age'!B33)</f>
        <v>0.79180522927662689</v>
      </c>
      <c r="L33" s="31">
        <f>IF(ISERROR('Voting Age'!D33/'Voting Age'!B33),"",'Voting Age'!D33/'Voting Age'!B33)</f>
        <v>7.491533697409769E-2</v>
      </c>
      <c r="M33" s="31">
        <f>IF(ISERROR('Voting Age'!E33/'Voting Age'!B33),"",'Voting Age'!E33/'Voting Age'!B33)</f>
        <v>8.8888549897794183E-2</v>
      </c>
      <c r="N33" s="31">
        <f>IF(ISERROR('Voting Age'!L33/'Voting Age'!B33),"",'Voting Age'!L33/'Voting Age'!B33)</f>
        <v>0.20819477072337308</v>
      </c>
      <c r="O33" s="37"/>
      <c r="P33" s="37"/>
    </row>
    <row r="34" spans="1:16" ht="14.5" x14ac:dyDescent="0.35">
      <c r="A34" s="3">
        <v>32</v>
      </c>
      <c r="B34" s="6">
        <v>87420</v>
      </c>
      <c r="C34" s="9">
        <v>86313.93</v>
      </c>
      <c r="D34" s="12">
        <f t="shared" si="0"/>
        <v>1.281450166850249E-2</v>
      </c>
      <c r="E34" s="14">
        <f t="shared" si="1"/>
        <v>1106.070000000007</v>
      </c>
      <c r="F34" s="17">
        <f>IF(ISERROR('Racial Demographics'!C34/'Racial Demographics'!B34),"",'Racial Demographics'!C34/'Racial Demographics'!B34)</f>
        <v>0.42030427819720889</v>
      </c>
      <c r="G34" s="17">
        <f>'Racial Demographics'!E34</f>
        <v>0.27584076870281399</v>
      </c>
      <c r="H34" s="17">
        <f>'Racial Demographics'!G34</f>
        <v>0.2146991535117822</v>
      </c>
      <c r="I34" s="17">
        <f>'Racial Demographics'!H34</f>
        <v>0.57969572180279116</v>
      </c>
      <c r="J34" s="17">
        <f>IF(ISERROR('Voting Age'!B34/B34),"",'Voting Age'!B34/B34)</f>
        <v>0.70629146648364216</v>
      </c>
      <c r="K34" s="17">
        <f>IF(ISERROR('Voting Age'!C34/'Voting Age'!B34),"",'Voting Age'!C34/'Voting Age'!B34)</f>
        <v>0.44566273646022286</v>
      </c>
      <c r="L34" s="17">
        <f>IF(ISERROR('Voting Age'!D34/'Voting Age'!B34),"",'Voting Age'!D34/'Voting Age'!B34)</f>
        <v>0.27861816532780515</v>
      </c>
      <c r="M34" s="17">
        <f>IF(ISERROR('Voting Age'!E34/'Voting Age'!B34),"",'Voting Age'!E34/'Voting Age'!B34)</f>
        <v>0.19329813423166622</v>
      </c>
      <c r="N34" s="17">
        <f>IF(ISERROR('Voting Age'!L34/'Voting Age'!B34),"",'Voting Age'!L34/'Voting Age'!B34)</f>
        <v>0.55433726353977719</v>
      </c>
      <c r="O34" s="37"/>
      <c r="P34" s="37"/>
    </row>
    <row r="35" spans="1:16" ht="14.5" x14ac:dyDescent="0.35">
      <c r="A35" s="3">
        <v>33</v>
      </c>
      <c r="B35" s="5">
        <v>85827</v>
      </c>
      <c r="C35" s="8">
        <v>86313.93</v>
      </c>
      <c r="D35" s="11">
        <f t="shared" ref="D35:D37" si="2">(B35-C35)/C35</f>
        <v>-5.6413837256627415E-3</v>
      </c>
      <c r="E35" s="13">
        <f t="shared" ref="E35:E37" si="3">B35-C35</f>
        <v>-486.92999999999302</v>
      </c>
      <c r="F35" s="18">
        <f>IF(ISERROR('Racial Demographics'!C35/'Racial Demographics'!B35),"",'Racial Demographics'!C35/'Racial Demographics'!B35)</f>
        <v>0.63030281846039127</v>
      </c>
      <c r="G35" s="18">
        <f>'Racial Demographics'!E35</f>
        <v>0.1708902792827432</v>
      </c>
      <c r="H35" s="18">
        <f>'Racial Demographics'!G35</f>
        <v>0.12485581460379601</v>
      </c>
      <c r="I35" s="18">
        <f>'Racial Demographics'!H35</f>
        <v>0.36969718153960873</v>
      </c>
      <c r="J35" s="28">
        <f>IF(ISERROR('Voting Age'!B35/B35),"",'Voting Age'!B35/B35)</f>
        <v>0.75476248732916218</v>
      </c>
      <c r="K35" s="31">
        <f>IF(ISERROR('Voting Age'!C35/'Voting Age'!B35),"",'Voting Age'!C35/'Voting Age'!B35)</f>
        <v>0.65474922428564808</v>
      </c>
      <c r="L35" s="31">
        <f>IF(ISERROR('Voting Age'!D35/'Voting Age'!B35),"",'Voting Age'!D35/'Voting Age'!B35)</f>
        <v>0.16814090986276417</v>
      </c>
      <c r="M35" s="31">
        <f>IF(ISERROR('Voting Age'!E35/'Voting Age'!B35),"",'Voting Age'!E35/'Voting Age'!B35)</f>
        <v>0.1050803501134627</v>
      </c>
      <c r="N35" s="31">
        <f>IF(ISERROR('Voting Age'!L35/'Voting Age'!B35),"",'Voting Age'!L35/'Voting Age'!B35)</f>
        <v>0.34525077571435187</v>
      </c>
      <c r="O35" s="37"/>
      <c r="P35" s="37"/>
    </row>
    <row r="36" spans="1:16" ht="14.5" x14ac:dyDescent="0.35">
      <c r="A36" s="3">
        <v>34</v>
      </c>
      <c r="B36" s="6">
        <v>87427</v>
      </c>
      <c r="C36" s="9">
        <v>86313.93</v>
      </c>
      <c r="D36" s="12">
        <f t="shared" si="2"/>
        <v>1.2895600976574778E-2</v>
      </c>
      <c r="E36" s="14">
        <f t="shared" si="3"/>
        <v>1113.070000000007</v>
      </c>
      <c r="F36" s="17">
        <f>IF(ISERROR('Racial Demographics'!C36/'Racial Demographics'!B36),"",'Racial Demographics'!C36/'Racial Demographics'!B36)</f>
        <v>0.5795463643954385</v>
      </c>
      <c r="G36" s="17">
        <f>'Racial Demographics'!E36</f>
        <v>0.19095931462820409</v>
      </c>
      <c r="H36" s="17">
        <f>'Racial Demographics'!G36</f>
        <v>0.14597321193681587</v>
      </c>
      <c r="I36" s="17">
        <f>'Racial Demographics'!H36</f>
        <v>0.4204536356045615</v>
      </c>
      <c r="J36" s="17">
        <f>IF(ISERROR('Voting Age'!B36/B36),"",'Voting Age'!B36/B36)</f>
        <v>0.76164114060873644</v>
      </c>
      <c r="K36" s="17">
        <f>IF(ISERROR('Voting Age'!C36/'Voting Age'!B36),"",'Voting Age'!C36/'Voting Age'!B36)</f>
        <v>0.62279990388658613</v>
      </c>
      <c r="L36" s="17">
        <f>IF(ISERROR('Voting Age'!D36/'Voting Age'!B36),"",'Voting Age'!D36/'Voting Age'!B36)</f>
        <v>0.18652009371057848</v>
      </c>
      <c r="M36" s="17">
        <f>IF(ISERROR('Voting Age'!E36/'Voting Age'!B36),"",'Voting Age'!E36/'Voting Age'!B36)</f>
        <v>0.12410644560581487</v>
      </c>
      <c r="N36" s="17">
        <f>IF(ISERROR('Voting Age'!L36/'Voting Age'!B36),"",'Voting Age'!L36/'Voting Age'!B36)</f>
        <v>0.37720009611341382</v>
      </c>
      <c r="O36" s="37"/>
      <c r="P36" s="37"/>
    </row>
    <row r="37" spans="1:16" ht="14.5" x14ac:dyDescent="0.35">
      <c r="A37" s="3">
        <v>35</v>
      </c>
      <c r="B37" s="5">
        <v>81502</v>
      </c>
      <c r="C37" s="8">
        <v>86313.93</v>
      </c>
      <c r="D37" s="11">
        <f t="shared" si="2"/>
        <v>-5.5749170498898534E-2</v>
      </c>
      <c r="E37" s="13">
        <f t="shared" si="3"/>
        <v>-4811.929999999993</v>
      </c>
      <c r="F37" s="18">
        <f>IF(ISERROR('Racial Demographics'!C37/'Racial Demographics'!B37),"",'Racial Demographics'!C37/'Racial Demographics'!B37)</f>
        <v>0.68011827930602931</v>
      </c>
      <c r="G37" s="18">
        <f>'Racial Demographics'!E37</f>
        <v>0.15181222546685971</v>
      </c>
      <c r="H37" s="18">
        <f>'Racial Demographics'!G37</f>
        <v>9.0353610954332406E-2</v>
      </c>
      <c r="I37" s="18">
        <f>'Racial Demographics'!H37</f>
        <v>0.31988172069397069</v>
      </c>
      <c r="J37" s="28">
        <f>IF(ISERROR('Voting Age'!B37/B37),"",'Voting Age'!B37/B37)</f>
        <v>0.74865647468773777</v>
      </c>
      <c r="K37" s="31">
        <f>IF(ISERROR('Voting Age'!C37/'Voting Age'!B37),"",'Voting Age'!C37/'Voting Age'!B37)</f>
        <v>0.70590163397086059</v>
      </c>
      <c r="L37" s="31">
        <f>IF(ISERROR('Voting Age'!D37/'Voting Age'!B37),"",'Voting Age'!D37/'Voting Age'!B37)</f>
        <v>0.15487487093760754</v>
      </c>
      <c r="M37" s="31">
        <f>IF(ISERROR('Voting Age'!E37/'Voting Age'!B37),"",'Voting Age'!E37/'Voting Age'!B37)</f>
        <v>7.5782159070423002E-2</v>
      </c>
      <c r="N37" s="31">
        <f>IF(ISERROR('Voting Age'!L37/'Voting Age'!B37),"",'Voting Age'!L37/'Voting Age'!B37)</f>
        <v>0.29409836602913941</v>
      </c>
      <c r="O37" s="37"/>
      <c r="P37" s="37"/>
    </row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25" customHeight="1" x14ac:dyDescent="0.25"/>
    <row r="1048180" ht="12.25" customHeight="1" x14ac:dyDescent="0.25"/>
    <row r="1048181" ht="12.25" customHeight="1" x14ac:dyDescent="0.25"/>
    <row r="1048182" ht="12.25" customHeight="1" x14ac:dyDescent="0.25"/>
    <row r="1048183" ht="12.25" customHeight="1" x14ac:dyDescent="0.25"/>
    <row r="1048184" ht="12.25" customHeight="1" x14ac:dyDescent="0.25"/>
    <row r="1048185" ht="12.25" customHeight="1" x14ac:dyDescent="0.25"/>
    <row r="1048186" ht="12.25" customHeight="1" x14ac:dyDescent="0.25"/>
    <row r="1048187" ht="12.25" customHeight="1" x14ac:dyDescent="0.25"/>
    <row r="1048188" ht="12.25" customHeight="1" x14ac:dyDescent="0.25"/>
    <row r="1048189" ht="12.25" customHeight="1" x14ac:dyDescent="0.25"/>
    <row r="1048190" ht="12.25" customHeight="1" x14ac:dyDescent="0.25"/>
    <row r="1048191" ht="12.25" customHeight="1" x14ac:dyDescent="0.25"/>
    <row r="1048192" ht="12.25" customHeight="1" x14ac:dyDescent="0.25"/>
    <row r="1048193" ht="12.25" customHeight="1" x14ac:dyDescent="0.25"/>
    <row r="1048194" ht="12.25" customHeight="1" x14ac:dyDescent="0.25"/>
    <row r="1048195" ht="12.25" customHeight="1" x14ac:dyDescent="0.25"/>
    <row r="1048196" ht="12.25" customHeight="1" x14ac:dyDescent="0.25"/>
    <row r="1048197" ht="12.25" customHeight="1" x14ac:dyDescent="0.25"/>
    <row r="1048198" ht="12.25" customHeight="1" x14ac:dyDescent="0.25"/>
    <row r="1048199" ht="12.25" customHeight="1" x14ac:dyDescent="0.25"/>
    <row r="1048200" ht="12.25" customHeight="1" x14ac:dyDescent="0.25"/>
    <row r="1048201" ht="12.25" customHeight="1" x14ac:dyDescent="0.25"/>
    <row r="1048202" ht="12.25" customHeight="1" x14ac:dyDescent="0.25"/>
    <row r="1048203" ht="12.25" customHeight="1" x14ac:dyDescent="0.25"/>
    <row r="1048204" ht="12.25" customHeight="1" x14ac:dyDescent="0.25"/>
    <row r="1048205" ht="12.25" customHeight="1" x14ac:dyDescent="0.25"/>
    <row r="1048206" ht="12.25" customHeight="1" x14ac:dyDescent="0.25"/>
    <row r="1048207" ht="12.25" customHeight="1" x14ac:dyDescent="0.25"/>
    <row r="1048208" ht="12.25" customHeight="1" x14ac:dyDescent="0.25"/>
    <row r="1048209" ht="12.25" customHeight="1" x14ac:dyDescent="0.25"/>
    <row r="1048210" ht="12.25" customHeight="1" x14ac:dyDescent="0.25"/>
    <row r="1048211" ht="12.25" customHeight="1" x14ac:dyDescent="0.25"/>
    <row r="1048212" ht="12.25" customHeight="1" x14ac:dyDescent="0.25"/>
    <row r="1048213" ht="12.25" customHeight="1" x14ac:dyDescent="0.25"/>
    <row r="1048214" ht="12.25" customHeight="1" x14ac:dyDescent="0.25"/>
    <row r="1048215" ht="12.25" customHeight="1" x14ac:dyDescent="0.25"/>
    <row r="1048216" ht="12.25" customHeight="1" x14ac:dyDescent="0.25"/>
    <row r="1048217" ht="12.25" customHeight="1" x14ac:dyDescent="0.25"/>
    <row r="1048218" ht="12.25" customHeight="1" x14ac:dyDescent="0.25"/>
    <row r="1048219" ht="12.25" customHeight="1" x14ac:dyDescent="0.25"/>
    <row r="1048220" ht="12.25" customHeight="1" x14ac:dyDescent="0.25"/>
    <row r="1048221" ht="12.25" customHeight="1" x14ac:dyDescent="0.25"/>
    <row r="1048222" ht="12.25" customHeight="1" x14ac:dyDescent="0.25"/>
    <row r="1048223" ht="12.25" customHeight="1" x14ac:dyDescent="0.25"/>
    <row r="1048224" ht="12.25" customHeight="1" x14ac:dyDescent="0.25"/>
    <row r="1048225" ht="12.25" customHeight="1" x14ac:dyDescent="0.25"/>
    <row r="1048226" ht="12.25" customHeight="1" x14ac:dyDescent="0.25"/>
    <row r="1048227" ht="12.25" customHeight="1" x14ac:dyDescent="0.25"/>
    <row r="1048228" ht="12.25" customHeight="1" x14ac:dyDescent="0.25"/>
    <row r="1048229" ht="12.25" customHeight="1" x14ac:dyDescent="0.25"/>
    <row r="1048230" ht="12.25" customHeight="1" x14ac:dyDescent="0.25"/>
    <row r="1048231" ht="12.25" customHeight="1" x14ac:dyDescent="0.25"/>
    <row r="1048232" ht="12.25" customHeight="1" x14ac:dyDescent="0.25"/>
    <row r="1048233" ht="12.25" customHeight="1" x14ac:dyDescent="0.25"/>
    <row r="1048234" ht="12.25" customHeight="1" x14ac:dyDescent="0.25"/>
    <row r="1048235" ht="12.25" customHeight="1" x14ac:dyDescent="0.25"/>
    <row r="1048236" ht="12.25" customHeight="1" x14ac:dyDescent="0.25"/>
    <row r="1048237" ht="12.25" customHeight="1" x14ac:dyDescent="0.25"/>
    <row r="1048238" ht="12.25" customHeight="1" x14ac:dyDescent="0.25"/>
    <row r="1048239" ht="12.25" customHeight="1" x14ac:dyDescent="0.25"/>
    <row r="1048240" ht="12.25" customHeight="1" x14ac:dyDescent="0.25"/>
    <row r="1048241" ht="12.25" customHeight="1" x14ac:dyDescent="0.25"/>
    <row r="1048242" ht="12.25" customHeight="1" x14ac:dyDescent="0.25"/>
    <row r="1048243" ht="12.25" customHeight="1" x14ac:dyDescent="0.25"/>
    <row r="1048244" ht="12.25" customHeight="1" x14ac:dyDescent="0.25"/>
    <row r="1048245" ht="12.25" customHeight="1" x14ac:dyDescent="0.25"/>
    <row r="1048246" ht="12.25" customHeight="1" x14ac:dyDescent="0.25"/>
    <row r="1048247" ht="12.25" customHeight="1" x14ac:dyDescent="0.25"/>
    <row r="1048248" ht="12.25" customHeight="1" x14ac:dyDescent="0.25"/>
    <row r="1048249" ht="12.25" customHeight="1" x14ac:dyDescent="0.25"/>
    <row r="1048250" ht="12.25" customHeight="1" x14ac:dyDescent="0.25"/>
    <row r="1048251" ht="12.25" customHeight="1" x14ac:dyDescent="0.25"/>
    <row r="1048252" ht="12.25" customHeight="1" x14ac:dyDescent="0.25"/>
    <row r="1048253" ht="12.25" customHeight="1" x14ac:dyDescent="0.25"/>
    <row r="1048254" ht="12.25" customHeight="1" x14ac:dyDescent="0.25"/>
    <row r="1048255" ht="12.25" customHeight="1" x14ac:dyDescent="0.25"/>
    <row r="1048256" ht="12.25" customHeight="1" x14ac:dyDescent="0.25"/>
    <row r="1048257" ht="12.25" customHeight="1" x14ac:dyDescent="0.25"/>
    <row r="1048258" ht="12.25" customHeight="1" x14ac:dyDescent="0.25"/>
    <row r="1048259" ht="12.25" customHeight="1" x14ac:dyDescent="0.25"/>
    <row r="1048260" ht="12.25" customHeight="1" x14ac:dyDescent="0.25"/>
    <row r="1048261" ht="12.25" customHeight="1" x14ac:dyDescent="0.25"/>
    <row r="1048262" ht="12.25" customHeight="1" x14ac:dyDescent="0.25"/>
    <row r="1048263" ht="12.25" customHeight="1" x14ac:dyDescent="0.25"/>
    <row r="1048264" ht="12.25" customHeight="1" x14ac:dyDescent="0.25"/>
    <row r="1048265" ht="12.25" customHeight="1" x14ac:dyDescent="0.25"/>
    <row r="1048266" ht="12.25" customHeight="1" x14ac:dyDescent="0.25"/>
    <row r="1048267" ht="12.25" customHeight="1" x14ac:dyDescent="0.25"/>
    <row r="1048268" ht="12.25" customHeight="1" x14ac:dyDescent="0.25"/>
    <row r="1048269" ht="12.25" customHeight="1" x14ac:dyDescent="0.25"/>
    <row r="1048270" ht="12.25" customHeight="1" x14ac:dyDescent="0.25"/>
    <row r="1048271" ht="12.25" customHeight="1" x14ac:dyDescent="0.25"/>
    <row r="1048272" ht="12.25" customHeight="1" x14ac:dyDescent="0.25"/>
    <row r="1048273" ht="12.25" customHeight="1" x14ac:dyDescent="0.25"/>
    <row r="1048274" ht="12.25" customHeight="1" x14ac:dyDescent="0.25"/>
    <row r="1048275" ht="12.25" customHeight="1" x14ac:dyDescent="0.25"/>
    <row r="1048276" ht="12.25" customHeight="1" x14ac:dyDescent="0.25"/>
    <row r="1048277" ht="12.25" customHeight="1" x14ac:dyDescent="0.25"/>
    <row r="1048278" ht="12.25" customHeight="1" x14ac:dyDescent="0.25"/>
    <row r="1048279" ht="12.25" customHeight="1" x14ac:dyDescent="0.25"/>
    <row r="1048280" ht="12.25" customHeight="1" x14ac:dyDescent="0.25"/>
    <row r="1048281" ht="12.25" customHeight="1" x14ac:dyDescent="0.25"/>
    <row r="1048282" ht="12.25" customHeight="1" x14ac:dyDescent="0.25"/>
    <row r="1048283" ht="12.25" customHeight="1" x14ac:dyDescent="0.25"/>
    <row r="1048284" ht="12.25" customHeight="1" x14ac:dyDescent="0.25"/>
    <row r="1048285" ht="12.25" customHeight="1" x14ac:dyDescent="0.25"/>
    <row r="1048286" ht="12.25" customHeight="1" x14ac:dyDescent="0.25"/>
    <row r="1048287" ht="12.25" customHeight="1" x14ac:dyDescent="0.25"/>
    <row r="1048288" ht="12.25" customHeight="1" x14ac:dyDescent="0.25"/>
    <row r="1048289" ht="12.25" customHeight="1" x14ac:dyDescent="0.25"/>
    <row r="1048290" ht="12.25" customHeight="1" x14ac:dyDescent="0.25"/>
    <row r="1048291" ht="12.25" customHeight="1" x14ac:dyDescent="0.25"/>
    <row r="1048292" ht="12.25" customHeight="1" x14ac:dyDescent="0.25"/>
    <row r="1048293" ht="12.25" customHeight="1" x14ac:dyDescent="0.25"/>
    <row r="1048294" ht="12.25" customHeight="1" x14ac:dyDescent="0.25"/>
    <row r="1048295" ht="12.25" customHeight="1" x14ac:dyDescent="0.25"/>
    <row r="1048296" ht="12.25" customHeight="1" x14ac:dyDescent="0.25"/>
    <row r="1048297" ht="12.25" customHeight="1" x14ac:dyDescent="0.25"/>
    <row r="1048298" ht="12.25" customHeight="1" x14ac:dyDescent="0.25"/>
    <row r="1048299" ht="12.25" customHeight="1" x14ac:dyDescent="0.25"/>
    <row r="1048300" ht="12.25" customHeight="1" x14ac:dyDescent="0.25"/>
    <row r="1048301" ht="12.25" customHeight="1" x14ac:dyDescent="0.25"/>
    <row r="1048302" ht="12.25" customHeight="1" x14ac:dyDescent="0.25"/>
    <row r="1048303" ht="12.25" customHeight="1" x14ac:dyDescent="0.25"/>
    <row r="1048304" ht="12.25" customHeight="1" x14ac:dyDescent="0.25"/>
    <row r="1048305" ht="12.25" customHeight="1" x14ac:dyDescent="0.25"/>
    <row r="1048306" ht="12.25" customHeight="1" x14ac:dyDescent="0.25"/>
    <row r="1048307" ht="12.25" customHeight="1" x14ac:dyDescent="0.25"/>
    <row r="1048308" ht="12.25" customHeight="1" x14ac:dyDescent="0.25"/>
    <row r="1048309" ht="12.25" customHeight="1" x14ac:dyDescent="0.25"/>
    <row r="1048310" ht="12.25" customHeight="1" x14ac:dyDescent="0.25"/>
    <row r="1048311" ht="12.25" customHeight="1" x14ac:dyDescent="0.25"/>
    <row r="1048312" ht="12.25" customHeight="1" x14ac:dyDescent="0.25"/>
    <row r="1048313" ht="12.25" customHeight="1" x14ac:dyDescent="0.25"/>
    <row r="1048314" ht="12.25" customHeight="1" x14ac:dyDescent="0.25"/>
    <row r="1048315" ht="12.25" customHeight="1" x14ac:dyDescent="0.25"/>
    <row r="1048316" ht="12.25" customHeight="1" x14ac:dyDescent="0.25"/>
    <row r="1048317" ht="12.25" customHeight="1" x14ac:dyDescent="0.25"/>
    <row r="1048318" ht="12.25" customHeight="1" x14ac:dyDescent="0.25"/>
    <row r="1048319" ht="12.25" customHeight="1" x14ac:dyDescent="0.25"/>
    <row r="1048320" ht="12.25" customHeight="1" x14ac:dyDescent="0.25"/>
    <row r="1048321" ht="12.25" customHeight="1" x14ac:dyDescent="0.25"/>
    <row r="1048322" ht="12.25" customHeight="1" x14ac:dyDescent="0.25"/>
    <row r="1048323" ht="12.25" customHeight="1" x14ac:dyDescent="0.25"/>
    <row r="1048324" ht="12.25" customHeight="1" x14ac:dyDescent="0.25"/>
    <row r="1048325" ht="12.25" customHeight="1" x14ac:dyDescent="0.25"/>
    <row r="1048326" ht="12.25" customHeight="1" x14ac:dyDescent="0.25"/>
    <row r="1048327" ht="12.25" customHeight="1" x14ac:dyDescent="0.25"/>
    <row r="1048328" ht="12.25" customHeight="1" x14ac:dyDescent="0.25"/>
    <row r="1048329" ht="12.25" customHeight="1" x14ac:dyDescent="0.25"/>
    <row r="1048330" ht="12.25" customHeight="1" x14ac:dyDescent="0.25"/>
    <row r="1048331" ht="12.25" customHeight="1" x14ac:dyDescent="0.25"/>
    <row r="1048332" ht="12.25" customHeight="1" x14ac:dyDescent="0.25"/>
    <row r="1048333" ht="12.25" customHeight="1" x14ac:dyDescent="0.25"/>
    <row r="1048334" ht="12.25" customHeight="1" x14ac:dyDescent="0.25"/>
    <row r="1048335" ht="12.25" customHeight="1" x14ac:dyDescent="0.25"/>
    <row r="1048336" ht="12.25" customHeight="1" x14ac:dyDescent="0.25"/>
    <row r="1048337" ht="12.25" customHeight="1" x14ac:dyDescent="0.25"/>
    <row r="1048338" ht="12.25" customHeight="1" x14ac:dyDescent="0.25"/>
    <row r="1048339" ht="12.25" customHeight="1" x14ac:dyDescent="0.25"/>
    <row r="1048340" ht="12.25" customHeight="1" x14ac:dyDescent="0.25"/>
    <row r="1048341" ht="12.25" customHeight="1" x14ac:dyDescent="0.25"/>
    <row r="1048342" ht="12.25" customHeight="1" x14ac:dyDescent="0.25"/>
    <row r="1048343" ht="12.25" customHeight="1" x14ac:dyDescent="0.25"/>
    <row r="1048344" ht="12.25" customHeight="1" x14ac:dyDescent="0.25"/>
    <row r="1048345" ht="12.25" customHeight="1" x14ac:dyDescent="0.25"/>
    <row r="1048346" ht="12.25" customHeight="1" x14ac:dyDescent="0.25"/>
    <row r="1048347" ht="12.25" customHeight="1" x14ac:dyDescent="0.25"/>
    <row r="1048348" ht="12.25" customHeight="1" x14ac:dyDescent="0.25"/>
    <row r="1048349" ht="12.25" customHeight="1" x14ac:dyDescent="0.25"/>
    <row r="1048350" ht="12.25" customHeight="1" x14ac:dyDescent="0.25"/>
    <row r="1048351" ht="12.25" customHeight="1" x14ac:dyDescent="0.25"/>
    <row r="1048352" ht="12.25" customHeight="1" x14ac:dyDescent="0.25"/>
    <row r="1048353" ht="12.25" customHeight="1" x14ac:dyDescent="0.25"/>
    <row r="1048354" ht="12.25" customHeight="1" x14ac:dyDescent="0.25"/>
    <row r="1048355" ht="12.25" customHeight="1" x14ac:dyDescent="0.25"/>
    <row r="1048356" ht="12.25" customHeight="1" x14ac:dyDescent="0.25"/>
    <row r="1048357" ht="12.25" customHeight="1" x14ac:dyDescent="0.25"/>
    <row r="1048358" ht="12.25" customHeight="1" x14ac:dyDescent="0.25"/>
    <row r="1048359" ht="12.25" customHeight="1" x14ac:dyDescent="0.25"/>
    <row r="1048360" ht="12.25" customHeight="1" x14ac:dyDescent="0.25"/>
    <row r="1048361" ht="12.25" customHeight="1" x14ac:dyDescent="0.25"/>
    <row r="1048362" ht="12.25" customHeight="1" x14ac:dyDescent="0.25"/>
    <row r="1048363" ht="12.25" customHeight="1" x14ac:dyDescent="0.25"/>
    <row r="1048364" ht="12.25" customHeight="1" x14ac:dyDescent="0.25"/>
    <row r="1048365" ht="12.25" customHeight="1" x14ac:dyDescent="0.25"/>
    <row r="1048366" ht="12.25" customHeight="1" x14ac:dyDescent="0.25"/>
    <row r="1048367" ht="12.25" customHeight="1" x14ac:dyDescent="0.25"/>
    <row r="1048368" ht="12.25" customHeight="1" x14ac:dyDescent="0.25"/>
    <row r="1048369" ht="12.25" customHeight="1" x14ac:dyDescent="0.25"/>
    <row r="1048370" ht="12.25" customHeight="1" x14ac:dyDescent="0.25"/>
    <row r="1048371" ht="12.25" customHeight="1" x14ac:dyDescent="0.25"/>
    <row r="1048372" ht="12.25" customHeight="1" x14ac:dyDescent="0.25"/>
    <row r="1048373" ht="12.25" customHeight="1" x14ac:dyDescent="0.25"/>
    <row r="1048374" ht="12.25" customHeight="1" x14ac:dyDescent="0.25"/>
    <row r="1048375" ht="12.25" customHeight="1" x14ac:dyDescent="0.25"/>
    <row r="1048376" ht="12.25" customHeight="1" x14ac:dyDescent="0.25"/>
    <row r="1048377" ht="12.25" customHeight="1" x14ac:dyDescent="0.25"/>
    <row r="1048378" ht="12.25" customHeight="1" x14ac:dyDescent="0.25"/>
    <row r="1048379" ht="12.25" customHeight="1" x14ac:dyDescent="0.25"/>
    <row r="1048380" ht="12.25" customHeight="1" x14ac:dyDescent="0.25"/>
    <row r="1048381" ht="12.25" customHeight="1" x14ac:dyDescent="0.25"/>
    <row r="1048382" ht="12.25" customHeight="1" x14ac:dyDescent="0.25"/>
    <row r="1048383" ht="12.25" customHeight="1" x14ac:dyDescent="0.25"/>
    <row r="1048384" ht="12.25" customHeight="1" x14ac:dyDescent="0.25"/>
    <row r="1048385" ht="12.25" customHeight="1" x14ac:dyDescent="0.25"/>
    <row r="1048386" ht="12.25" customHeight="1" x14ac:dyDescent="0.25"/>
    <row r="1048387" ht="12.25" customHeight="1" x14ac:dyDescent="0.25"/>
    <row r="1048388" ht="12.25" customHeight="1" x14ac:dyDescent="0.25"/>
    <row r="1048389" ht="12.25" customHeight="1" x14ac:dyDescent="0.25"/>
    <row r="1048390" ht="12.25" customHeight="1" x14ac:dyDescent="0.25"/>
    <row r="1048391" ht="12.25" customHeight="1" x14ac:dyDescent="0.25"/>
    <row r="1048392" ht="12.25" customHeight="1" x14ac:dyDescent="0.25"/>
    <row r="1048393" ht="12.25" customHeight="1" x14ac:dyDescent="0.25"/>
    <row r="1048394" ht="12.25" customHeight="1" x14ac:dyDescent="0.25"/>
    <row r="1048395" ht="12.25" customHeight="1" x14ac:dyDescent="0.25"/>
    <row r="1048396" ht="12.25" customHeight="1" x14ac:dyDescent="0.25"/>
    <row r="1048397" ht="12.25" customHeight="1" x14ac:dyDescent="0.25"/>
    <row r="1048398" ht="12.25" customHeight="1" x14ac:dyDescent="0.25"/>
    <row r="1048399" ht="12.25" customHeight="1" x14ac:dyDescent="0.25"/>
    <row r="1048400" ht="12.25" customHeight="1" x14ac:dyDescent="0.25"/>
    <row r="1048401" ht="12.25" customHeight="1" x14ac:dyDescent="0.25"/>
    <row r="1048402" ht="12.25" customHeight="1" x14ac:dyDescent="0.25"/>
    <row r="1048403" ht="12.25" customHeight="1" x14ac:dyDescent="0.25"/>
    <row r="1048404" ht="12.25" customHeight="1" x14ac:dyDescent="0.25"/>
    <row r="1048405" ht="12.25" customHeight="1" x14ac:dyDescent="0.25"/>
    <row r="1048406" ht="12.25" customHeight="1" x14ac:dyDescent="0.25"/>
    <row r="1048407" ht="12.25" customHeight="1" x14ac:dyDescent="0.25"/>
    <row r="1048408" ht="12.25" customHeight="1" x14ac:dyDescent="0.25"/>
    <row r="1048409" ht="12.25" customHeight="1" x14ac:dyDescent="0.25"/>
    <row r="1048410" ht="12.25" customHeight="1" x14ac:dyDescent="0.25"/>
    <row r="1048411" ht="12.25" customHeight="1" x14ac:dyDescent="0.25"/>
    <row r="1048412" ht="12.25" customHeight="1" x14ac:dyDescent="0.25"/>
    <row r="1048413" ht="12.25" customHeight="1" x14ac:dyDescent="0.25"/>
    <row r="1048414" ht="12.25" customHeight="1" x14ac:dyDescent="0.25"/>
    <row r="1048415" ht="12.25" customHeight="1" x14ac:dyDescent="0.25"/>
    <row r="1048416" ht="12.25" customHeight="1" x14ac:dyDescent="0.25"/>
    <row r="1048417" ht="12.25" customHeight="1" x14ac:dyDescent="0.25"/>
    <row r="1048418" ht="12.25" customHeight="1" x14ac:dyDescent="0.25"/>
    <row r="1048419" ht="12.25" customHeight="1" x14ac:dyDescent="0.25"/>
    <row r="1048420" ht="12.25" customHeight="1" x14ac:dyDescent="0.25"/>
    <row r="1048421" ht="12.25" customHeight="1" x14ac:dyDescent="0.25"/>
    <row r="1048422" ht="12.25" customHeight="1" x14ac:dyDescent="0.25"/>
    <row r="1048423" ht="12.25" customHeight="1" x14ac:dyDescent="0.25"/>
    <row r="1048424" ht="12.25" customHeight="1" x14ac:dyDescent="0.25"/>
    <row r="1048425" ht="12.25" customHeight="1" x14ac:dyDescent="0.25"/>
    <row r="1048426" ht="12.25" customHeight="1" x14ac:dyDescent="0.25"/>
    <row r="1048427" ht="12.25" customHeight="1" x14ac:dyDescent="0.25"/>
    <row r="1048428" ht="12.25" customHeight="1" x14ac:dyDescent="0.25"/>
    <row r="1048429" ht="12.25" customHeight="1" x14ac:dyDescent="0.25"/>
    <row r="1048430" ht="12.25" customHeight="1" x14ac:dyDescent="0.25"/>
    <row r="1048431" ht="12.25" customHeight="1" x14ac:dyDescent="0.25"/>
    <row r="1048432" ht="12.25" customHeight="1" x14ac:dyDescent="0.25"/>
    <row r="1048433" ht="12.25" customHeight="1" x14ac:dyDescent="0.25"/>
    <row r="1048434" ht="12.25" customHeight="1" x14ac:dyDescent="0.25"/>
    <row r="1048435" ht="12.25" customHeight="1" x14ac:dyDescent="0.25"/>
    <row r="1048436" ht="12.25" customHeight="1" x14ac:dyDescent="0.25"/>
    <row r="1048437" ht="12.25" customHeight="1" x14ac:dyDescent="0.25"/>
    <row r="1048438" ht="12.25" customHeight="1" x14ac:dyDescent="0.25"/>
    <row r="1048439" ht="12.25" customHeight="1" x14ac:dyDescent="0.25"/>
    <row r="1048440" ht="12.25" customHeight="1" x14ac:dyDescent="0.25"/>
    <row r="1048441" ht="12.25" customHeight="1" x14ac:dyDescent="0.25"/>
    <row r="1048442" ht="12.25" customHeight="1" x14ac:dyDescent="0.25"/>
    <row r="1048443" ht="12.25" customHeight="1" x14ac:dyDescent="0.25"/>
    <row r="1048444" ht="12.25" customHeight="1" x14ac:dyDescent="0.25"/>
    <row r="1048445" ht="12.25" customHeight="1" x14ac:dyDescent="0.25"/>
    <row r="1048446" ht="12.25" customHeight="1" x14ac:dyDescent="0.25"/>
    <row r="1048447" ht="12.25" customHeight="1" x14ac:dyDescent="0.25"/>
    <row r="1048448" ht="12.25" customHeight="1" x14ac:dyDescent="0.25"/>
    <row r="1048449" ht="12.25" customHeight="1" x14ac:dyDescent="0.25"/>
    <row r="1048450" ht="12.25" customHeight="1" x14ac:dyDescent="0.25"/>
    <row r="1048451" ht="12.25" customHeight="1" x14ac:dyDescent="0.25"/>
    <row r="1048452" ht="12.25" customHeight="1" x14ac:dyDescent="0.25"/>
    <row r="1048453" ht="12.25" customHeight="1" x14ac:dyDescent="0.25"/>
    <row r="1048454" ht="12.25" customHeight="1" x14ac:dyDescent="0.25"/>
    <row r="1048455" ht="12.25" customHeight="1" x14ac:dyDescent="0.25"/>
    <row r="1048456" ht="12.25" customHeight="1" x14ac:dyDescent="0.25"/>
    <row r="1048457" ht="12.25" customHeight="1" x14ac:dyDescent="0.25"/>
    <row r="1048458" ht="12.25" customHeight="1" x14ac:dyDescent="0.25"/>
    <row r="1048459" ht="12.25" customHeight="1" x14ac:dyDescent="0.25"/>
    <row r="1048460" ht="12.25" customHeight="1" x14ac:dyDescent="0.25"/>
    <row r="1048461" ht="12.25" customHeight="1" x14ac:dyDescent="0.25"/>
    <row r="1048462" ht="12.25" customHeight="1" x14ac:dyDescent="0.25"/>
    <row r="1048463" ht="12.25" customHeight="1" x14ac:dyDescent="0.25"/>
    <row r="1048464" ht="12.25" customHeight="1" x14ac:dyDescent="0.25"/>
    <row r="1048465" ht="12.25" customHeight="1" x14ac:dyDescent="0.25"/>
    <row r="1048466" ht="12.25" customHeight="1" x14ac:dyDescent="0.25"/>
    <row r="1048467" ht="12.25" customHeight="1" x14ac:dyDescent="0.25"/>
    <row r="1048468" ht="12.25" customHeight="1" x14ac:dyDescent="0.25"/>
    <row r="1048469" ht="12.25" customHeight="1" x14ac:dyDescent="0.25"/>
    <row r="1048470" ht="12.25" customHeight="1" x14ac:dyDescent="0.25"/>
    <row r="1048471" ht="12.25" customHeight="1" x14ac:dyDescent="0.25"/>
    <row r="1048472" ht="12.25" customHeight="1" x14ac:dyDescent="0.25"/>
    <row r="1048473" ht="12.25" customHeight="1" x14ac:dyDescent="0.25"/>
    <row r="1048474" ht="12.25" customHeight="1" x14ac:dyDescent="0.25"/>
    <row r="1048475" ht="12.25" customHeight="1" x14ac:dyDescent="0.25"/>
    <row r="1048476" ht="12.25" customHeight="1" x14ac:dyDescent="0.25"/>
    <row r="1048477" ht="12.25" customHeight="1" x14ac:dyDescent="0.25"/>
    <row r="1048478" ht="12.25" customHeight="1" x14ac:dyDescent="0.25"/>
    <row r="1048479" ht="12.25" customHeight="1" x14ac:dyDescent="0.25"/>
    <row r="1048480" ht="12.25" customHeight="1" x14ac:dyDescent="0.25"/>
    <row r="1048481" ht="12.25" customHeight="1" x14ac:dyDescent="0.25"/>
    <row r="1048482" ht="12.25" customHeight="1" x14ac:dyDescent="0.25"/>
    <row r="1048483" ht="12.25" customHeight="1" x14ac:dyDescent="0.25"/>
    <row r="1048484" ht="12.25" customHeight="1" x14ac:dyDescent="0.25"/>
    <row r="1048485" ht="12.25" customHeight="1" x14ac:dyDescent="0.25"/>
    <row r="1048486" ht="12.25" customHeight="1" x14ac:dyDescent="0.25"/>
    <row r="1048487" ht="12.25" customHeight="1" x14ac:dyDescent="0.25"/>
    <row r="1048488" ht="12.25" customHeight="1" x14ac:dyDescent="0.25"/>
    <row r="1048489" ht="12.25" customHeight="1" x14ac:dyDescent="0.25"/>
    <row r="1048490" ht="12.25" customHeight="1" x14ac:dyDescent="0.25"/>
    <row r="1048491" ht="12.25" customHeight="1" x14ac:dyDescent="0.25"/>
    <row r="1048492" ht="12.25" customHeight="1" x14ac:dyDescent="0.25"/>
    <row r="1048493" ht="12.25" customHeight="1" x14ac:dyDescent="0.25"/>
    <row r="1048494" ht="12.25" customHeight="1" x14ac:dyDescent="0.25"/>
    <row r="1048495" ht="12.25" customHeight="1" x14ac:dyDescent="0.25"/>
    <row r="1048496" ht="12.25" customHeight="1" x14ac:dyDescent="0.25"/>
    <row r="1048497" ht="12.25" customHeight="1" x14ac:dyDescent="0.25"/>
    <row r="1048498" ht="12.25" customHeight="1" x14ac:dyDescent="0.25"/>
    <row r="1048499" ht="12.25" customHeight="1" x14ac:dyDescent="0.25"/>
    <row r="1048500" ht="12.25" customHeight="1" x14ac:dyDescent="0.25"/>
    <row r="1048501" ht="12.25" customHeight="1" x14ac:dyDescent="0.25"/>
    <row r="1048502" ht="12.25" customHeight="1" x14ac:dyDescent="0.25"/>
    <row r="1048503" ht="12.25" customHeight="1" x14ac:dyDescent="0.25"/>
    <row r="1048504" ht="12.25" customHeight="1" x14ac:dyDescent="0.25"/>
    <row r="1048505" ht="12.25" customHeight="1" x14ac:dyDescent="0.25"/>
    <row r="1048506" ht="12.25" customHeight="1" x14ac:dyDescent="0.25"/>
    <row r="1048507" ht="12.25" customHeight="1" x14ac:dyDescent="0.25"/>
    <row r="1048508" ht="12.25" customHeight="1" x14ac:dyDescent="0.25"/>
    <row r="1048509" ht="12.25" customHeight="1" x14ac:dyDescent="0.25"/>
    <row r="1048510" ht="12.25" customHeight="1" x14ac:dyDescent="0.25"/>
    <row r="1048511" ht="12.25" customHeight="1" x14ac:dyDescent="0.25"/>
    <row r="1048512" ht="12.25" customHeight="1" x14ac:dyDescent="0.25"/>
    <row r="1048513" ht="12.25" customHeight="1" x14ac:dyDescent="0.25"/>
    <row r="1048514" ht="12.25" customHeight="1" x14ac:dyDescent="0.25"/>
    <row r="1048515" ht="12.25" customHeight="1" x14ac:dyDescent="0.25"/>
    <row r="1048516" ht="12.25" customHeight="1" x14ac:dyDescent="0.25"/>
    <row r="1048517" ht="12.25" customHeight="1" x14ac:dyDescent="0.25"/>
    <row r="1048518" ht="12.25" customHeight="1" x14ac:dyDescent="0.25"/>
    <row r="1048519" ht="12.25" customHeight="1" x14ac:dyDescent="0.25"/>
    <row r="1048520" ht="12.25" customHeight="1" x14ac:dyDescent="0.25"/>
    <row r="1048521" ht="12.25" customHeight="1" x14ac:dyDescent="0.25"/>
    <row r="1048522" ht="12.25" customHeight="1" x14ac:dyDescent="0.25"/>
    <row r="1048523" ht="12.25" customHeight="1" x14ac:dyDescent="0.25"/>
    <row r="1048524" ht="12.25" customHeight="1" x14ac:dyDescent="0.25"/>
    <row r="1048525" ht="12.25" customHeight="1" x14ac:dyDescent="0.25"/>
    <row r="1048526" ht="12.25" customHeight="1" x14ac:dyDescent="0.25"/>
    <row r="1048527" ht="12.25" customHeight="1" x14ac:dyDescent="0.25"/>
    <row r="1048528" ht="12.25" customHeight="1" x14ac:dyDescent="0.25"/>
    <row r="1048529" ht="12.25" customHeight="1" x14ac:dyDescent="0.25"/>
    <row r="1048530" ht="12.25" customHeight="1" x14ac:dyDescent="0.25"/>
    <row r="1048531" ht="12.25" customHeight="1" x14ac:dyDescent="0.25"/>
    <row r="1048532" ht="12.25" customHeight="1" x14ac:dyDescent="0.25"/>
    <row r="1048533" ht="12.25" customHeight="1" x14ac:dyDescent="0.25"/>
    <row r="1048534" ht="12.25" customHeight="1" x14ac:dyDescent="0.25"/>
    <row r="1048535" ht="12.25" customHeight="1" x14ac:dyDescent="0.25"/>
    <row r="1048536" ht="12.25" customHeight="1" x14ac:dyDescent="0.25"/>
    <row r="1048537" ht="12.25" customHeight="1" x14ac:dyDescent="0.25"/>
    <row r="1048538" ht="12.25" customHeight="1" x14ac:dyDescent="0.25"/>
    <row r="1048539" ht="12.25" customHeight="1" x14ac:dyDescent="0.25"/>
    <row r="1048540" ht="12.25" customHeight="1" x14ac:dyDescent="0.25"/>
    <row r="1048541" ht="12.25" customHeight="1" x14ac:dyDescent="0.25"/>
    <row r="1048542" ht="12.25" customHeight="1" x14ac:dyDescent="0.25"/>
    <row r="1048543" ht="12.25" customHeight="1" x14ac:dyDescent="0.25"/>
    <row r="1048544" ht="12.25" customHeight="1" x14ac:dyDescent="0.25"/>
    <row r="1048545" ht="12.25" customHeight="1" x14ac:dyDescent="0.25"/>
    <row r="1048546" ht="12.25" customHeight="1" x14ac:dyDescent="0.25"/>
    <row r="1048547" ht="12.25" customHeight="1" x14ac:dyDescent="0.25"/>
    <row r="1048548" ht="12.25" customHeight="1" x14ac:dyDescent="0.25"/>
    <row r="1048549" ht="12.25" customHeight="1" x14ac:dyDescent="0.25"/>
    <row r="1048550" ht="12.25" customHeight="1" x14ac:dyDescent="0.25"/>
    <row r="1048551" ht="12.25" customHeight="1" x14ac:dyDescent="0.25"/>
    <row r="1048552" ht="12.25" customHeight="1" x14ac:dyDescent="0.25"/>
    <row r="1048553" ht="12.25" customHeight="1" x14ac:dyDescent="0.25"/>
    <row r="1048554" ht="12.25" customHeight="1" x14ac:dyDescent="0.25"/>
    <row r="1048555" ht="12.25" customHeight="1" x14ac:dyDescent="0.25"/>
    <row r="1048556" ht="12.25" customHeight="1" x14ac:dyDescent="0.25"/>
    <row r="1048557" ht="12.25" customHeight="1" x14ac:dyDescent="0.25"/>
    <row r="1048558" ht="12.25" customHeight="1" x14ac:dyDescent="0.25"/>
    <row r="1048559" ht="12.25" customHeight="1" x14ac:dyDescent="0.25"/>
    <row r="1048560" ht="12.25" customHeight="1" x14ac:dyDescent="0.25"/>
    <row r="1048561" ht="12.25" customHeight="1" x14ac:dyDescent="0.25"/>
    <row r="1048562" ht="12.25" customHeight="1" x14ac:dyDescent="0.25"/>
    <row r="1048563" ht="12.25" customHeight="1" x14ac:dyDescent="0.25"/>
    <row r="1048564" ht="12.25" customHeight="1" x14ac:dyDescent="0.25"/>
    <row r="1048565" ht="12.25" customHeight="1" x14ac:dyDescent="0.25"/>
    <row r="1048566" ht="12.25" customHeight="1" x14ac:dyDescent="0.25"/>
    <row r="1048567" ht="12.25" customHeight="1" x14ac:dyDescent="0.25"/>
    <row r="1048568" ht="12.25" customHeight="1" x14ac:dyDescent="0.25"/>
    <row r="1048569" ht="12.25" customHeight="1" x14ac:dyDescent="0.25"/>
    <row r="1048570" ht="12.25" customHeight="1" x14ac:dyDescent="0.25"/>
    <row r="1048571" ht="12.25" customHeight="1" x14ac:dyDescent="0.25"/>
    <row r="1048572" ht="12.25" customHeight="1" x14ac:dyDescent="0.25"/>
    <row r="1048573" ht="12.25" customHeight="1" x14ac:dyDescent="0.25"/>
    <row r="1048574" ht="12.25" customHeight="1" x14ac:dyDescent="0.25"/>
    <row r="1048575" ht="12.25" customHeight="1" x14ac:dyDescent="0.25"/>
    <row r="1048576" ht="12.25" customHeight="1" x14ac:dyDescent="0.25"/>
  </sheetData>
  <mergeCells count="3">
    <mergeCell ref="B1:E1"/>
    <mergeCell ref="F1:I1"/>
    <mergeCell ref="K1:N1"/>
  </mergeCells>
  <printOptions gridLines="1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048507"/>
  <sheetViews>
    <sheetView tabSelected="1" zoomScale="120" workbookViewId="0">
      <pane xSplit="1" ySplit="2" topLeftCell="B3" activePane="bottomRight" state="frozen"/>
      <selection pane="topRight"/>
      <selection pane="bottomLeft"/>
      <selection pane="bottomRight" activeCell="F44" sqref="F44"/>
    </sheetView>
  </sheetViews>
  <sheetFormatPr defaultColWidth="9.26953125" defaultRowHeight="12.5" x14ac:dyDescent="0.25"/>
  <cols>
    <col min="1" max="2" width="12" customWidth="1"/>
    <col min="3" max="3" width="13.1796875" customWidth="1"/>
    <col min="4" max="4" width="13.54296875" customWidth="1"/>
    <col min="5" max="5" width="10.54296875" customWidth="1"/>
    <col min="6" max="6" width="12.7265625" customWidth="1"/>
    <col min="7" max="7" width="10.7265625" customWidth="1"/>
    <col min="8" max="8" width="11.26953125" customWidth="1"/>
    <col min="9" max="9" width="13.7265625" customWidth="1"/>
    <col min="10" max="10" width="12" customWidth="1"/>
    <col min="11" max="11" width="13.54296875" customWidth="1"/>
    <col min="12" max="12" width="9.81640625" customWidth="1"/>
    <col min="13" max="15" width="11.26953125" customWidth="1"/>
    <col min="16" max="16" width="12.1796875" customWidth="1"/>
    <col min="17" max="253" width="9.1796875" bestFit="1"/>
  </cols>
  <sheetData>
    <row r="1" spans="1:253" ht="15" customHeight="1" x14ac:dyDescent="0.35">
      <c r="A1" s="40" t="s">
        <v>0</v>
      </c>
      <c r="B1" s="41" t="s">
        <v>14</v>
      </c>
      <c r="C1" s="84" t="s">
        <v>14</v>
      </c>
      <c r="D1" s="84"/>
      <c r="E1" s="44"/>
      <c r="F1" s="48" t="s">
        <v>14</v>
      </c>
      <c r="G1" s="48"/>
      <c r="H1" s="51"/>
      <c r="I1" s="85" t="s">
        <v>14</v>
      </c>
      <c r="J1" s="85"/>
      <c r="K1" s="85"/>
      <c r="L1" s="85"/>
      <c r="M1" s="85"/>
      <c r="N1" s="55"/>
      <c r="O1" s="55"/>
      <c r="P1" s="59" t="s">
        <v>14</v>
      </c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</row>
    <row r="2" spans="1:253" ht="17.25" customHeight="1" x14ac:dyDescent="0.35">
      <c r="A2" s="40"/>
      <c r="B2" s="42" t="s">
        <v>15</v>
      </c>
      <c r="C2" s="45" t="s">
        <v>16</v>
      </c>
      <c r="D2" s="45" t="s">
        <v>17</v>
      </c>
      <c r="E2" s="45" t="s">
        <v>18</v>
      </c>
      <c r="F2" s="49" t="s">
        <v>9</v>
      </c>
      <c r="G2" s="49" t="s">
        <v>19</v>
      </c>
      <c r="H2" s="52" t="s">
        <v>20</v>
      </c>
      <c r="I2" s="56" t="s">
        <v>21</v>
      </c>
      <c r="J2" s="56" t="s">
        <v>22</v>
      </c>
      <c r="K2" s="56" t="s">
        <v>23</v>
      </c>
      <c r="L2" s="56" t="s">
        <v>24</v>
      </c>
      <c r="M2" s="56" t="s">
        <v>25</v>
      </c>
      <c r="N2" s="56" t="s">
        <v>26</v>
      </c>
      <c r="O2" s="56" t="s">
        <v>27</v>
      </c>
      <c r="P2" s="60" t="s">
        <v>10</v>
      </c>
    </row>
    <row r="3" spans="1:253" ht="12.25" customHeight="1" x14ac:dyDescent="0.35">
      <c r="A3" s="40">
        <v>1</v>
      </c>
      <c r="B3" s="43">
        <f>'Population Totals'!B3</f>
        <v>85791</v>
      </c>
      <c r="C3" s="43">
        <v>61462</v>
      </c>
      <c r="D3" s="43">
        <v>3970</v>
      </c>
      <c r="E3" s="46">
        <f t="shared" ref="E3:E34" si="0">IF(ISERROR(D3/B3),"",D3/B3)</f>
        <v>4.6275250317632383E-2</v>
      </c>
      <c r="F3" s="43">
        <v>8452</v>
      </c>
      <c r="G3" s="50">
        <f t="shared" ref="G3:G34" si="1">IF(ISERROR(F3/B3),"",F3/B3)</f>
        <v>9.8518492615775541E-2</v>
      </c>
      <c r="H3" s="53">
        <f t="shared" ref="H3:H34" si="2">IF(ISERROR(P3/B3),"",P3/B3)</f>
        <v>0.2835845251832943</v>
      </c>
      <c r="I3" s="57">
        <v>242</v>
      </c>
      <c r="J3" s="57">
        <v>8748</v>
      </c>
      <c r="K3" s="57">
        <v>77406</v>
      </c>
      <c r="L3" s="57">
        <v>77472</v>
      </c>
      <c r="M3" s="57">
        <f t="shared" ref="M3:M34" si="3">B3-C3</f>
        <v>24329</v>
      </c>
      <c r="N3" s="57">
        <v>31</v>
      </c>
      <c r="O3" s="58">
        <v>8386</v>
      </c>
      <c r="P3" s="61">
        <f t="shared" ref="P3:P34" si="4">B3-C3</f>
        <v>24329</v>
      </c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</row>
    <row r="4" spans="1:253" ht="14.5" x14ac:dyDescent="0.35">
      <c r="A4" s="40">
        <v>2</v>
      </c>
      <c r="B4" s="9">
        <f>'Population Totals'!B4</f>
        <v>85841</v>
      </c>
      <c r="C4" s="9">
        <v>48574</v>
      </c>
      <c r="D4" s="9">
        <v>6728</v>
      </c>
      <c r="E4" s="47">
        <f t="shared" si="0"/>
        <v>7.8377465313777803E-2</v>
      </c>
      <c r="F4" s="9">
        <v>17075</v>
      </c>
      <c r="G4" s="47">
        <f t="shared" si="1"/>
        <v>0.19891427173495183</v>
      </c>
      <c r="H4" s="54">
        <f t="shared" si="2"/>
        <v>0.43413986323551684</v>
      </c>
      <c r="I4" s="9">
        <v>1145</v>
      </c>
      <c r="J4" s="9">
        <v>10988</v>
      </c>
      <c r="K4" s="9">
        <v>68681</v>
      </c>
      <c r="L4" s="9">
        <v>75615</v>
      </c>
      <c r="M4" s="9">
        <f t="shared" si="3"/>
        <v>37267</v>
      </c>
      <c r="N4" s="9">
        <v>53</v>
      </c>
      <c r="O4" s="6">
        <v>10141</v>
      </c>
      <c r="P4" s="9">
        <f t="shared" si="4"/>
        <v>37267</v>
      </c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</row>
    <row r="5" spans="1:253" ht="14.5" x14ac:dyDescent="0.35">
      <c r="A5" s="40">
        <v>3</v>
      </c>
      <c r="B5" s="43">
        <f>'Population Totals'!B5</f>
        <v>85491</v>
      </c>
      <c r="C5" s="43">
        <v>41621</v>
      </c>
      <c r="D5" s="43">
        <v>13052</v>
      </c>
      <c r="E5" s="46">
        <f t="shared" si="0"/>
        <v>0.15267104139617035</v>
      </c>
      <c r="F5" s="43">
        <v>17858</v>
      </c>
      <c r="G5" s="50">
        <f t="shared" si="1"/>
        <v>0.20888748523236364</v>
      </c>
      <c r="H5" s="53">
        <f t="shared" si="2"/>
        <v>0.5131534313553473</v>
      </c>
      <c r="I5" s="57">
        <v>642</v>
      </c>
      <c r="J5" s="57">
        <v>10663</v>
      </c>
      <c r="K5" s="57">
        <v>67561</v>
      </c>
      <c r="L5" s="57">
        <v>75356</v>
      </c>
      <c r="M5" s="57">
        <f t="shared" si="3"/>
        <v>43870</v>
      </c>
      <c r="N5" s="57">
        <v>79</v>
      </c>
      <c r="O5" s="58">
        <v>10063</v>
      </c>
      <c r="P5" s="61">
        <f t="shared" si="4"/>
        <v>43870</v>
      </c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</row>
    <row r="6" spans="1:253" ht="14.5" x14ac:dyDescent="0.35">
      <c r="A6" s="40">
        <v>4</v>
      </c>
      <c r="B6" s="9">
        <f>'Population Totals'!B6</f>
        <v>87369</v>
      </c>
      <c r="C6" s="9">
        <v>56889</v>
      </c>
      <c r="D6" s="9">
        <v>10035</v>
      </c>
      <c r="E6" s="47">
        <f t="shared" si="0"/>
        <v>0.11485767262988017</v>
      </c>
      <c r="F6" s="9">
        <v>13815</v>
      </c>
      <c r="G6" s="47">
        <f t="shared" si="1"/>
        <v>0.15812244617656149</v>
      </c>
      <c r="H6" s="54">
        <f t="shared" si="2"/>
        <v>0.34886515812244617</v>
      </c>
      <c r="I6" s="9">
        <v>551</v>
      </c>
      <c r="J6" s="9">
        <v>3991</v>
      </c>
      <c r="K6" s="9">
        <v>73569</v>
      </c>
      <c r="L6" s="9">
        <v>78361</v>
      </c>
      <c r="M6" s="9">
        <f t="shared" si="3"/>
        <v>30480</v>
      </c>
      <c r="N6" s="9">
        <v>49</v>
      </c>
      <c r="O6" s="6">
        <v>9023</v>
      </c>
      <c r="P6" s="9">
        <f t="shared" si="4"/>
        <v>30480</v>
      </c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pans="1:253" ht="14.5" x14ac:dyDescent="0.35">
      <c r="A7" s="40">
        <v>5</v>
      </c>
      <c r="B7" s="43">
        <f>'Population Totals'!B7</f>
        <v>85426</v>
      </c>
      <c r="C7" s="43">
        <v>30000</v>
      </c>
      <c r="D7" s="43">
        <v>23974</v>
      </c>
      <c r="E7" s="46">
        <f t="shared" si="0"/>
        <v>0.28064055439795849</v>
      </c>
      <c r="F7" s="43">
        <v>19305</v>
      </c>
      <c r="G7" s="50">
        <f t="shared" si="1"/>
        <v>0.22598506309554467</v>
      </c>
      <c r="H7" s="53">
        <f t="shared" si="2"/>
        <v>0.64881886076838435</v>
      </c>
      <c r="I7" s="57">
        <v>641</v>
      </c>
      <c r="J7" s="57">
        <v>9736</v>
      </c>
      <c r="K7" s="57">
        <v>65983</v>
      </c>
      <c r="L7" s="57">
        <v>75684</v>
      </c>
      <c r="M7" s="57">
        <f t="shared" si="3"/>
        <v>55426</v>
      </c>
      <c r="N7" s="57">
        <v>44</v>
      </c>
      <c r="O7" s="58">
        <v>9604</v>
      </c>
      <c r="P7" s="61">
        <f t="shared" si="4"/>
        <v>55426</v>
      </c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pans="1:253" ht="14.5" x14ac:dyDescent="0.35">
      <c r="A8" s="40">
        <v>6</v>
      </c>
      <c r="B8" s="9">
        <f>'Population Totals'!B8</f>
        <v>86532</v>
      </c>
      <c r="C8" s="9">
        <v>29479</v>
      </c>
      <c r="D8" s="9">
        <v>9474</v>
      </c>
      <c r="E8" s="47">
        <f t="shared" si="0"/>
        <v>0.10948550825128277</v>
      </c>
      <c r="F8" s="9">
        <v>29792</v>
      </c>
      <c r="G8" s="47">
        <f t="shared" si="1"/>
        <v>0.34428881800952249</v>
      </c>
      <c r="H8" s="54">
        <f t="shared" si="2"/>
        <v>0.65932834096056947</v>
      </c>
      <c r="I8" s="9">
        <v>1328</v>
      </c>
      <c r="J8" s="9">
        <v>17026</v>
      </c>
      <c r="K8" s="9">
        <v>56629</v>
      </c>
      <c r="L8" s="9">
        <v>74931</v>
      </c>
      <c r="M8" s="9">
        <f t="shared" si="3"/>
        <v>57053</v>
      </c>
      <c r="N8" s="9">
        <v>46</v>
      </c>
      <c r="O8" s="6">
        <v>11490</v>
      </c>
      <c r="P8" s="9">
        <f t="shared" si="4"/>
        <v>57053</v>
      </c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pans="1:253" ht="14.5" x14ac:dyDescent="0.35">
      <c r="A9" s="40">
        <v>7</v>
      </c>
      <c r="B9" s="43">
        <f>'Population Totals'!B9</f>
        <v>85882</v>
      </c>
      <c r="C9" s="43">
        <v>42348</v>
      </c>
      <c r="D9" s="43">
        <v>13363</v>
      </c>
      <c r="E9" s="46">
        <f t="shared" si="0"/>
        <v>0.15559721478307445</v>
      </c>
      <c r="F9" s="43">
        <v>20961</v>
      </c>
      <c r="G9" s="50">
        <f t="shared" si="1"/>
        <v>0.24406744137304673</v>
      </c>
      <c r="H9" s="53">
        <f t="shared" si="2"/>
        <v>0.50690482289653249</v>
      </c>
      <c r="I9" s="57">
        <v>617</v>
      </c>
      <c r="J9" s="57">
        <v>7564</v>
      </c>
      <c r="K9" s="57">
        <v>64802</v>
      </c>
      <c r="L9" s="57">
        <v>75726</v>
      </c>
      <c r="M9" s="57">
        <f t="shared" si="3"/>
        <v>43534</v>
      </c>
      <c r="N9" s="57">
        <v>81</v>
      </c>
      <c r="O9" s="58">
        <v>10037</v>
      </c>
      <c r="P9" s="61">
        <f t="shared" si="4"/>
        <v>43534</v>
      </c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253" ht="14.5" x14ac:dyDescent="0.35">
      <c r="A10" s="40">
        <v>8</v>
      </c>
      <c r="B10" s="9">
        <f>'Population Totals'!B10</f>
        <v>85066</v>
      </c>
      <c r="C10" s="9">
        <v>35228</v>
      </c>
      <c r="D10" s="9">
        <v>19114</v>
      </c>
      <c r="E10" s="47">
        <f t="shared" si="0"/>
        <v>0.22469611830813721</v>
      </c>
      <c r="F10" s="9">
        <v>18127</v>
      </c>
      <c r="G10" s="47">
        <f t="shared" si="1"/>
        <v>0.21309336280064892</v>
      </c>
      <c r="H10" s="54">
        <f t="shared" si="2"/>
        <v>0.58587449744903952</v>
      </c>
      <c r="I10" s="9">
        <v>515</v>
      </c>
      <c r="J10" s="9">
        <v>10225</v>
      </c>
      <c r="K10" s="9">
        <v>66839</v>
      </c>
      <c r="L10" s="9">
        <v>74439</v>
      </c>
      <c r="M10" s="9">
        <f t="shared" si="3"/>
        <v>49838</v>
      </c>
      <c r="N10" s="9">
        <v>176</v>
      </c>
      <c r="O10" s="6">
        <v>10527</v>
      </c>
      <c r="P10" s="9">
        <f t="shared" si="4"/>
        <v>49838</v>
      </c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1:253" ht="14.5" x14ac:dyDescent="0.35">
      <c r="A11" s="40">
        <v>9</v>
      </c>
      <c r="B11" s="43">
        <f>'Population Totals'!B11</f>
        <v>85506</v>
      </c>
      <c r="C11" s="43">
        <v>36857</v>
      </c>
      <c r="D11" s="43">
        <v>11562</v>
      </c>
      <c r="E11" s="46">
        <f t="shared" si="0"/>
        <v>0.13521858115219984</v>
      </c>
      <c r="F11" s="43">
        <v>17634</v>
      </c>
      <c r="G11" s="50">
        <f t="shared" si="1"/>
        <v>0.20623114167426848</v>
      </c>
      <c r="H11" s="53">
        <f t="shared" si="2"/>
        <v>0.56895422543447238</v>
      </c>
      <c r="I11" s="57">
        <v>550</v>
      </c>
      <c r="J11" s="57">
        <v>16990</v>
      </c>
      <c r="K11" s="57">
        <v>67793</v>
      </c>
      <c r="L11" s="57">
        <v>75176</v>
      </c>
      <c r="M11" s="57">
        <f t="shared" si="3"/>
        <v>48649</v>
      </c>
      <c r="N11" s="57">
        <v>91</v>
      </c>
      <c r="O11" s="58">
        <v>10251</v>
      </c>
      <c r="P11" s="61">
        <f t="shared" si="4"/>
        <v>48649</v>
      </c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pans="1:253" ht="14.5" x14ac:dyDescent="0.35">
      <c r="A12" s="40">
        <v>10</v>
      </c>
      <c r="B12" s="9">
        <f>'Population Totals'!B12</f>
        <v>87303</v>
      </c>
      <c r="C12" s="9">
        <v>48170</v>
      </c>
      <c r="D12" s="9">
        <v>4437</v>
      </c>
      <c r="E12" s="47">
        <f t="shared" si="0"/>
        <v>5.0822995773341123E-2</v>
      </c>
      <c r="F12" s="9">
        <v>12229</v>
      </c>
      <c r="G12" s="47">
        <f t="shared" si="1"/>
        <v>0.14007536968947229</v>
      </c>
      <c r="H12" s="54">
        <f t="shared" si="2"/>
        <v>0.4482434738783318</v>
      </c>
      <c r="I12" s="9">
        <v>316</v>
      </c>
      <c r="J12" s="9">
        <v>19348</v>
      </c>
      <c r="K12" s="9">
        <v>75369</v>
      </c>
      <c r="L12" s="9">
        <v>77746</v>
      </c>
      <c r="M12" s="9">
        <f t="shared" si="3"/>
        <v>39133</v>
      </c>
      <c r="N12" s="9">
        <v>52</v>
      </c>
      <c r="O12" s="6">
        <v>9852</v>
      </c>
      <c r="P12" s="9">
        <f t="shared" si="4"/>
        <v>39133</v>
      </c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pans="1:253" ht="14.5" x14ac:dyDescent="0.35">
      <c r="A13" s="40">
        <v>11</v>
      </c>
      <c r="B13" s="43">
        <f>'Population Totals'!B13</f>
        <v>87003</v>
      </c>
      <c r="C13" s="43">
        <v>54061</v>
      </c>
      <c r="D13" s="43">
        <v>2661</v>
      </c>
      <c r="E13" s="46">
        <f t="shared" si="0"/>
        <v>3.058515223612979E-2</v>
      </c>
      <c r="F13" s="43">
        <v>5681</v>
      </c>
      <c r="G13" s="50">
        <f t="shared" si="1"/>
        <v>6.5296598967851685E-2</v>
      </c>
      <c r="H13" s="53">
        <f t="shared" si="2"/>
        <v>0.37863062193257702</v>
      </c>
      <c r="I13" s="57">
        <v>112</v>
      </c>
      <c r="J13" s="57">
        <v>20495</v>
      </c>
      <c r="K13" s="57">
        <v>81303</v>
      </c>
      <c r="L13" s="57">
        <v>78945</v>
      </c>
      <c r="M13" s="57">
        <f t="shared" si="3"/>
        <v>32942</v>
      </c>
      <c r="N13" s="57">
        <v>39</v>
      </c>
      <c r="O13" s="58">
        <v>8039</v>
      </c>
      <c r="P13" s="61">
        <f t="shared" si="4"/>
        <v>32942</v>
      </c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pans="1:253" ht="14.5" x14ac:dyDescent="0.35">
      <c r="A14" s="40">
        <v>12</v>
      </c>
      <c r="B14" s="9">
        <f>'Population Totals'!B14</f>
        <v>86979</v>
      </c>
      <c r="C14" s="9">
        <v>46196</v>
      </c>
      <c r="D14" s="9">
        <v>4374</v>
      </c>
      <c r="E14" s="47">
        <f t="shared" si="0"/>
        <v>5.0288000551857344E-2</v>
      </c>
      <c r="F14" s="9">
        <v>15186</v>
      </c>
      <c r="G14" s="47">
        <f t="shared" si="1"/>
        <v>0.17459386748525507</v>
      </c>
      <c r="H14" s="54">
        <f t="shared" si="2"/>
        <v>0.46888329366858666</v>
      </c>
      <c r="I14" s="9">
        <v>451</v>
      </c>
      <c r="J14" s="9">
        <v>18158</v>
      </c>
      <c r="K14" s="9">
        <v>71743</v>
      </c>
      <c r="L14" s="9">
        <v>76670</v>
      </c>
      <c r="M14" s="9">
        <f t="shared" si="3"/>
        <v>40783</v>
      </c>
      <c r="N14" s="9">
        <v>49</v>
      </c>
      <c r="O14" s="6">
        <v>10259</v>
      </c>
      <c r="P14" s="9">
        <f t="shared" si="4"/>
        <v>40783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pans="1:253" ht="14.5" x14ac:dyDescent="0.35">
      <c r="A15" s="40">
        <v>13</v>
      </c>
      <c r="B15" s="43">
        <f>'Population Totals'!B15</f>
        <v>87175</v>
      </c>
      <c r="C15" s="43">
        <v>47145</v>
      </c>
      <c r="D15" s="43">
        <v>6222</v>
      </c>
      <c r="E15" s="46">
        <f t="shared" si="0"/>
        <v>7.1373673644967023E-2</v>
      </c>
      <c r="F15" s="43">
        <v>12143</v>
      </c>
      <c r="G15" s="50">
        <f t="shared" si="1"/>
        <v>0.13929452251218813</v>
      </c>
      <c r="H15" s="53">
        <f t="shared" si="2"/>
        <v>0.45919128190421565</v>
      </c>
      <c r="I15" s="57">
        <v>376</v>
      </c>
      <c r="J15" s="57">
        <v>18281</v>
      </c>
      <c r="K15" s="57">
        <v>74996</v>
      </c>
      <c r="L15" s="57">
        <v>77348</v>
      </c>
      <c r="M15" s="57">
        <f t="shared" si="3"/>
        <v>40030</v>
      </c>
      <c r="N15" s="57">
        <v>49</v>
      </c>
      <c r="O15" s="58">
        <v>9791</v>
      </c>
      <c r="P15" s="61">
        <f t="shared" si="4"/>
        <v>40030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pans="1:253" ht="14.5" x14ac:dyDescent="0.35">
      <c r="A16" s="40">
        <v>14</v>
      </c>
      <c r="B16" s="9">
        <f>'Population Totals'!B16</f>
        <v>86282</v>
      </c>
      <c r="C16" s="9">
        <v>50156</v>
      </c>
      <c r="D16" s="9">
        <v>7707</v>
      </c>
      <c r="E16" s="47">
        <f t="shared" si="0"/>
        <v>8.9323381470063287E-2</v>
      </c>
      <c r="F16" s="9">
        <v>10484</v>
      </c>
      <c r="G16" s="47">
        <f t="shared" si="1"/>
        <v>0.12150854175842006</v>
      </c>
      <c r="H16" s="54">
        <f t="shared" si="2"/>
        <v>0.41869683132055352</v>
      </c>
      <c r="I16" s="9">
        <v>213</v>
      </c>
      <c r="J16" s="9">
        <v>14089</v>
      </c>
      <c r="K16" s="9">
        <v>75740</v>
      </c>
      <c r="L16" s="9">
        <v>75613</v>
      </c>
      <c r="M16" s="9">
        <f t="shared" si="3"/>
        <v>36126</v>
      </c>
      <c r="N16" s="9">
        <v>75</v>
      </c>
      <c r="O16" s="6">
        <v>10611</v>
      </c>
      <c r="P16" s="9">
        <f t="shared" si="4"/>
        <v>36126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1:31" ht="14.5" x14ac:dyDescent="0.35">
      <c r="A17" s="40">
        <v>15</v>
      </c>
      <c r="B17" s="43">
        <f>'Population Totals'!B17</f>
        <v>86982</v>
      </c>
      <c r="C17" s="43">
        <v>47622</v>
      </c>
      <c r="D17" s="43">
        <v>5508</v>
      </c>
      <c r="E17" s="46">
        <f t="shared" si="0"/>
        <v>6.3323446230254529E-2</v>
      </c>
      <c r="F17" s="43">
        <v>11485</v>
      </c>
      <c r="G17" s="50">
        <f t="shared" si="1"/>
        <v>0.13203881262790002</v>
      </c>
      <c r="H17" s="53">
        <f t="shared" si="2"/>
        <v>0.45250741532730909</v>
      </c>
      <c r="I17" s="57">
        <v>373</v>
      </c>
      <c r="J17" s="57">
        <v>18780</v>
      </c>
      <c r="K17" s="57">
        <v>75448</v>
      </c>
      <c r="L17" s="57">
        <v>77437</v>
      </c>
      <c r="M17" s="57">
        <f t="shared" si="3"/>
        <v>39360</v>
      </c>
      <c r="N17" s="57">
        <v>72</v>
      </c>
      <c r="O17" s="58">
        <v>9496</v>
      </c>
      <c r="P17" s="61">
        <f t="shared" si="4"/>
        <v>39360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pans="1:31" ht="14.5" x14ac:dyDescent="0.35">
      <c r="A18" s="40">
        <v>16</v>
      </c>
      <c r="B18" s="9">
        <f>'Population Totals'!B18</f>
        <v>87109</v>
      </c>
      <c r="C18" s="9">
        <v>37272</v>
      </c>
      <c r="D18" s="9">
        <v>7311</v>
      </c>
      <c r="E18" s="47">
        <f t="shared" si="0"/>
        <v>8.3929329919985307E-2</v>
      </c>
      <c r="F18" s="9">
        <v>11301</v>
      </c>
      <c r="G18" s="47">
        <f t="shared" si="1"/>
        <v>0.12973401141099083</v>
      </c>
      <c r="H18" s="54">
        <f t="shared" si="2"/>
        <v>0.5721222835757499</v>
      </c>
      <c r="I18" s="9">
        <v>296</v>
      </c>
      <c r="J18" s="9">
        <v>28384</v>
      </c>
      <c r="K18" s="9">
        <v>75744</v>
      </c>
      <c r="L18" s="9">
        <v>78222</v>
      </c>
      <c r="M18" s="9">
        <f t="shared" si="3"/>
        <v>49837</v>
      </c>
      <c r="N18" s="9">
        <v>59</v>
      </c>
      <c r="O18" s="6">
        <v>8823</v>
      </c>
      <c r="P18" s="9">
        <f t="shared" si="4"/>
        <v>49837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pans="1:31" ht="14.5" x14ac:dyDescent="0.35">
      <c r="A19" s="40">
        <v>17</v>
      </c>
      <c r="B19" s="43">
        <f>'Population Totals'!B19</f>
        <v>87977</v>
      </c>
      <c r="C19" s="43">
        <v>42007</v>
      </c>
      <c r="D19" s="43">
        <v>6311</v>
      </c>
      <c r="E19" s="46">
        <f t="shared" si="0"/>
        <v>7.1734657921956879E-2</v>
      </c>
      <c r="F19" s="43">
        <v>7936</v>
      </c>
      <c r="G19" s="50">
        <f t="shared" si="1"/>
        <v>9.0205394591768309E-2</v>
      </c>
      <c r="H19" s="53">
        <f t="shared" si="2"/>
        <v>0.52252293212998857</v>
      </c>
      <c r="I19" s="57">
        <v>250</v>
      </c>
      <c r="J19" s="57">
        <v>28653</v>
      </c>
      <c r="K19" s="57">
        <v>80007</v>
      </c>
      <c r="L19" s="57">
        <v>80606</v>
      </c>
      <c r="M19" s="57">
        <f t="shared" si="3"/>
        <v>45970</v>
      </c>
      <c r="N19" s="57">
        <v>27</v>
      </c>
      <c r="O19" s="58">
        <v>7337</v>
      </c>
      <c r="P19" s="61">
        <f t="shared" si="4"/>
        <v>45970</v>
      </c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pans="1:31" ht="14.5" x14ac:dyDescent="0.35">
      <c r="A20" s="40">
        <v>18</v>
      </c>
      <c r="B20" s="9">
        <f>'Population Totals'!B20</f>
        <v>85281</v>
      </c>
      <c r="C20" s="9">
        <v>42374</v>
      </c>
      <c r="D20" s="9">
        <v>8293</v>
      </c>
      <c r="E20" s="47">
        <f t="shared" si="0"/>
        <v>9.7243231200384611E-2</v>
      </c>
      <c r="F20" s="9">
        <v>19917</v>
      </c>
      <c r="G20" s="47">
        <f t="shared" si="1"/>
        <v>0.23354557287086219</v>
      </c>
      <c r="H20" s="54">
        <f t="shared" si="2"/>
        <v>0.50312496335643342</v>
      </c>
      <c r="I20" s="9">
        <v>567</v>
      </c>
      <c r="J20" s="9">
        <v>12671</v>
      </c>
      <c r="K20" s="9">
        <v>65257</v>
      </c>
      <c r="L20" s="9">
        <v>74854</v>
      </c>
      <c r="M20" s="9">
        <f t="shared" si="3"/>
        <v>42907</v>
      </c>
      <c r="N20" s="9">
        <v>36</v>
      </c>
      <c r="O20" s="6">
        <v>10320</v>
      </c>
      <c r="P20" s="9">
        <f t="shared" si="4"/>
        <v>42907</v>
      </c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pans="1:31" ht="14.5" x14ac:dyDescent="0.35">
      <c r="A21" s="40">
        <v>19</v>
      </c>
      <c r="B21" s="43">
        <f>'Population Totals'!B21</f>
        <v>85174</v>
      </c>
      <c r="C21" s="43">
        <v>48321</v>
      </c>
      <c r="D21" s="43">
        <v>4676</v>
      </c>
      <c r="E21" s="46">
        <f t="shared" si="0"/>
        <v>5.4899382440650901E-2</v>
      </c>
      <c r="F21" s="43">
        <v>16030</v>
      </c>
      <c r="G21" s="50">
        <f t="shared" si="1"/>
        <v>0.18820297273815953</v>
      </c>
      <c r="H21" s="53">
        <f t="shared" si="2"/>
        <v>0.43267898654518983</v>
      </c>
      <c r="I21" s="57">
        <v>319</v>
      </c>
      <c r="J21" s="57">
        <v>13456</v>
      </c>
      <c r="K21" s="57">
        <v>69065</v>
      </c>
      <c r="L21" s="57">
        <v>75019</v>
      </c>
      <c r="M21" s="57">
        <f t="shared" si="3"/>
        <v>36853</v>
      </c>
      <c r="N21" s="57">
        <v>55</v>
      </c>
      <c r="O21" s="58">
        <v>10076</v>
      </c>
      <c r="P21" s="61">
        <f t="shared" si="4"/>
        <v>36853</v>
      </c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pans="1:31" ht="14.5" x14ac:dyDescent="0.35">
      <c r="A22" s="40">
        <v>20</v>
      </c>
      <c r="B22" s="9">
        <f>'Population Totals'!B22</f>
        <v>85146</v>
      </c>
      <c r="C22" s="9">
        <v>19648</v>
      </c>
      <c r="D22" s="9">
        <v>28853</v>
      </c>
      <c r="E22" s="47">
        <f t="shared" si="0"/>
        <v>0.33886500833861838</v>
      </c>
      <c r="F22" s="9">
        <v>26321</v>
      </c>
      <c r="G22" s="47">
        <f t="shared" si="1"/>
        <v>0.30912785098536633</v>
      </c>
      <c r="H22" s="54">
        <f t="shared" si="2"/>
        <v>0.76924341718929834</v>
      </c>
      <c r="I22" s="9">
        <v>706</v>
      </c>
      <c r="J22" s="9">
        <v>8886</v>
      </c>
      <c r="K22" s="9">
        <v>58603</v>
      </c>
      <c r="L22" s="9">
        <v>73296</v>
      </c>
      <c r="M22" s="9">
        <f t="shared" si="3"/>
        <v>65498</v>
      </c>
      <c r="N22" s="9">
        <v>116</v>
      </c>
      <c r="O22" s="6">
        <v>11628</v>
      </c>
      <c r="P22" s="9">
        <f t="shared" si="4"/>
        <v>65498</v>
      </c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pans="1:31" ht="14.5" x14ac:dyDescent="0.35">
      <c r="A23" s="40">
        <v>21</v>
      </c>
      <c r="B23" s="43">
        <f>'Population Totals'!B23</f>
        <v>86984</v>
      </c>
      <c r="C23" s="43">
        <v>31160</v>
      </c>
      <c r="D23" s="43">
        <v>20668</v>
      </c>
      <c r="E23" s="46">
        <f t="shared" si="0"/>
        <v>0.23760691621447622</v>
      </c>
      <c r="F23" s="43">
        <v>24097</v>
      </c>
      <c r="G23" s="50">
        <f t="shared" si="1"/>
        <v>0.27702795916490391</v>
      </c>
      <c r="H23" s="53">
        <f t="shared" si="2"/>
        <v>0.64177319966890467</v>
      </c>
      <c r="I23" s="57">
        <v>657</v>
      </c>
      <c r="J23" s="57">
        <v>8880</v>
      </c>
      <c r="K23" s="57">
        <v>62709</v>
      </c>
      <c r="L23" s="57">
        <v>74290</v>
      </c>
      <c r="M23" s="57">
        <f t="shared" si="3"/>
        <v>55824</v>
      </c>
      <c r="N23" s="57">
        <v>104</v>
      </c>
      <c r="O23" s="58">
        <v>12516</v>
      </c>
      <c r="P23" s="61">
        <f t="shared" si="4"/>
        <v>55824</v>
      </c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pans="1:31" ht="14.5" x14ac:dyDescent="0.35">
      <c r="A24" s="40">
        <v>22</v>
      </c>
      <c r="B24" s="9">
        <f>'Population Totals'!B24</f>
        <v>84662</v>
      </c>
      <c r="C24" s="9">
        <v>36999</v>
      </c>
      <c r="D24" s="9">
        <v>16519</v>
      </c>
      <c r="E24" s="47">
        <f t="shared" si="0"/>
        <v>0.19511705369587301</v>
      </c>
      <c r="F24" s="9">
        <v>20776</v>
      </c>
      <c r="G24" s="47">
        <f t="shared" si="1"/>
        <v>0.24539935272022867</v>
      </c>
      <c r="H24" s="54">
        <f t="shared" si="2"/>
        <v>0.56297984928303135</v>
      </c>
      <c r="I24" s="9">
        <v>560</v>
      </c>
      <c r="J24" s="9">
        <v>7944</v>
      </c>
      <c r="K24" s="9">
        <v>63725</v>
      </c>
      <c r="L24" s="9">
        <v>72984</v>
      </c>
      <c r="M24" s="9">
        <f t="shared" si="3"/>
        <v>47663</v>
      </c>
      <c r="N24" s="9">
        <v>119</v>
      </c>
      <c r="O24" s="6">
        <v>11517</v>
      </c>
      <c r="P24" s="9">
        <f t="shared" si="4"/>
        <v>47663</v>
      </c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pans="1:31" ht="14.5" x14ac:dyDescent="0.35">
      <c r="A25" s="40">
        <v>23</v>
      </c>
      <c r="B25" s="43">
        <f>'Population Totals'!B25</f>
        <v>84860</v>
      </c>
      <c r="C25" s="43">
        <v>48575</v>
      </c>
      <c r="D25" s="43">
        <v>9120</v>
      </c>
      <c r="E25" s="46">
        <f t="shared" si="0"/>
        <v>0.10747112891821824</v>
      </c>
      <c r="F25" s="43">
        <v>15106</v>
      </c>
      <c r="G25" s="50">
        <f t="shared" si="1"/>
        <v>0.17801084138581191</v>
      </c>
      <c r="H25" s="53">
        <f t="shared" si="2"/>
        <v>0.42758661324534525</v>
      </c>
      <c r="I25" s="57">
        <v>489</v>
      </c>
      <c r="J25" s="57">
        <v>8594</v>
      </c>
      <c r="K25" s="57">
        <v>69642</v>
      </c>
      <c r="L25" s="57">
        <v>74159</v>
      </c>
      <c r="M25" s="57">
        <f t="shared" si="3"/>
        <v>36285</v>
      </c>
      <c r="N25" s="57">
        <v>90</v>
      </c>
      <c r="O25" s="58">
        <v>10589</v>
      </c>
      <c r="P25" s="61">
        <f t="shared" si="4"/>
        <v>36285</v>
      </c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pans="1:31" ht="14.5" x14ac:dyDescent="0.35">
      <c r="A26" s="40">
        <v>24</v>
      </c>
      <c r="B26" s="9">
        <f>'Population Totals'!B26</f>
        <v>84789</v>
      </c>
      <c r="C26" s="9">
        <v>45027</v>
      </c>
      <c r="D26" s="9">
        <v>10049</v>
      </c>
      <c r="E26" s="47">
        <f t="shared" si="0"/>
        <v>0.11851773225300452</v>
      </c>
      <c r="F26" s="9">
        <v>15974</v>
      </c>
      <c r="G26" s="47">
        <f t="shared" si="1"/>
        <v>0.18839707980988099</v>
      </c>
      <c r="H26" s="54">
        <f t="shared" si="2"/>
        <v>0.46895234051586882</v>
      </c>
      <c r="I26" s="9">
        <v>480</v>
      </c>
      <c r="J26" s="9">
        <v>10907</v>
      </c>
      <c r="K26" s="9">
        <v>68700</v>
      </c>
      <c r="L26" s="9">
        <v>75176</v>
      </c>
      <c r="M26" s="9">
        <f t="shared" si="3"/>
        <v>39762</v>
      </c>
      <c r="N26" s="9">
        <v>49</v>
      </c>
      <c r="O26" s="6">
        <v>9498</v>
      </c>
      <c r="P26" s="9">
        <f t="shared" si="4"/>
        <v>39762</v>
      </c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pans="1:31" ht="14.5" x14ac:dyDescent="0.35">
      <c r="A27" s="40">
        <v>25</v>
      </c>
      <c r="B27" s="43">
        <f>'Population Totals'!B27</f>
        <v>87023</v>
      </c>
      <c r="C27" s="43">
        <v>31798</v>
      </c>
      <c r="D27" s="43">
        <v>10082</v>
      </c>
      <c r="E27" s="46">
        <f t="shared" si="0"/>
        <v>0.11585442928880871</v>
      </c>
      <c r="F27" s="43">
        <v>38163</v>
      </c>
      <c r="G27" s="50">
        <f t="shared" si="1"/>
        <v>0.43853923675350193</v>
      </c>
      <c r="H27" s="53">
        <f t="shared" si="2"/>
        <v>0.63460234650609604</v>
      </c>
      <c r="I27" s="57">
        <v>1089</v>
      </c>
      <c r="J27" s="57">
        <v>7499</v>
      </c>
      <c r="K27" s="57">
        <v>49057</v>
      </c>
      <c r="L27" s="57">
        <v>75666</v>
      </c>
      <c r="M27" s="57">
        <f t="shared" si="3"/>
        <v>55225</v>
      </c>
      <c r="N27" s="57">
        <v>62</v>
      </c>
      <c r="O27" s="58">
        <v>11554</v>
      </c>
      <c r="P27" s="61">
        <f t="shared" si="4"/>
        <v>55225</v>
      </c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pans="1:31" ht="14.5" x14ac:dyDescent="0.35">
      <c r="A28" s="40">
        <v>26</v>
      </c>
      <c r="B28" s="9">
        <f>'Population Totals'!B28</f>
        <v>85775</v>
      </c>
      <c r="C28" s="9">
        <v>34048</v>
      </c>
      <c r="D28" s="9">
        <v>7020</v>
      </c>
      <c r="E28" s="47">
        <f t="shared" si="0"/>
        <v>8.1842028563101132E-2</v>
      </c>
      <c r="F28" s="9">
        <v>6559</v>
      </c>
      <c r="G28" s="47">
        <f t="shared" si="1"/>
        <v>7.6467502185951622E-2</v>
      </c>
      <c r="H28" s="54">
        <f t="shared" si="2"/>
        <v>0.60305450306033226</v>
      </c>
      <c r="I28" s="9">
        <v>222</v>
      </c>
      <c r="J28" s="9">
        <v>34237</v>
      </c>
      <c r="K28" s="9">
        <v>79174</v>
      </c>
      <c r="L28" s="9">
        <v>77632</v>
      </c>
      <c r="M28" s="9">
        <f t="shared" si="3"/>
        <v>51727</v>
      </c>
      <c r="N28" s="9">
        <v>58</v>
      </c>
      <c r="O28" s="6">
        <v>8101</v>
      </c>
      <c r="P28" s="9">
        <f t="shared" si="4"/>
        <v>51727</v>
      </c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pans="1:31" ht="14.5" x14ac:dyDescent="0.35">
      <c r="A29" s="40">
        <v>27</v>
      </c>
      <c r="B29" s="43">
        <f>'Population Totals'!B29</f>
        <v>86452</v>
      </c>
      <c r="C29" s="43">
        <v>50002</v>
      </c>
      <c r="D29" s="43">
        <v>5922</v>
      </c>
      <c r="E29" s="46">
        <f t="shared" si="0"/>
        <v>6.8500439550270673E-2</v>
      </c>
      <c r="F29" s="43">
        <v>7379</v>
      </c>
      <c r="G29" s="50">
        <f t="shared" si="1"/>
        <v>8.5353722296765841E-2</v>
      </c>
      <c r="H29" s="53">
        <f t="shared" si="2"/>
        <v>0.4216212464720307</v>
      </c>
      <c r="I29" s="57">
        <v>223</v>
      </c>
      <c r="J29" s="57">
        <v>19639</v>
      </c>
      <c r="K29" s="57">
        <v>79217</v>
      </c>
      <c r="L29" s="57">
        <v>78172</v>
      </c>
      <c r="M29" s="57">
        <f t="shared" si="3"/>
        <v>36450</v>
      </c>
      <c r="N29" s="57">
        <v>54</v>
      </c>
      <c r="O29" s="58">
        <v>8424</v>
      </c>
      <c r="P29" s="61">
        <f t="shared" si="4"/>
        <v>36450</v>
      </c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pans="1:31" ht="14.5" x14ac:dyDescent="0.35">
      <c r="A30" s="40">
        <v>28</v>
      </c>
      <c r="B30" s="9">
        <f>'Population Totals'!B30</f>
        <v>87951</v>
      </c>
      <c r="C30" s="9">
        <v>59545</v>
      </c>
      <c r="D30" s="9">
        <v>5456</v>
      </c>
      <c r="E30" s="47">
        <f t="shared" si="0"/>
        <v>6.2034541960864574E-2</v>
      </c>
      <c r="F30" s="9">
        <v>13922</v>
      </c>
      <c r="G30" s="47">
        <f t="shared" si="1"/>
        <v>0.15829268569999205</v>
      </c>
      <c r="H30" s="54">
        <f t="shared" si="2"/>
        <v>0.32297529306090894</v>
      </c>
      <c r="I30" s="9">
        <v>356</v>
      </c>
      <c r="J30" s="9">
        <v>5864</v>
      </c>
      <c r="K30" s="9">
        <v>73923</v>
      </c>
      <c r="L30" s="9">
        <v>78680</v>
      </c>
      <c r="M30" s="9">
        <f t="shared" si="3"/>
        <v>28406</v>
      </c>
      <c r="N30" s="9">
        <v>55</v>
      </c>
      <c r="O30" s="6">
        <v>9165</v>
      </c>
      <c r="P30" s="9">
        <f t="shared" si="4"/>
        <v>28406</v>
      </c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pans="1:31" ht="14.5" x14ac:dyDescent="0.35">
      <c r="A31" s="40">
        <v>29</v>
      </c>
      <c r="B31" s="43">
        <f>'Population Totals'!B31</f>
        <v>85392</v>
      </c>
      <c r="C31" s="43">
        <v>65985</v>
      </c>
      <c r="D31" s="43">
        <v>4037</v>
      </c>
      <c r="E31" s="46">
        <f t="shared" si="0"/>
        <v>4.7276091437136972E-2</v>
      </c>
      <c r="F31" s="43">
        <v>9455</v>
      </c>
      <c r="G31" s="50">
        <f t="shared" si="1"/>
        <v>0.11072465804759228</v>
      </c>
      <c r="H31" s="53">
        <f t="shared" si="2"/>
        <v>0.22726953344575604</v>
      </c>
      <c r="I31" s="57">
        <v>321</v>
      </c>
      <c r="J31" s="57">
        <v>3209</v>
      </c>
      <c r="K31" s="57">
        <v>76006</v>
      </c>
      <c r="L31" s="57">
        <v>78003</v>
      </c>
      <c r="M31" s="57">
        <f t="shared" si="3"/>
        <v>19407</v>
      </c>
      <c r="N31" s="57">
        <v>48</v>
      </c>
      <c r="O31" s="58">
        <v>7458</v>
      </c>
      <c r="P31" s="61">
        <f t="shared" si="4"/>
        <v>19407</v>
      </c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pans="1:31" ht="14.5" x14ac:dyDescent="0.35">
      <c r="A32" s="40">
        <v>30</v>
      </c>
      <c r="B32" s="9">
        <f>'Population Totals'!B32</f>
        <v>84742</v>
      </c>
      <c r="C32" s="9">
        <v>38495</v>
      </c>
      <c r="D32" s="9">
        <v>7763</v>
      </c>
      <c r="E32" s="47">
        <f t="shared" si="0"/>
        <v>9.1607467371551302E-2</v>
      </c>
      <c r="F32" s="9">
        <v>16387</v>
      </c>
      <c r="G32" s="47">
        <f t="shared" si="1"/>
        <v>0.19337518585825211</v>
      </c>
      <c r="H32" s="54">
        <f t="shared" si="2"/>
        <v>0.54573883080408769</v>
      </c>
      <c r="I32" s="9">
        <v>463</v>
      </c>
      <c r="J32" s="9">
        <v>19795</v>
      </c>
      <c r="K32" s="9">
        <v>68271</v>
      </c>
      <c r="L32" s="9">
        <v>74862</v>
      </c>
      <c r="M32" s="9">
        <f t="shared" si="3"/>
        <v>46247</v>
      </c>
      <c r="N32" s="9">
        <v>48</v>
      </c>
      <c r="O32" s="6">
        <v>9796</v>
      </c>
      <c r="P32" s="9">
        <f t="shared" si="4"/>
        <v>46247</v>
      </c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pans="1:31" ht="14.5" x14ac:dyDescent="0.35">
      <c r="A33" s="40">
        <v>31</v>
      </c>
      <c r="B33" s="43">
        <f>'Population Totals'!B33</f>
        <v>85774</v>
      </c>
      <c r="C33" s="43">
        <v>65965</v>
      </c>
      <c r="D33" s="43">
        <v>6136</v>
      </c>
      <c r="E33" s="46">
        <f t="shared" si="0"/>
        <v>7.1536829342224911E-2</v>
      </c>
      <c r="F33" s="43">
        <v>9185</v>
      </c>
      <c r="G33" s="50">
        <f t="shared" si="1"/>
        <v>0.1070837316669387</v>
      </c>
      <c r="H33" s="53">
        <f t="shared" si="2"/>
        <v>0.23094410893744025</v>
      </c>
      <c r="I33" s="57">
        <v>382</v>
      </c>
      <c r="J33" s="57">
        <v>1509</v>
      </c>
      <c r="K33" s="57">
        <v>76384</v>
      </c>
      <c r="L33" s="57">
        <v>77706</v>
      </c>
      <c r="M33" s="57">
        <f t="shared" si="3"/>
        <v>19809</v>
      </c>
      <c r="N33" s="57">
        <v>82</v>
      </c>
      <c r="O33" s="58">
        <v>7863</v>
      </c>
      <c r="P33" s="61">
        <f t="shared" si="4"/>
        <v>19809</v>
      </c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pans="1:31" ht="14.5" x14ac:dyDescent="0.35">
      <c r="A34" s="40">
        <v>32</v>
      </c>
      <c r="B34" s="9">
        <f>'Population Totals'!B34</f>
        <v>87420</v>
      </c>
      <c r="C34" s="9">
        <v>36743</v>
      </c>
      <c r="D34" s="9">
        <v>24114</v>
      </c>
      <c r="E34" s="47">
        <f t="shared" si="0"/>
        <v>0.27584076870281399</v>
      </c>
      <c r="F34" s="9">
        <v>18769</v>
      </c>
      <c r="G34" s="47">
        <f t="shared" si="1"/>
        <v>0.2146991535117822</v>
      </c>
      <c r="H34" s="54">
        <f t="shared" si="2"/>
        <v>0.57969572180279116</v>
      </c>
      <c r="I34" s="9">
        <v>712</v>
      </c>
      <c r="J34" s="9">
        <v>4903</v>
      </c>
      <c r="K34" s="9">
        <v>68375</v>
      </c>
      <c r="L34" s="9">
        <v>75339</v>
      </c>
      <c r="M34" s="9">
        <f t="shared" si="3"/>
        <v>50677</v>
      </c>
      <c r="N34" s="9">
        <v>204</v>
      </c>
      <c r="O34" s="6">
        <v>11805</v>
      </c>
      <c r="P34" s="9">
        <f t="shared" si="4"/>
        <v>50677</v>
      </c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pans="1:31" ht="14.5" x14ac:dyDescent="0.35">
      <c r="A35" s="40">
        <v>33</v>
      </c>
      <c r="B35" s="43">
        <f>'Population Totals'!B35</f>
        <v>85827</v>
      </c>
      <c r="C35" s="43">
        <v>54097</v>
      </c>
      <c r="D35" s="43">
        <v>14667</v>
      </c>
      <c r="E35" s="46">
        <f t="shared" ref="E35:E37" si="5">IF(ISERROR(D35/B35),"",D35/B35)</f>
        <v>0.1708902792827432</v>
      </c>
      <c r="F35" s="43">
        <v>10716</v>
      </c>
      <c r="G35" s="50">
        <f t="shared" ref="G35:G37" si="6">IF(ISERROR(F35/B35),"",F35/B35)</f>
        <v>0.12485581460379601</v>
      </c>
      <c r="H35" s="53">
        <f t="shared" ref="H35:H37" si="7">IF(ISERROR(P35/B35),"",P35/B35)</f>
        <v>0.36969718153960873</v>
      </c>
      <c r="I35" s="57">
        <v>673</v>
      </c>
      <c r="J35" s="57">
        <v>3236</v>
      </c>
      <c r="K35" s="57">
        <v>75792</v>
      </c>
      <c r="L35" s="57">
        <v>76838</v>
      </c>
      <c r="M35" s="57">
        <f t="shared" ref="M35:M37" si="8">B35-C35</f>
        <v>31730</v>
      </c>
      <c r="N35" s="57">
        <v>140</v>
      </c>
      <c r="O35" s="58">
        <v>9670</v>
      </c>
      <c r="P35" s="61">
        <f t="shared" ref="P35:P37" si="9">B35-C35</f>
        <v>31730</v>
      </c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pans="1:31" ht="14.5" x14ac:dyDescent="0.35">
      <c r="A36" s="40">
        <v>34</v>
      </c>
      <c r="B36" s="9">
        <f>'Population Totals'!B36</f>
        <v>87427</v>
      </c>
      <c r="C36" s="9">
        <v>50668</v>
      </c>
      <c r="D36" s="9">
        <v>16695</v>
      </c>
      <c r="E36" s="47">
        <f t="shared" si="5"/>
        <v>0.19095931462820409</v>
      </c>
      <c r="F36" s="9">
        <v>12762</v>
      </c>
      <c r="G36" s="47">
        <f t="shared" si="6"/>
        <v>0.14597321193681587</v>
      </c>
      <c r="H36" s="54">
        <f t="shared" si="7"/>
        <v>0.4204536356045615</v>
      </c>
      <c r="I36" s="9">
        <v>478</v>
      </c>
      <c r="J36" s="9">
        <v>3271</v>
      </c>
      <c r="K36" s="9">
        <v>74094</v>
      </c>
      <c r="L36" s="9">
        <v>77961</v>
      </c>
      <c r="M36" s="9">
        <f t="shared" si="8"/>
        <v>36759</v>
      </c>
      <c r="N36" s="9">
        <v>84</v>
      </c>
      <c r="O36" s="6">
        <v>8895</v>
      </c>
      <c r="P36" s="9">
        <f t="shared" si="9"/>
        <v>36759</v>
      </c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pans="1:31" ht="14.5" x14ac:dyDescent="0.35">
      <c r="A37" s="40">
        <v>35</v>
      </c>
      <c r="B37" s="43">
        <f>'Population Totals'!B37</f>
        <v>81502</v>
      </c>
      <c r="C37" s="43">
        <v>55431</v>
      </c>
      <c r="D37" s="43">
        <v>12373</v>
      </c>
      <c r="E37" s="46">
        <f t="shared" si="5"/>
        <v>0.15181222546685971</v>
      </c>
      <c r="F37" s="43">
        <v>7364</v>
      </c>
      <c r="G37" s="50">
        <f t="shared" si="6"/>
        <v>9.0353610954332406E-2</v>
      </c>
      <c r="H37" s="53">
        <f t="shared" si="7"/>
        <v>0.31988172069397069</v>
      </c>
      <c r="I37" s="57">
        <v>377</v>
      </c>
      <c r="J37" s="57">
        <v>2041</v>
      </c>
      <c r="K37" s="57">
        <v>73794</v>
      </c>
      <c r="L37" s="57">
        <v>73478</v>
      </c>
      <c r="M37" s="57">
        <f t="shared" si="8"/>
        <v>26071</v>
      </c>
      <c r="N37" s="57">
        <v>73</v>
      </c>
      <c r="O37" s="58">
        <v>7680</v>
      </c>
      <c r="P37" s="61">
        <f t="shared" si="9"/>
        <v>26071</v>
      </c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1046916" ht="12.65" customHeight="1" x14ac:dyDescent="0.25"/>
    <row r="1046917" ht="12.65" customHeight="1" x14ac:dyDescent="0.25"/>
    <row r="1046918" ht="12.65" customHeight="1" x14ac:dyDescent="0.25"/>
    <row r="1046919" ht="12.65" customHeight="1" x14ac:dyDescent="0.25"/>
    <row r="1046920" ht="12.65" customHeight="1" x14ac:dyDescent="0.25"/>
    <row r="1046921" ht="12.65" customHeight="1" x14ac:dyDescent="0.25"/>
    <row r="1046922" ht="12.65" customHeight="1" x14ac:dyDescent="0.25"/>
    <row r="1046923" ht="12.65" customHeight="1" x14ac:dyDescent="0.25"/>
    <row r="1046924" ht="12.65" customHeight="1" x14ac:dyDescent="0.25"/>
    <row r="1046925" ht="12.65" customHeight="1" x14ac:dyDescent="0.25"/>
    <row r="1046926" ht="12.65" customHeight="1" x14ac:dyDescent="0.25"/>
    <row r="1046927" ht="12.65" customHeight="1" x14ac:dyDescent="0.25"/>
    <row r="1046928" ht="12.65" customHeight="1" x14ac:dyDescent="0.25"/>
    <row r="1046929" ht="12.65" customHeight="1" x14ac:dyDescent="0.25"/>
    <row r="1046930" ht="12.65" customHeight="1" x14ac:dyDescent="0.25"/>
    <row r="1046931" ht="12.65" customHeight="1" x14ac:dyDescent="0.25"/>
    <row r="1046932" ht="12.65" customHeight="1" x14ac:dyDescent="0.25"/>
    <row r="1046933" ht="12.65" customHeight="1" x14ac:dyDescent="0.25"/>
    <row r="1046934" ht="12.65" customHeight="1" x14ac:dyDescent="0.25"/>
    <row r="1046935" ht="12.65" customHeight="1" x14ac:dyDescent="0.25"/>
    <row r="1046936" ht="12.65" customHeight="1" x14ac:dyDescent="0.25"/>
    <row r="1046937" ht="12.65" customHeight="1" x14ac:dyDescent="0.25"/>
    <row r="1046938" ht="12.65" customHeight="1" x14ac:dyDescent="0.25"/>
    <row r="1046939" ht="12.65" customHeight="1" x14ac:dyDescent="0.25"/>
    <row r="1046940" ht="12.65" customHeight="1" x14ac:dyDescent="0.25"/>
    <row r="1046941" ht="12.65" customHeight="1" x14ac:dyDescent="0.25"/>
    <row r="1046942" ht="12.65" customHeight="1" x14ac:dyDescent="0.25"/>
    <row r="1046943" ht="12.65" customHeight="1" x14ac:dyDescent="0.25"/>
    <row r="1046944" ht="12.65" customHeight="1" x14ac:dyDescent="0.25"/>
    <row r="1046945" ht="12.65" customHeight="1" x14ac:dyDescent="0.25"/>
    <row r="1046946" ht="12.65" customHeight="1" x14ac:dyDescent="0.25"/>
    <row r="1046947" ht="12.65" customHeight="1" x14ac:dyDescent="0.25"/>
    <row r="1046948" ht="12.65" customHeight="1" x14ac:dyDescent="0.25"/>
    <row r="1046949" ht="12.65" customHeight="1" x14ac:dyDescent="0.25"/>
    <row r="1046950" ht="12.65" customHeight="1" x14ac:dyDescent="0.25"/>
    <row r="1046951" ht="12.65" customHeight="1" x14ac:dyDescent="0.25"/>
    <row r="1046952" ht="12.65" customHeight="1" x14ac:dyDescent="0.25"/>
    <row r="1046953" ht="12.65" customHeight="1" x14ac:dyDescent="0.25"/>
    <row r="1046954" ht="12.65" customHeight="1" x14ac:dyDescent="0.25"/>
    <row r="1046955" ht="12.65" customHeight="1" x14ac:dyDescent="0.25"/>
    <row r="1046956" ht="12.65" customHeight="1" x14ac:dyDescent="0.25"/>
    <row r="1046957" ht="12.65" customHeight="1" x14ac:dyDescent="0.25"/>
    <row r="1046958" ht="12.65" customHeight="1" x14ac:dyDescent="0.25"/>
    <row r="1046959" ht="12.65" customHeight="1" x14ac:dyDescent="0.25"/>
    <row r="1046960" ht="12.65" customHeight="1" x14ac:dyDescent="0.25"/>
    <row r="1046961" ht="12.65" customHeight="1" x14ac:dyDescent="0.25"/>
    <row r="1046962" ht="12.65" customHeight="1" x14ac:dyDescent="0.25"/>
    <row r="1046963" ht="12.65" customHeight="1" x14ac:dyDescent="0.25"/>
    <row r="1046964" ht="12.65" customHeight="1" x14ac:dyDescent="0.25"/>
    <row r="1046965" ht="12.65" customHeight="1" x14ac:dyDescent="0.25"/>
    <row r="1046966" ht="12.65" customHeight="1" x14ac:dyDescent="0.25"/>
    <row r="1046967" ht="12.65" customHeight="1" x14ac:dyDescent="0.25"/>
    <row r="1046968" ht="12.65" customHeight="1" x14ac:dyDescent="0.25"/>
    <row r="1046969" ht="12.65" customHeight="1" x14ac:dyDescent="0.25"/>
    <row r="1046970" ht="12.65" customHeight="1" x14ac:dyDescent="0.25"/>
    <row r="1046971" ht="12.65" customHeight="1" x14ac:dyDescent="0.25"/>
    <row r="1046972" ht="12.65" customHeight="1" x14ac:dyDescent="0.25"/>
    <row r="1046973" ht="12.65" customHeight="1" x14ac:dyDescent="0.25"/>
    <row r="1046974" ht="12.65" customHeight="1" x14ac:dyDescent="0.25"/>
    <row r="1046975" ht="12.65" customHeight="1" x14ac:dyDescent="0.25"/>
    <row r="1046976" ht="12.65" customHeight="1" x14ac:dyDescent="0.25"/>
    <row r="1046977" ht="12.65" customHeight="1" x14ac:dyDescent="0.25"/>
    <row r="1046978" ht="12.65" customHeight="1" x14ac:dyDescent="0.25"/>
    <row r="1046979" ht="12.65" customHeight="1" x14ac:dyDescent="0.25"/>
    <row r="1046980" ht="12.65" customHeight="1" x14ac:dyDescent="0.25"/>
    <row r="1046981" ht="12.65" customHeight="1" x14ac:dyDescent="0.25"/>
    <row r="1046982" ht="12.65" customHeight="1" x14ac:dyDescent="0.25"/>
    <row r="1046983" ht="12.65" customHeight="1" x14ac:dyDescent="0.25"/>
    <row r="1046984" ht="12.65" customHeight="1" x14ac:dyDescent="0.25"/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25" customHeight="1" x14ac:dyDescent="0.25"/>
    <row r="1048111" ht="12.25" customHeight="1" x14ac:dyDescent="0.25"/>
    <row r="1048112" ht="12.25" customHeight="1" x14ac:dyDescent="0.25"/>
    <row r="1048113" ht="12.25" customHeight="1" x14ac:dyDescent="0.25"/>
    <row r="1048114" ht="12.25" customHeight="1" x14ac:dyDescent="0.25"/>
    <row r="1048115" ht="12.25" customHeight="1" x14ac:dyDescent="0.25"/>
    <row r="1048116" ht="12.25" customHeight="1" x14ac:dyDescent="0.25"/>
    <row r="1048117" ht="12.25" customHeight="1" x14ac:dyDescent="0.25"/>
    <row r="1048118" ht="12.25" customHeight="1" x14ac:dyDescent="0.25"/>
    <row r="1048119" ht="12.25" customHeight="1" x14ac:dyDescent="0.25"/>
    <row r="1048120" ht="12.25" customHeight="1" x14ac:dyDescent="0.25"/>
    <row r="1048121" ht="12.25" customHeight="1" x14ac:dyDescent="0.25"/>
    <row r="1048122" ht="12.25" customHeight="1" x14ac:dyDescent="0.25"/>
    <row r="1048123" ht="12.25" customHeight="1" x14ac:dyDescent="0.25"/>
    <row r="1048124" ht="12.25" customHeight="1" x14ac:dyDescent="0.25"/>
    <row r="1048125" ht="12.25" customHeight="1" x14ac:dyDescent="0.25"/>
    <row r="1048126" ht="12.25" customHeight="1" x14ac:dyDescent="0.25"/>
    <row r="1048127" ht="12.25" customHeight="1" x14ac:dyDescent="0.25"/>
    <row r="1048128" ht="12.25" customHeight="1" x14ac:dyDescent="0.25"/>
    <row r="1048129" ht="12.25" customHeight="1" x14ac:dyDescent="0.25"/>
    <row r="1048130" ht="12.25" customHeight="1" x14ac:dyDescent="0.25"/>
    <row r="1048131" ht="12.25" customHeight="1" x14ac:dyDescent="0.25"/>
    <row r="1048132" ht="12.25" customHeight="1" x14ac:dyDescent="0.25"/>
    <row r="1048133" ht="12.25" customHeight="1" x14ac:dyDescent="0.25"/>
    <row r="1048134" ht="12.25" customHeight="1" x14ac:dyDescent="0.25"/>
    <row r="1048135" ht="12.25" customHeight="1" x14ac:dyDescent="0.25"/>
    <row r="1048136" ht="12.25" customHeight="1" x14ac:dyDescent="0.25"/>
    <row r="1048137" ht="12.25" customHeight="1" x14ac:dyDescent="0.25"/>
    <row r="1048138" ht="12.25" customHeight="1" x14ac:dyDescent="0.25"/>
    <row r="1048139" ht="12.25" customHeight="1" x14ac:dyDescent="0.25"/>
    <row r="1048140" ht="12.25" customHeight="1" x14ac:dyDescent="0.25"/>
    <row r="1048141" ht="12.25" customHeight="1" x14ac:dyDescent="0.25"/>
    <row r="1048142" ht="12.25" customHeight="1" x14ac:dyDescent="0.25"/>
    <row r="1048143" ht="12.25" customHeight="1" x14ac:dyDescent="0.25"/>
    <row r="1048144" ht="12.25" customHeight="1" x14ac:dyDescent="0.25"/>
    <row r="1048145" ht="12.25" customHeight="1" x14ac:dyDescent="0.25"/>
    <row r="1048146" ht="12.25" customHeight="1" x14ac:dyDescent="0.25"/>
    <row r="1048147" ht="12.25" customHeight="1" x14ac:dyDescent="0.25"/>
    <row r="1048148" ht="12.25" customHeight="1" x14ac:dyDescent="0.25"/>
    <row r="1048149" ht="12.25" customHeight="1" x14ac:dyDescent="0.25"/>
    <row r="1048150" ht="12.25" customHeight="1" x14ac:dyDescent="0.25"/>
    <row r="1048151" ht="12.25" customHeight="1" x14ac:dyDescent="0.25"/>
    <row r="1048152" ht="12.25" customHeight="1" x14ac:dyDescent="0.25"/>
    <row r="1048153" ht="12.25" customHeight="1" x14ac:dyDescent="0.25"/>
    <row r="1048154" ht="12.25" customHeight="1" x14ac:dyDescent="0.25"/>
    <row r="1048155" ht="12.25" customHeight="1" x14ac:dyDescent="0.25"/>
    <row r="1048156" ht="12.25" customHeight="1" x14ac:dyDescent="0.25"/>
    <row r="1048157" ht="12.25" customHeight="1" x14ac:dyDescent="0.25"/>
    <row r="1048158" ht="12.25" customHeight="1" x14ac:dyDescent="0.25"/>
    <row r="1048159" ht="12.25" customHeight="1" x14ac:dyDescent="0.25"/>
    <row r="1048160" ht="12.25" customHeight="1" x14ac:dyDescent="0.25"/>
    <row r="1048161" ht="12.25" customHeight="1" x14ac:dyDescent="0.25"/>
    <row r="1048162" ht="12.25" customHeight="1" x14ac:dyDescent="0.25"/>
    <row r="1048163" ht="12.25" customHeight="1" x14ac:dyDescent="0.25"/>
    <row r="1048164" ht="12.25" customHeight="1" x14ac:dyDescent="0.25"/>
    <row r="1048165" ht="12.25" customHeight="1" x14ac:dyDescent="0.25"/>
    <row r="1048166" ht="12.25" customHeight="1" x14ac:dyDescent="0.25"/>
    <row r="1048167" ht="12.25" customHeight="1" x14ac:dyDescent="0.25"/>
    <row r="1048168" ht="12.25" customHeight="1" x14ac:dyDescent="0.25"/>
    <row r="1048169" ht="12.25" customHeight="1" x14ac:dyDescent="0.25"/>
    <row r="1048170" ht="12.25" customHeight="1" x14ac:dyDescent="0.25"/>
    <row r="1048171" ht="12.25" customHeight="1" x14ac:dyDescent="0.25"/>
    <row r="1048172" ht="12.25" customHeight="1" x14ac:dyDescent="0.25"/>
    <row r="1048173" ht="12.25" customHeight="1" x14ac:dyDescent="0.25"/>
    <row r="1048174" ht="12.25" customHeight="1" x14ac:dyDescent="0.25"/>
    <row r="1048175" ht="12.25" customHeight="1" x14ac:dyDescent="0.25"/>
    <row r="1048176" ht="12.25" customHeight="1" x14ac:dyDescent="0.25"/>
    <row r="1048177" ht="12.25" customHeight="1" x14ac:dyDescent="0.25"/>
    <row r="1048178" ht="12.25" customHeight="1" x14ac:dyDescent="0.25"/>
    <row r="1048179" ht="12.25" customHeight="1" x14ac:dyDescent="0.25"/>
    <row r="1048180" ht="12.25" customHeight="1" x14ac:dyDescent="0.25"/>
    <row r="1048181" ht="12.25" customHeight="1" x14ac:dyDescent="0.25"/>
    <row r="1048182" ht="12.25" customHeight="1" x14ac:dyDescent="0.25"/>
    <row r="1048183" ht="12.25" customHeight="1" x14ac:dyDescent="0.25"/>
    <row r="1048184" ht="12.25" customHeight="1" x14ac:dyDescent="0.25"/>
    <row r="1048185" ht="12.25" customHeight="1" x14ac:dyDescent="0.25"/>
    <row r="1048186" ht="12.25" customHeight="1" x14ac:dyDescent="0.25"/>
    <row r="1048187" ht="12.25" customHeight="1" x14ac:dyDescent="0.25"/>
    <row r="1048188" ht="12.25" customHeight="1" x14ac:dyDescent="0.25"/>
    <row r="1048189" ht="12.25" customHeight="1" x14ac:dyDescent="0.25"/>
    <row r="1048190" ht="12.25" customHeight="1" x14ac:dyDescent="0.25"/>
    <row r="1048191" ht="12.25" customHeight="1" x14ac:dyDescent="0.25"/>
    <row r="1048192" ht="12.25" customHeight="1" x14ac:dyDescent="0.25"/>
    <row r="1048193" ht="12.25" customHeight="1" x14ac:dyDescent="0.25"/>
    <row r="1048194" ht="12.25" customHeight="1" x14ac:dyDescent="0.25"/>
    <row r="1048195" ht="12.25" customHeight="1" x14ac:dyDescent="0.25"/>
    <row r="1048196" ht="12.25" customHeight="1" x14ac:dyDescent="0.25"/>
    <row r="1048197" ht="12.25" customHeight="1" x14ac:dyDescent="0.25"/>
    <row r="1048198" ht="12.25" customHeight="1" x14ac:dyDescent="0.25"/>
    <row r="1048199" ht="12.25" customHeight="1" x14ac:dyDescent="0.25"/>
    <row r="1048200" ht="12.25" customHeight="1" x14ac:dyDescent="0.25"/>
    <row r="1048201" ht="12.25" customHeight="1" x14ac:dyDescent="0.25"/>
    <row r="1048202" ht="12.25" customHeight="1" x14ac:dyDescent="0.25"/>
    <row r="1048203" ht="12.25" customHeight="1" x14ac:dyDescent="0.25"/>
    <row r="1048204" ht="12.25" customHeight="1" x14ac:dyDescent="0.25"/>
    <row r="1048205" ht="12.25" customHeight="1" x14ac:dyDescent="0.25"/>
    <row r="1048206" ht="12.25" customHeight="1" x14ac:dyDescent="0.25"/>
    <row r="1048207" ht="12.25" customHeight="1" x14ac:dyDescent="0.25"/>
    <row r="1048208" ht="12.25" customHeight="1" x14ac:dyDescent="0.25"/>
    <row r="1048209" ht="12.25" customHeight="1" x14ac:dyDescent="0.25"/>
    <row r="1048210" ht="12.25" customHeight="1" x14ac:dyDescent="0.25"/>
    <row r="1048211" ht="12.25" customHeight="1" x14ac:dyDescent="0.25"/>
    <row r="1048212" ht="12.25" customHeight="1" x14ac:dyDescent="0.25"/>
    <row r="1048213" ht="12.25" customHeight="1" x14ac:dyDescent="0.25"/>
    <row r="1048214" ht="12.25" customHeight="1" x14ac:dyDescent="0.25"/>
    <row r="1048215" ht="12.25" customHeight="1" x14ac:dyDescent="0.25"/>
    <row r="1048216" ht="12.25" customHeight="1" x14ac:dyDescent="0.25"/>
    <row r="1048217" ht="12.25" customHeight="1" x14ac:dyDescent="0.25"/>
    <row r="1048218" ht="12.25" customHeight="1" x14ac:dyDescent="0.25"/>
    <row r="1048219" ht="12.25" customHeight="1" x14ac:dyDescent="0.25"/>
    <row r="1048220" ht="12.25" customHeight="1" x14ac:dyDescent="0.25"/>
    <row r="1048221" ht="12.25" customHeight="1" x14ac:dyDescent="0.25"/>
    <row r="1048222" ht="12.25" customHeight="1" x14ac:dyDescent="0.25"/>
    <row r="1048223" ht="12.25" customHeight="1" x14ac:dyDescent="0.25"/>
    <row r="1048224" ht="12.25" customHeight="1" x14ac:dyDescent="0.25"/>
    <row r="1048225" ht="12.25" customHeight="1" x14ac:dyDescent="0.25"/>
    <row r="1048226" ht="12.25" customHeight="1" x14ac:dyDescent="0.25"/>
    <row r="1048227" ht="12.25" customHeight="1" x14ac:dyDescent="0.25"/>
    <row r="1048228" ht="12.25" customHeight="1" x14ac:dyDescent="0.25"/>
    <row r="1048229" ht="12.25" customHeight="1" x14ac:dyDescent="0.25"/>
    <row r="1048230" ht="12.25" customHeight="1" x14ac:dyDescent="0.25"/>
    <row r="1048231" ht="12.25" customHeight="1" x14ac:dyDescent="0.25"/>
    <row r="1048232" ht="12.25" customHeight="1" x14ac:dyDescent="0.25"/>
    <row r="1048233" ht="12.25" customHeight="1" x14ac:dyDescent="0.25"/>
    <row r="1048234" ht="12.25" customHeight="1" x14ac:dyDescent="0.25"/>
    <row r="1048235" ht="12.25" customHeight="1" x14ac:dyDescent="0.25"/>
    <row r="1048236" ht="12.25" customHeight="1" x14ac:dyDescent="0.25"/>
    <row r="1048237" ht="12.25" customHeight="1" x14ac:dyDescent="0.25"/>
    <row r="1048238" ht="12.25" customHeight="1" x14ac:dyDescent="0.25"/>
    <row r="1048239" ht="12.25" customHeight="1" x14ac:dyDescent="0.25"/>
    <row r="1048240" ht="12.25" customHeight="1" x14ac:dyDescent="0.25"/>
    <row r="1048241" ht="12.25" customHeight="1" x14ac:dyDescent="0.25"/>
    <row r="1048242" ht="12.25" customHeight="1" x14ac:dyDescent="0.25"/>
    <row r="1048243" ht="12.25" customHeight="1" x14ac:dyDescent="0.25"/>
    <row r="1048244" ht="12.25" customHeight="1" x14ac:dyDescent="0.25"/>
    <row r="1048245" ht="12.25" customHeight="1" x14ac:dyDescent="0.25"/>
    <row r="1048246" ht="12.25" customHeight="1" x14ac:dyDescent="0.25"/>
    <row r="1048247" ht="12.25" customHeight="1" x14ac:dyDescent="0.25"/>
    <row r="1048248" ht="12.25" customHeight="1" x14ac:dyDescent="0.25"/>
    <row r="1048249" ht="12.25" customHeight="1" x14ac:dyDescent="0.25"/>
    <row r="1048250" ht="12.25" customHeight="1" x14ac:dyDescent="0.25"/>
    <row r="1048251" ht="12.25" customHeight="1" x14ac:dyDescent="0.25"/>
    <row r="1048252" ht="12.25" customHeight="1" x14ac:dyDescent="0.25"/>
    <row r="1048253" ht="12.25" customHeight="1" x14ac:dyDescent="0.25"/>
    <row r="1048254" ht="12.25" customHeight="1" x14ac:dyDescent="0.25"/>
    <row r="1048255" ht="12.25" customHeight="1" x14ac:dyDescent="0.25"/>
    <row r="1048256" ht="12.25" customHeight="1" x14ac:dyDescent="0.25"/>
    <row r="1048257" ht="12.25" customHeight="1" x14ac:dyDescent="0.25"/>
    <row r="1048258" ht="12.25" customHeight="1" x14ac:dyDescent="0.25"/>
    <row r="1048259" ht="12.25" customHeight="1" x14ac:dyDescent="0.25"/>
    <row r="1048260" ht="12.25" customHeight="1" x14ac:dyDescent="0.25"/>
    <row r="1048261" ht="12.25" customHeight="1" x14ac:dyDescent="0.25"/>
    <row r="1048262" ht="12.25" customHeight="1" x14ac:dyDescent="0.25"/>
    <row r="1048263" ht="12.25" customHeight="1" x14ac:dyDescent="0.25"/>
    <row r="1048264" ht="12.25" customHeight="1" x14ac:dyDescent="0.25"/>
    <row r="1048265" ht="12.25" customHeight="1" x14ac:dyDescent="0.25"/>
    <row r="1048266" ht="12.25" customHeight="1" x14ac:dyDescent="0.25"/>
    <row r="1048267" ht="12.25" customHeight="1" x14ac:dyDescent="0.25"/>
    <row r="1048268" ht="12.25" customHeight="1" x14ac:dyDescent="0.25"/>
    <row r="1048269" ht="12.25" customHeight="1" x14ac:dyDescent="0.25"/>
    <row r="1048270" ht="12.25" customHeight="1" x14ac:dyDescent="0.25"/>
    <row r="1048271" ht="12.25" customHeight="1" x14ac:dyDescent="0.25"/>
    <row r="1048272" ht="12.25" customHeight="1" x14ac:dyDescent="0.25"/>
    <row r="1048273" ht="12.25" customHeight="1" x14ac:dyDescent="0.25"/>
    <row r="1048274" ht="12.25" customHeight="1" x14ac:dyDescent="0.25"/>
    <row r="1048275" ht="12.25" customHeight="1" x14ac:dyDescent="0.25"/>
    <row r="1048276" ht="12.25" customHeight="1" x14ac:dyDescent="0.25"/>
    <row r="1048277" ht="12.25" customHeight="1" x14ac:dyDescent="0.25"/>
    <row r="1048278" ht="12.25" customHeight="1" x14ac:dyDescent="0.25"/>
    <row r="1048279" ht="12.25" customHeight="1" x14ac:dyDescent="0.25"/>
    <row r="1048280" ht="12.25" customHeight="1" x14ac:dyDescent="0.25"/>
    <row r="1048281" ht="12.25" customHeight="1" x14ac:dyDescent="0.25"/>
    <row r="1048282" ht="12.25" customHeight="1" x14ac:dyDescent="0.25"/>
    <row r="1048283" ht="12.25" customHeight="1" x14ac:dyDescent="0.25"/>
    <row r="1048284" ht="12.25" customHeight="1" x14ac:dyDescent="0.25"/>
    <row r="1048285" ht="12.25" customHeight="1" x14ac:dyDescent="0.25"/>
    <row r="1048286" ht="12.25" customHeight="1" x14ac:dyDescent="0.25"/>
    <row r="1048287" ht="12.25" customHeight="1" x14ac:dyDescent="0.25"/>
    <row r="1048288" ht="12.25" customHeight="1" x14ac:dyDescent="0.25"/>
    <row r="1048289" ht="12.25" customHeight="1" x14ac:dyDescent="0.25"/>
    <row r="1048290" ht="12.25" customHeight="1" x14ac:dyDescent="0.25"/>
    <row r="1048291" ht="12.25" customHeight="1" x14ac:dyDescent="0.25"/>
    <row r="1048292" ht="12.25" customHeight="1" x14ac:dyDescent="0.25"/>
    <row r="1048293" ht="12.25" customHeight="1" x14ac:dyDescent="0.25"/>
    <row r="1048294" ht="12.25" customHeight="1" x14ac:dyDescent="0.25"/>
    <row r="1048295" ht="12.25" customHeight="1" x14ac:dyDescent="0.25"/>
    <row r="1048296" ht="12.25" customHeight="1" x14ac:dyDescent="0.25"/>
    <row r="1048297" ht="12.25" customHeight="1" x14ac:dyDescent="0.25"/>
    <row r="1048298" ht="12.25" customHeight="1" x14ac:dyDescent="0.25"/>
    <row r="1048299" ht="12.25" customHeight="1" x14ac:dyDescent="0.25"/>
    <row r="1048300" ht="12.25" customHeight="1" x14ac:dyDescent="0.25"/>
    <row r="1048301" ht="12.25" customHeight="1" x14ac:dyDescent="0.25"/>
    <row r="1048302" ht="12.25" customHeight="1" x14ac:dyDescent="0.25"/>
    <row r="1048303" ht="12.25" customHeight="1" x14ac:dyDescent="0.25"/>
    <row r="1048304" ht="12.25" customHeight="1" x14ac:dyDescent="0.25"/>
    <row r="1048305" ht="12.25" customHeight="1" x14ac:dyDescent="0.25"/>
    <row r="1048306" ht="12.25" customHeight="1" x14ac:dyDescent="0.25"/>
    <row r="1048307" ht="12.25" customHeight="1" x14ac:dyDescent="0.25"/>
    <row r="1048308" ht="12.25" customHeight="1" x14ac:dyDescent="0.25"/>
    <row r="1048309" ht="12.25" customHeight="1" x14ac:dyDescent="0.25"/>
    <row r="1048310" ht="12.25" customHeight="1" x14ac:dyDescent="0.25"/>
    <row r="1048311" ht="12.25" customHeight="1" x14ac:dyDescent="0.25"/>
    <row r="1048312" ht="12.25" customHeight="1" x14ac:dyDescent="0.25"/>
    <row r="1048313" ht="12.25" customHeight="1" x14ac:dyDescent="0.25"/>
    <row r="1048314" ht="12.25" customHeight="1" x14ac:dyDescent="0.25"/>
    <row r="1048315" ht="12.25" customHeight="1" x14ac:dyDescent="0.25"/>
    <row r="1048316" ht="12.25" customHeight="1" x14ac:dyDescent="0.25"/>
    <row r="1048317" ht="12.25" customHeight="1" x14ac:dyDescent="0.25"/>
    <row r="1048318" ht="12.25" customHeight="1" x14ac:dyDescent="0.25"/>
    <row r="1048319" ht="12.25" customHeight="1" x14ac:dyDescent="0.25"/>
    <row r="1048320" ht="12.25" customHeight="1" x14ac:dyDescent="0.25"/>
    <row r="1048321" ht="12.25" customHeight="1" x14ac:dyDescent="0.25"/>
    <row r="1048322" ht="12.25" customHeight="1" x14ac:dyDescent="0.25"/>
    <row r="1048323" ht="12.25" customHeight="1" x14ac:dyDescent="0.25"/>
    <row r="1048324" ht="12.25" customHeight="1" x14ac:dyDescent="0.25"/>
    <row r="1048325" ht="12.25" customHeight="1" x14ac:dyDescent="0.25"/>
    <row r="1048326" ht="12.25" customHeight="1" x14ac:dyDescent="0.25"/>
    <row r="1048327" ht="12.25" customHeight="1" x14ac:dyDescent="0.25"/>
    <row r="1048328" ht="12.25" customHeight="1" x14ac:dyDescent="0.25"/>
    <row r="1048329" ht="12.25" customHeight="1" x14ac:dyDescent="0.25"/>
    <row r="1048330" ht="12.25" customHeight="1" x14ac:dyDescent="0.25"/>
    <row r="1048331" ht="12.25" customHeight="1" x14ac:dyDescent="0.25"/>
    <row r="1048332" ht="12.25" customHeight="1" x14ac:dyDescent="0.25"/>
    <row r="1048333" ht="12.25" customHeight="1" x14ac:dyDescent="0.25"/>
    <row r="1048334" ht="12.25" customHeight="1" x14ac:dyDescent="0.25"/>
    <row r="1048335" ht="12.25" customHeight="1" x14ac:dyDescent="0.25"/>
    <row r="1048336" ht="12.25" customHeight="1" x14ac:dyDescent="0.25"/>
    <row r="1048337" ht="12.25" customHeight="1" x14ac:dyDescent="0.25"/>
    <row r="1048338" ht="12.25" customHeight="1" x14ac:dyDescent="0.25"/>
    <row r="1048339" ht="12.25" customHeight="1" x14ac:dyDescent="0.25"/>
    <row r="1048340" ht="12.25" customHeight="1" x14ac:dyDescent="0.25"/>
    <row r="1048341" ht="12.25" customHeight="1" x14ac:dyDescent="0.25"/>
    <row r="1048342" ht="12.25" customHeight="1" x14ac:dyDescent="0.25"/>
    <row r="1048343" ht="12.25" customHeight="1" x14ac:dyDescent="0.25"/>
    <row r="1048344" ht="12.25" customHeight="1" x14ac:dyDescent="0.25"/>
    <row r="1048345" ht="12.25" customHeight="1" x14ac:dyDescent="0.25"/>
    <row r="1048346" ht="12.25" customHeight="1" x14ac:dyDescent="0.25"/>
    <row r="1048347" ht="12.25" customHeight="1" x14ac:dyDescent="0.25"/>
    <row r="1048348" ht="12.25" customHeight="1" x14ac:dyDescent="0.25"/>
    <row r="1048349" ht="12.25" customHeight="1" x14ac:dyDescent="0.25"/>
    <row r="1048350" ht="12.25" customHeight="1" x14ac:dyDescent="0.25"/>
    <row r="1048351" ht="12.25" customHeight="1" x14ac:dyDescent="0.25"/>
    <row r="1048352" ht="12.25" customHeight="1" x14ac:dyDescent="0.25"/>
    <row r="1048353" ht="12.25" customHeight="1" x14ac:dyDescent="0.25"/>
    <row r="1048354" ht="12.25" customHeight="1" x14ac:dyDescent="0.25"/>
    <row r="1048355" ht="12.25" customHeight="1" x14ac:dyDescent="0.25"/>
    <row r="1048356" ht="12.25" customHeight="1" x14ac:dyDescent="0.25"/>
    <row r="1048357" ht="12.25" customHeight="1" x14ac:dyDescent="0.25"/>
    <row r="1048358" ht="12.25" customHeight="1" x14ac:dyDescent="0.25"/>
    <row r="1048359" ht="12.25" customHeight="1" x14ac:dyDescent="0.25"/>
    <row r="1048360" ht="12.25" customHeight="1" x14ac:dyDescent="0.25"/>
    <row r="1048361" ht="12.25" customHeight="1" x14ac:dyDescent="0.25"/>
    <row r="1048362" ht="12.25" customHeight="1" x14ac:dyDescent="0.25"/>
    <row r="1048363" ht="12.25" customHeight="1" x14ac:dyDescent="0.25"/>
    <row r="1048364" ht="12.25" customHeight="1" x14ac:dyDescent="0.25"/>
    <row r="1048365" ht="12.25" customHeight="1" x14ac:dyDescent="0.25"/>
    <row r="1048366" ht="12.25" customHeight="1" x14ac:dyDescent="0.25"/>
    <row r="1048367" ht="12.25" customHeight="1" x14ac:dyDescent="0.25"/>
    <row r="1048368" ht="12.25" customHeight="1" x14ac:dyDescent="0.25"/>
    <row r="1048369" ht="12.25" customHeight="1" x14ac:dyDescent="0.25"/>
    <row r="1048370" ht="12.25" customHeight="1" x14ac:dyDescent="0.25"/>
    <row r="1048371" ht="12.25" customHeight="1" x14ac:dyDescent="0.25"/>
    <row r="1048372" ht="12.25" customHeight="1" x14ac:dyDescent="0.25"/>
    <row r="1048373" ht="12.25" customHeight="1" x14ac:dyDescent="0.25"/>
    <row r="1048374" ht="12.25" customHeight="1" x14ac:dyDescent="0.25"/>
    <row r="1048375" ht="12.25" customHeight="1" x14ac:dyDescent="0.25"/>
    <row r="1048376" ht="12.25" customHeight="1" x14ac:dyDescent="0.25"/>
    <row r="1048377" ht="12.25" customHeight="1" x14ac:dyDescent="0.25"/>
    <row r="1048378" ht="12.25" customHeight="1" x14ac:dyDescent="0.25"/>
    <row r="1048379" ht="12.25" customHeight="1" x14ac:dyDescent="0.25"/>
    <row r="1048380" ht="12.25" customHeight="1" x14ac:dyDescent="0.25"/>
    <row r="1048381" ht="12.25" customHeight="1" x14ac:dyDescent="0.25"/>
    <row r="1048382" ht="12.25" customHeight="1" x14ac:dyDescent="0.25"/>
    <row r="1048383" ht="12.25" customHeight="1" x14ac:dyDescent="0.25"/>
    <row r="1048384" ht="12.25" customHeight="1" x14ac:dyDescent="0.25"/>
    <row r="1048385" ht="12.25" customHeight="1" x14ac:dyDescent="0.25"/>
    <row r="1048386" ht="12.25" customHeight="1" x14ac:dyDescent="0.25"/>
    <row r="1048387" ht="12.25" customHeight="1" x14ac:dyDescent="0.25"/>
    <row r="1048388" ht="12.25" customHeight="1" x14ac:dyDescent="0.25"/>
    <row r="1048389" ht="12.25" customHeight="1" x14ac:dyDescent="0.25"/>
    <row r="1048390" ht="12.25" customHeight="1" x14ac:dyDescent="0.25"/>
    <row r="1048391" ht="12.25" customHeight="1" x14ac:dyDescent="0.25"/>
    <row r="1048392" ht="12.25" customHeight="1" x14ac:dyDescent="0.25"/>
    <row r="1048393" ht="12.25" customHeight="1" x14ac:dyDescent="0.25"/>
    <row r="1048394" ht="12.25" customHeight="1" x14ac:dyDescent="0.25"/>
    <row r="1048395" ht="12.25" customHeight="1" x14ac:dyDescent="0.25"/>
    <row r="1048396" ht="12.25" customHeight="1" x14ac:dyDescent="0.25"/>
    <row r="1048397" ht="12.25" customHeight="1" x14ac:dyDescent="0.25"/>
    <row r="1048398" ht="12.25" customHeight="1" x14ac:dyDescent="0.25"/>
    <row r="1048399" ht="12.25" customHeight="1" x14ac:dyDescent="0.25"/>
    <row r="1048400" ht="12.25" customHeight="1" x14ac:dyDescent="0.25"/>
    <row r="1048401" ht="12.25" customHeight="1" x14ac:dyDescent="0.25"/>
    <row r="1048402" ht="12.25" customHeight="1" x14ac:dyDescent="0.25"/>
    <row r="1048403" ht="12.25" customHeight="1" x14ac:dyDescent="0.25"/>
    <row r="1048404" ht="12.25" customHeight="1" x14ac:dyDescent="0.25"/>
    <row r="1048405" ht="12.25" customHeight="1" x14ac:dyDescent="0.25"/>
    <row r="1048406" ht="12.25" customHeight="1" x14ac:dyDescent="0.25"/>
    <row r="1048407" ht="12.25" customHeight="1" x14ac:dyDescent="0.25"/>
    <row r="1048408" ht="12.25" customHeight="1" x14ac:dyDescent="0.25"/>
    <row r="1048409" ht="12.25" customHeight="1" x14ac:dyDescent="0.25"/>
    <row r="1048410" ht="12.25" customHeight="1" x14ac:dyDescent="0.25"/>
    <row r="1048411" ht="12.25" customHeight="1" x14ac:dyDescent="0.25"/>
    <row r="1048412" ht="12.25" customHeight="1" x14ac:dyDescent="0.25"/>
    <row r="1048413" ht="12.25" customHeight="1" x14ac:dyDescent="0.25"/>
    <row r="1048414" ht="12.25" customHeight="1" x14ac:dyDescent="0.25"/>
    <row r="1048415" ht="12.25" customHeight="1" x14ac:dyDescent="0.25"/>
    <row r="1048416" ht="12.25" customHeight="1" x14ac:dyDescent="0.25"/>
    <row r="1048417" ht="12.25" customHeight="1" x14ac:dyDescent="0.25"/>
    <row r="1048418" ht="12.25" customHeight="1" x14ac:dyDescent="0.25"/>
    <row r="1048419" ht="12.25" customHeight="1" x14ac:dyDescent="0.25"/>
    <row r="1048420" ht="12.25" customHeight="1" x14ac:dyDescent="0.25"/>
    <row r="1048421" ht="12.25" customHeight="1" x14ac:dyDescent="0.25"/>
    <row r="1048422" ht="12.25" customHeight="1" x14ac:dyDescent="0.25"/>
    <row r="1048423" ht="12.25" customHeight="1" x14ac:dyDescent="0.25"/>
    <row r="1048424" ht="12.25" customHeight="1" x14ac:dyDescent="0.25"/>
    <row r="1048425" ht="12.25" customHeight="1" x14ac:dyDescent="0.25"/>
    <row r="1048426" ht="12.25" customHeight="1" x14ac:dyDescent="0.25"/>
    <row r="1048427" ht="12.25" customHeight="1" x14ac:dyDescent="0.25"/>
    <row r="1048428" ht="12.25" customHeight="1" x14ac:dyDescent="0.25"/>
    <row r="1048429" ht="12.25" customHeight="1" x14ac:dyDescent="0.25"/>
    <row r="1048430" ht="12.25" customHeight="1" x14ac:dyDescent="0.25"/>
    <row r="1048431" ht="12.25" customHeight="1" x14ac:dyDescent="0.25"/>
    <row r="1048432" ht="12.25" customHeight="1" x14ac:dyDescent="0.25"/>
    <row r="1048433" ht="12.25" customHeight="1" x14ac:dyDescent="0.25"/>
    <row r="1048434" ht="12.25" customHeight="1" x14ac:dyDescent="0.25"/>
    <row r="1048435" ht="12.25" customHeight="1" x14ac:dyDescent="0.25"/>
    <row r="1048436" ht="12.25" customHeight="1" x14ac:dyDescent="0.25"/>
    <row r="1048437" ht="12.25" customHeight="1" x14ac:dyDescent="0.25"/>
    <row r="1048438" ht="12.25" customHeight="1" x14ac:dyDescent="0.25"/>
    <row r="1048439" ht="12.25" customHeight="1" x14ac:dyDescent="0.25"/>
    <row r="1048440" ht="12.25" customHeight="1" x14ac:dyDescent="0.25"/>
    <row r="1048441" ht="12.25" customHeight="1" x14ac:dyDescent="0.25"/>
    <row r="1048442" ht="12.25" customHeight="1" x14ac:dyDescent="0.25"/>
    <row r="1048443" ht="12.25" customHeight="1" x14ac:dyDescent="0.25"/>
    <row r="1048444" ht="12.25" customHeight="1" x14ac:dyDescent="0.25"/>
    <row r="1048445" ht="12.25" customHeight="1" x14ac:dyDescent="0.25"/>
    <row r="1048446" ht="12.25" customHeight="1" x14ac:dyDescent="0.25"/>
    <row r="1048447" ht="12.25" customHeight="1" x14ac:dyDescent="0.25"/>
    <row r="1048448" ht="12.25" customHeight="1" x14ac:dyDescent="0.25"/>
    <row r="1048449" ht="12.25" customHeight="1" x14ac:dyDescent="0.25"/>
    <row r="1048450" ht="12.25" customHeight="1" x14ac:dyDescent="0.25"/>
    <row r="1048451" ht="12.25" customHeight="1" x14ac:dyDescent="0.25"/>
    <row r="1048452" ht="12.25" customHeight="1" x14ac:dyDescent="0.25"/>
    <row r="1048453" ht="12.25" customHeight="1" x14ac:dyDescent="0.25"/>
    <row r="1048454" ht="12.25" customHeight="1" x14ac:dyDescent="0.25"/>
    <row r="1048455" ht="12.25" customHeight="1" x14ac:dyDescent="0.25"/>
    <row r="1048456" ht="12.25" customHeight="1" x14ac:dyDescent="0.25"/>
    <row r="1048457" ht="12.25" customHeight="1" x14ac:dyDescent="0.25"/>
    <row r="1048458" ht="12.25" customHeight="1" x14ac:dyDescent="0.25"/>
    <row r="1048459" ht="12.25" customHeight="1" x14ac:dyDescent="0.25"/>
    <row r="1048460" ht="12.25" customHeight="1" x14ac:dyDescent="0.25"/>
    <row r="1048461" ht="12.25" customHeight="1" x14ac:dyDescent="0.25"/>
    <row r="1048462" ht="12.25" customHeight="1" x14ac:dyDescent="0.25"/>
    <row r="1048463" ht="12.25" customHeight="1" x14ac:dyDescent="0.25"/>
    <row r="1048464" ht="12.25" customHeight="1" x14ac:dyDescent="0.25"/>
    <row r="1048465" ht="12.25" customHeight="1" x14ac:dyDescent="0.25"/>
    <row r="1048466" ht="12.25" customHeight="1" x14ac:dyDescent="0.25"/>
    <row r="1048467" ht="12.25" customHeight="1" x14ac:dyDescent="0.25"/>
    <row r="1048468" ht="12.25" customHeight="1" x14ac:dyDescent="0.25"/>
    <row r="1048469" ht="12.25" customHeight="1" x14ac:dyDescent="0.25"/>
    <row r="1048470" ht="12.25" customHeight="1" x14ac:dyDescent="0.25"/>
    <row r="1048471" ht="12.25" customHeight="1" x14ac:dyDescent="0.25"/>
    <row r="1048472" ht="12.25" customHeight="1" x14ac:dyDescent="0.25"/>
    <row r="1048473" ht="12.25" customHeight="1" x14ac:dyDescent="0.25"/>
    <row r="1048474" ht="12.25" customHeight="1" x14ac:dyDescent="0.25"/>
    <row r="1048475" ht="12.25" customHeight="1" x14ac:dyDescent="0.25"/>
    <row r="1048476" ht="12.25" customHeight="1" x14ac:dyDescent="0.25"/>
    <row r="1048477" ht="12.25" customHeight="1" x14ac:dyDescent="0.25"/>
    <row r="1048478" ht="12.25" customHeight="1" x14ac:dyDescent="0.25"/>
    <row r="1048479" ht="12.25" customHeight="1" x14ac:dyDescent="0.25"/>
    <row r="1048480" ht="12.25" customHeight="1" x14ac:dyDescent="0.25"/>
    <row r="1048481" ht="12.25" customHeight="1" x14ac:dyDescent="0.25"/>
    <row r="1048482" ht="12.25" customHeight="1" x14ac:dyDescent="0.25"/>
    <row r="1048483" ht="12.25" customHeight="1" x14ac:dyDescent="0.25"/>
    <row r="1048484" ht="12.25" customHeight="1" x14ac:dyDescent="0.25"/>
    <row r="1048485" ht="12.25" customHeight="1" x14ac:dyDescent="0.25"/>
    <row r="1048486" ht="12.25" customHeight="1" x14ac:dyDescent="0.25"/>
    <row r="1048487" ht="12.25" customHeight="1" x14ac:dyDescent="0.25"/>
    <row r="1048488" ht="12.25" customHeight="1" x14ac:dyDescent="0.25"/>
    <row r="1048489" ht="12.25" customHeight="1" x14ac:dyDescent="0.25"/>
    <row r="1048490" ht="12.25" customHeight="1" x14ac:dyDescent="0.25"/>
    <row r="1048491" ht="12.25" customHeight="1" x14ac:dyDescent="0.25"/>
    <row r="1048492" ht="12.25" customHeight="1" x14ac:dyDescent="0.25"/>
    <row r="1048493" ht="12.25" customHeight="1" x14ac:dyDescent="0.25"/>
    <row r="1048494" ht="12.25" customHeight="1" x14ac:dyDescent="0.25"/>
    <row r="1048495" ht="12.25" customHeight="1" x14ac:dyDescent="0.25"/>
    <row r="1048496" ht="12.25" customHeight="1" x14ac:dyDescent="0.25"/>
    <row r="1048497" ht="12.25" customHeight="1" x14ac:dyDescent="0.25"/>
    <row r="1048498" ht="12.25" customHeight="1" x14ac:dyDescent="0.25"/>
    <row r="1048499" ht="12.25" customHeight="1" x14ac:dyDescent="0.25"/>
    <row r="1048500" ht="12.25" customHeight="1" x14ac:dyDescent="0.25"/>
    <row r="1048501" ht="12.25" customHeight="1" x14ac:dyDescent="0.25"/>
    <row r="1048502" ht="12.25" customHeight="1" x14ac:dyDescent="0.25"/>
    <row r="1048503" ht="12.25" customHeight="1" x14ac:dyDescent="0.25"/>
    <row r="1048504" ht="12.25" customHeight="1" x14ac:dyDescent="0.25"/>
    <row r="1048505" ht="12.25" customHeight="1" x14ac:dyDescent="0.25"/>
    <row r="1048506" ht="12.25" customHeight="1" x14ac:dyDescent="0.25"/>
    <row r="1048507" ht="12.25" customHeight="1" x14ac:dyDescent="0.25"/>
  </sheetData>
  <mergeCells count="2">
    <mergeCell ref="C1:D1"/>
    <mergeCell ref="I1:M1"/>
  </mergeCells>
  <printOptions gridLines="1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1048576"/>
  <sheetViews>
    <sheetView showRowColHeaders="0" zoomScale="120" workbookViewId="0">
      <pane xSplit="1" ySplit="2" topLeftCell="B30" activePane="bottomRight" state="frozen"/>
      <selection pane="topRight"/>
      <selection pane="bottomLeft"/>
      <selection pane="bottomRight" activeCell="K42" sqref="K42"/>
    </sheetView>
  </sheetViews>
  <sheetFormatPr defaultColWidth="9.26953125" defaultRowHeight="12.5" x14ac:dyDescent="0.25"/>
  <cols>
    <col min="1" max="1" width="11" style="1" customWidth="1"/>
    <col min="2" max="6" width="13.1796875" style="37" customWidth="1"/>
    <col min="7" max="7" width="16.1796875" style="37" customWidth="1"/>
    <col min="8" max="8" width="13.1796875" style="37" customWidth="1"/>
    <col min="9" max="11" width="16.453125" style="37" customWidth="1"/>
    <col min="12" max="14" width="13.1796875" style="37" customWidth="1"/>
    <col min="15" max="259" width="9.1796875" style="37" bestFit="1"/>
  </cols>
  <sheetData>
    <row r="1" spans="1:16" ht="15" customHeight="1" x14ac:dyDescent="0.3">
      <c r="A1" s="62" t="s">
        <v>0</v>
      </c>
      <c r="B1" s="86" t="s">
        <v>28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6" s="39" customFormat="1" ht="18.75" customHeight="1" x14ac:dyDescent="0.3">
      <c r="A2" s="63"/>
      <c r="B2" s="64" t="s">
        <v>29</v>
      </c>
      <c r="C2" s="64" t="s">
        <v>30</v>
      </c>
      <c r="D2" s="64" t="s">
        <v>31</v>
      </c>
      <c r="E2" s="64" t="s">
        <v>32</v>
      </c>
      <c r="F2" s="64" t="s">
        <v>33</v>
      </c>
      <c r="G2" s="64" t="s">
        <v>34</v>
      </c>
      <c r="H2" s="64" t="s">
        <v>35</v>
      </c>
      <c r="I2" s="64" t="s">
        <v>36</v>
      </c>
      <c r="J2" s="64" t="s">
        <v>37</v>
      </c>
      <c r="K2" s="64" t="s">
        <v>38</v>
      </c>
      <c r="L2" s="64" t="s">
        <v>39</v>
      </c>
      <c r="M2" s="64" t="s">
        <v>40</v>
      </c>
      <c r="N2" s="64" t="s">
        <v>41</v>
      </c>
    </row>
    <row r="3" spans="1:16" ht="12.25" customHeight="1" x14ac:dyDescent="0.3">
      <c r="A3" s="62">
        <v>1</v>
      </c>
      <c r="B3" s="43">
        <v>69759</v>
      </c>
      <c r="C3" s="43">
        <v>50948</v>
      </c>
      <c r="D3" s="43">
        <v>3372</v>
      </c>
      <c r="E3" s="43">
        <v>6359</v>
      </c>
      <c r="F3" s="43">
        <v>63400</v>
      </c>
      <c r="G3" s="43">
        <v>49634</v>
      </c>
      <c r="H3" s="43">
        <v>7466</v>
      </c>
      <c r="I3" s="43">
        <v>601</v>
      </c>
      <c r="J3" s="65">
        <v>50</v>
      </c>
      <c r="K3" s="65">
        <v>30</v>
      </c>
      <c r="L3" s="43">
        <f t="shared" ref="L3:L34" si="0">B3-C3</f>
        <v>18811</v>
      </c>
      <c r="M3" s="65">
        <v>5453</v>
      </c>
      <c r="N3" s="43">
        <v>64306</v>
      </c>
      <c r="O3" s="39"/>
      <c r="P3" s="39"/>
    </row>
    <row r="4" spans="1:16" ht="13" x14ac:dyDescent="0.3">
      <c r="A4" s="62">
        <v>2</v>
      </c>
      <c r="B4" s="9">
        <v>70004</v>
      </c>
      <c r="C4" s="9">
        <v>41377</v>
      </c>
      <c r="D4" s="9">
        <v>5426</v>
      </c>
      <c r="E4" s="9">
        <v>12460</v>
      </c>
      <c r="F4" s="9">
        <v>57544</v>
      </c>
      <c r="G4" s="9">
        <v>39794</v>
      </c>
      <c r="H4" s="9">
        <v>9414</v>
      </c>
      <c r="I4" s="9">
        <v>512</v>
      </c>
      <c r="J4" s="6">
        <v>69</v>
      </c>
      <c r="K4" s="6">
        <v>44</v>
      </c>
      <c r="L4" s="9">
        <f t="shared" si="0"/>
        <v>28627</v>
      </c>
      <c r="M4" s="6">
        <v>7020</v>
      </c>
      <c r="N4" s="9">
        <v>62984</v>
      </c>
      <c r="O4" s="39"/>
      <c r="P4" s="39"/>
    </row>
    <row r="5" spans="1:16" ht="13" x14ac:dyDescent="0.3">
      <c r="A5" s="62">
        <v>3</v>
      </c>
      <c r="B5" s="43">
        <v>71604</v>
      </c>
      <c r="C5" s="43">
        <v>36651</v>
      </c>
      <c r="D5" s="43">
        <v>10693</v>
      </c>
      <c r="E5" s="43">
        <v>13403</v>
      </c>
      <c r="F5" s="43">
        <v>58201</v>
      </c>
      <c r="G5" s="43">
        <v>34825</v>
      </c>
      <c r="H5" s="43">
        <v>9373</v>
      </c>
      <c r="I5" s="43">
        <v>521</v>
      </c>
      <c r="J5" s="65">
        <v>98</v>
      </c>
      <c r="K5" s="65">
        <v>69</v>
      </c>
      <c r="L5" s="43">
        <f t="shared" si="0"/>
        <v>34953</v>
      </c>
      <c r="M5" s="65">
        <v>7498</v>
      </c>
      <c r="N5" s="43">
        <v>64106</v>
      </c>
      <c r="O5" s="39"/>
      <c r="P5" s="39"/>
    </row>
    <row r="6" spans="1:16" ht="13" x14ac:dyDescent="0.3">
      <c r="A6" s="62">
        <v>4</v>
      </c>
      <c r="B6" s="9">
        <v>71604</v>
      </c>
      <c r="C6" s="9">
        <v>48366</v>
      </c>
      <c r="D6" s="9">
        <v>8101</v>
      </c>
      <c r="E6" s="9">
        <v>9898</v>
      </c>
      <c r="F6" s="9">
        <v>61706</v>
      </c>
      <c r="G6" s="9">
        <v>47026</v>
      </c>
      <c r="H6" s="9">
        <v>3584</v>
      </c>
      <c r="I6" s="9">
        <v>570</v>
      </c>
      <c r="J6" s="6">
        <v>104</v>
      </c>
      <c r="K6" s="6">
        <v>41</v>
      </c>
      <c r="L6" s="9">
        <f t="shared" si="0"/>
        <v>23238</v>
      </c>
      <c r="M6" s="6">
        <v>6367</v>
      </c>
      <c r="N6" s="9">
        <v>65237</v>
      </c>
      <c r="O6" s="39"/>
      <c r="P6" s="39"/>
    </row>
    <row r="7" spans="1:16" ht="13" x14ac:dyDescent="0.3">
      <c r="A7" s="62">
        <v>5</v>
      </c>
      <c r="B7" s="43">
        <v>68291</v>
      </c>
      <c r="C7" s="43">
        <v>25896</v>
      </c>
      <c r="D7" s="43">
        <v>19037</v>
      </c>
      <c r="E7" s="43">
        <v>14111</v>
      </c>
      <c r="F7" s="43">
        <v>54180</v>
      </c>
      <c r="G7" s="43">
        <v>24316</v>
      </c>
      <c r="H7" s="43">
        <v>7703</v>
      </c>
      <c r="I7" s="43">
        <v>292</v>
      </c>
      <c r="J7" s="65">
        <v>97</v>
      </c>
      <c r="K7" s="65">
        <v>38</v>
      </c>
      <c r="L7" s="43">
        <f t="shared" si="0"/>
        <v>42395</v>
      </c>
      <c r="M7" s="65">
        <v>7076</v>
      </c>
      <c r="N7" s="43">
        <v>61215</v>
      </c>
      <c r="O7" s="39"/>
      <c r="P7" s="39"/>
    </row>
    <row r="8" spans="1:16" ht="13" x14ac:dyDescent="0.3">
      <c r="A8" s="62">
        <v>6</v>
      </c>
      <c r="B8" s="9">
        <v>66278</v>
      </c>
      <c r="C8" s="9">
        <v>24163</v>
      </c>
      <c r="D8" s="9">
        <v>7062</v>
      </c>
      <c r="E8" s="9">
        <v>20717</v>
      </c>
      <c r="F8" s="9">
        <v>45561</v>
      </c>
      <c r="G8" s="9">
        <v>22224</v>
      </c>
      <c r="H8" s="9">
        <v>14085</v>
      </c>
      <c r="I8" s="9">
        <v>303</v>
      </c>
      <c r="J8" s="6">
        <v>90</v>
      </c>
      <c r="K8" s="6">
        <v>41</v>
      </c>
      <c r="L8" s="9">
        <f t="shared" si="0"/>
        <v>42115</v>
      </c>
      <c r="M8" s="6">
        <v>7951</v>
      </c>
      <c r="N8" s="9">
        <v>58327</v>
      </c>
      <c r="O8" s="39"/>
      <c r="P8" s="39"/>
    </row>
    <row r="9" spans="1:16" ht="13" x14ac:dyDescent="0.3">
      <c r="A9" s="62">
        <v>7</v>
      </c>
      <c r="B9" s="43">
        <v>65978</v>
      </c>
      <c r="C9" s="43">
        <v>34317</v>
      </c>
      <c r="D9" s="43">
        <v>10467</v>
      </c>
      <c r="E9" s="43">
        <v>14350</v>
      </c>
      <c r="F9" s="43">
        <v>51628</v>
      </c>
      <c r="G9" s="43">
        <v>32564</v>
      </c>
      <c r="H9" s="43">
        <v>5978</v>
      </c>
      <c r="I9" s="43">
        <v>376</v>
      </c>
      <c r="J9" s="65">
        <v>91</v>
      </c>
      <c r="K9" s="65">
        <v>67</v>
      </c>
      <c r="L9" s="43">
        <f t="shared" si="0"/>
        <v>31661</v>
      </c>
      <c r="M9" s="65">
        <v>6610</v>
      </c>
      <c r="N9" s="43">
        <v>59368</v>
      </c>
      <c r="O9" s="39"/>
      <c r="P9" s="39"/>
    </row>
    <row r="10" spans="1:16" ht="13" x14ac:dyDescent="0.3">
      <c r="A10" s="62">
        <v>8</v>
      </c>
      <c r="B10" s="9">
        <v>61833</v>
      </c>
      <c r="C10" s="9">
        <v>26595</v>
      </c>
      <c r="D10" s="9">
        <v>13808</v>
      </c>
      <c r="E10" s="9">
        <v>12257</v>
      </c>
      <c r="F10" s="9">
        <v>49576</v>
      </c>
      <c r="G10" s="9">
        <v>25164</v>
      </c>
      <c r="H10" s="9">
        <v>7902</v>
      </c>
      <c r="I10" s="9">
        <v>284</v>
      </c>
      <c r="J10" s="6">
        <v>109</v>
      </c>
      <c r="K10" s="6">
        <v>118</v>
      </c>
      <c r="L10" s="9">
        <f t="shared" si="0"/>
        <v>35238</v>
      </c>
      <c r="M10" s="6">
        <v>6676</v>
      </c>
      <c r="N10" s="9">
        <v>55157</v>
      </c>
      <c r="O10" s="39"/>
      <c r="P10" s="39"/>
    </row>
    <row r="11" spans="1:16" ht="13" x14ac:dyDescent="0.3">
      <c r="A11" s="62">
        <v>9</v>
      </c>
      <c r="B11" s="43">
        <v>66274</v>
      </c>
      <c r="C11" s="43">
        <v>29962</v>
      </c>
      <c r="D11" s="43">
        <v>8807</v>
      </c>
      <c r="E11" s="43">
        <v>12576</v>
      </c>
      <c r="F11" s="43">
        <v>53698</v>
      </c>
      <c r="G11" s="43">
        <v>28416</v>
      </c>
      <c r="H11" s="43">
        <v>13664</v>
      </c>
      <c r="I11" s="43">
        <v>339</v>
      </c>
      <c r="J11" s="65">
        <v>104</v>
      </c>
      <c r="K11" s="65">
        <v>69</v>
      </c>
      <c r="L11" s="43">
        <f t="shared" si="0"/>
        <v>36312</v>
      </c>
      <c r="M11" s="65">
        <v>6817</v>
      </c>
      <c r="N11" s="43">
        <v>59457</v>
      </c>
      <c r="O11" s="39"/>
      <c r="P11" s="39"/>
    </row>
    <row r="12" spans="1:16" ht="13" x14ac:dyDescent="0.3">
      <c r="A12" s="62">
        <v>10</v>
      </c>
      <c r="B12" s="9">
        <v>67711</v>
      </c>
      <c r="C12" s="9">
        <v>38552</v>
      </c>
      <c r="D12" s="9">
        <v>3479</v>
      </c>
      <c r="E12" s="9">
        <v>8679</v>
      </c>
      <c r="F12" s="9">
        <v>59032</v>
      </c>
      <c r="G12" s="9">
        <v>37288</v>
      </c>
      <c r="H12" s="9">
        <v>15308</v>
      </c>
      <c r="I12" s="9">
        <v>538</v>
      </c>
      <c r="J12" s="6">
        <v>69</v>
      </c>
      <c r="K12" s="6">
        <v>44</v>
      </c>
      <c r="L12" s="9">
        <f t="shared" si="0"/>
        <v>29159</v>
      </c>
      <c r="M12" s="6">
        <v>6214</v>
      </c>
      <c r="N12" s="9">
        <v>61497</v>
      </c>
      <c r="O12" s="39"/>
      <c r="P12" s="39"/>
    </row>
    <row r="13" spans="1:16" ht="13" x14ac:dyDescent="0.3">
      <c r="A13" s="62">
        <v>11</v>
      </c>
      <c r="B13" s="43">
        <v>66809</v>
      </c>
      <c r="C13" s="43">
        <v>43015</v>
      </c>
      <c r="D13" s="43">
        <v>2179</v>
      </c>
      <c r="E13" s="43">
        <v>4011</v>
      </c>
      <c r="F13" s="43">
        <v>62798</v>
      </c>
      <c r="G13" s="43">
        <v>42213</v>
      </c>
      <c r="H13" s="43">
        <v>15611</v>
      </c>
      <c r="I13" s="43">
        <v>542</v>
      </c>
      <c r="J13" s="65">
        <v>32</v>
      </c>
      <c r="K13" s="65">
        <v>31</v>
      </c>
      <c r="L13" s="43">
        <f t="shared" si="0"/>
        <v>23794</v>
      </c>
      <c r="M13" s="65">
        <v>4711</v>
      </c>
      <c r="N13" s="43">
        <v>62098</v>
      </c>
      <c r="O13" s="39"/>
      <c r="P13" s="39"/>
    </row>
    <row r="14" spans="1:16" ht="13" x14ac:dyDescent="0.3">
      <c r="A14" s="62">
        <v>12</v>
      </c>
      <c r="B14" s="9">
        <v>67470</v>
      </c>
      <c r="C14" s="9">
        <v>37207</v>
      </c>
      <c r="D14" s="9">
        <v>3414</v>
      </c>
      <c r="E14" s="9">
        <v>10839</v>
      </c>
      <c r="F14" s="9">
        <v>56631</v>
      </c>
      <c r="G14" s="9">
        <v>35641</v>
      </c>
      <c r="H14" s="9">
        <v>14561</v>
      </c>
      <c r="I14" s="9">
        <v>506</v>
      </c>
      <c r="J14" s="6">
        <v>77</v>
      </c>
      <c r="K14" s="6">
        <v>31</v>
      </c>
      <c r="L14" s="9">
        <f t="shared" si="0"/>
        <v>30263</v>
      </c>
      <c r="M14" s="6">
        <v>6661</v>
      </c>
      <c r="N14" s="9">
        <v>60809</v>
      </c>
      <c r="O14" s="39"/>
      <c r="P14" s="39"/>
    </row>
    <row r="15" spans="1:16" ht="13" x14ac:dyDescent="0.3">
      <c r="A15" s="62">
        <v>13</v>
      </c>
      <c r="B15" s="43">
        <v>66126</v>
      </c>
      <c r="C15" s="43">
        <v>36892</v>
      </c>
      <c r="D15" s="43">
        <v>4498</v>
      </c>
      <c r="E15" s="43">
        <v>8663</v>
      </c>
      <c r="F15" s="43">
        <v>57463</v>
      </c>
      <c r="G15" s="43">
        <v>35665</v>
      </c>
      <c r="H15" s="43">
        <v>14472</v>
      </c>
      <c r="I15" s="43">
        <v>552</v>
      </c>
      <c r="J15" s="65">
        <v>129</v>
      </c>
      <c r="K15" s="65">
        <v>43</v>
      </c>
      <c r="L15" s="43">
        <f t="shared" si="0"/>
        <v>29234</v>
      </c>
      <c r="M15" s="65">
        <v>6042</v>
      </c>
      <c r="N15" s="43">
        <v>60084</v>
      </c>
      <c r="O15" s="39"/>
      <c r="P15" s="39"/>
    </row>
    <row r="16" spans="1:16" ht="13" x14ac:dyDescent="0.3">
      <c r="A16" s="62">
        <v>14</v>
      </c>
      <c r="B16" s="9">
        <v>65249</v>
      </c>
      <c r="C16" s="9">
        <v>39186</v>
      </c>
      <c r="D16" s="9">
        <v>5721</v>
      </c>
      <c r="E16" s="9">
        <v>7295</v>
      </c>
      <c r="F16" s="9">
        <v>57954</v>
      </c>
      <c r="G16" s="9">
        <v>38086</v>
      </c>
      <c r="H16" s="9">
        <v>11266</v>
      </c>
      <c r="I16" s="9">
        <v>419</v>
      </c>
      <c r="J16" s="6">
        <v>59</v>
      </c>
      <c r="K16" s="6">
        <v>62</v>
      </c>
      <c r="L16" s="9">
        <f t="shared" si="0"/>
        <v>26063</v>
      </c>
      <c r="M16" s="6">
        <v>6420</v>
      </c>
      <c r="N16" s="9">
        <v>58829</v>
      </c>
      <c r="O16" s="39"/>
      <c r="P16" s="39"/>
    </row>
    <row r="17" spans="1:16" ht="13" x14ac:dyDescent="0.3">
      <c r="A17" s="62">
        <v>15</v>
      </c>
      <c r="B17" s="43">
        <v>66771</v>
      </c>
      <c r="C17" s="43">
        <v>37779</v>
      </c>
      <c r="D17" s="43">
        <v>4199</v>
      </c>
      <c r="E17" s="43">
        <v>8037</v>
      </c>
      <c r="F17" s="43">
        <v>58734</v>
      </c>
      <c r="G17" s="43">
        <v>36620</v>
      </c>
      <c r="H17" s="43">
        <v>15006</v>
      </c>
      <c r="I17" s="43">
        <v>419</v>
      </c>
      <c r="J17" s="65">
        <v>114</v>
      </c>
      <c r="K17" s="65">
        <v>62</v>
      </c>
      <c r="L17" s="43">
        <f t="shared" si="0"/>
        <v>28992</v>
      </c>
      <c r="M17" s="65">
        <v>5807</v>
      </c>
      <c r="N17" s="43">
        <v>60964</v>
      </c>
      <c r="O17" s="39"/>
      <c r="P17" s="39"/>
    </row>
    <row r="18" spans="1:16" ht="13" x14ac:dyDescent="0.3">
      <c r="A18" s="62">
        <v>16</v>
      </c>
      <c r="B18" s="9">
        <v>68299</v>
      </c>
      <c r="C18" s="9">
        <v>30764</v>
      </c>
      <c r="D18" s="9">
        <v>5676</v>
      </c>
      <c r="E18" s="9">
        <v>8081</v>
      </c>
      <c r="F18" s="9">
        <v>60218</v>
      </c>
      <c r="G18" s="9">
        <v>29556</v>
      </c>
      <c r="H18" s="9">
        <v>22127</v>
      </c>
      <c r="I18" s="9">
        <v>326</v>
      </c>
      <c r="J18" s="6">
        <v>74</v>
      </c>
      <c r="K18" s="6">
        <v>47</v>
      </c>
      <c r="L18" s="9">
        <f t="shared" si="0"/>
        <v>37535</v>
      </c>
      <c r="M18" s="6">
        <v>5858</v>
      </c>
      <c r="N18" s="9">
        <v>62441</v>
      </c>
      <c r="O18" s="39"/>
      <c r="P18" s="39"/>
    </row>
    <row r="19" spans="1:16" ht="13" x14ac:dyDescent="0.3">
      <c r="A19" s="62">
        <v>17</v>
      </c>
      <c r="B19" s="43">
        <v>66226</v>
      </c>
      <c r="C19" s="43">
        <v>33481</v>
      </c>
      <c r="D19" s="43">
        <v>4843</v>
      </c>
      <c r="E19" s="43">
        <v>5431</v>
      </c>
      <c r="F19" s="43">
        <v>60795</v>
      </c>
      <c r="G19" s="43">
        <v>32598</v>
      </c>
      <c r="H19" s="43">
        <v>20915</v>
      </c>
      <c r="I19" s="43">
        <v>346</v>
      </c>
      <c r="J19" s="65">
        <v>57</v>
      </c>
      <c r="K19" s="65">
        <v>22</v>
      </c>
      <c r="L19" s="43">
        <f t="shared" si="0"/>
        <v>32745</v>
      </c>
      <c r="M19" s="65">
        <v>4412</v>
      </c>
      <c r="N19" s="43">
        <v>61814</v>
      </c>
      <c r="O19" s="39"/>
      <c r="P19" s="39"/>
    </row>
    <row r="20" spans="1:16" ht="13" x14ac:dyDescent="0.3">
      <c r="A20" s="62">
        <v>18</v>
      </c>
      <c r="B20" s="9">
        <v>67017</v>
      </c>
      <c r="C20" s="9">
        <v>35624</v>
      </c>
      <c r="D20" s="9">
        <v>6180</v>
      </c>
      <c r="E20" s="9">
        <v>13676</v>
      </c>
      <c r="F20" s="9">
        <v>53341</v>
      </c>
      <c r="G20" s="9">
        <v>34005</v>
      </c>
      <c r="H20" s="9">
        <v>10378</v>
      </c>
      <c r="I20" s="9">
        <v>405</v>
      </c>
      <c r="J20" s="6">
        <v>66</v>
      </c>
      <c r="K20" s="6">
        <v>25</v>
      </c>
      <c r="L20" s="9">
        <f t="shared" si="0"/>
        <v>31393</v>
      </c>
      <c r="M20" s="6">
        <v>6982</v>
      </c>
      <c r="N20" s="9">
        <v>60035</v>
      </c>
      <c r="O20" s="39"/>
      <c r="P20" s="39"/>
    </row>
    <row r="21" spans="1:16" ht="13" x14ac:dyDescent="0.3">
      <c r="A21" s="62">
        <v>19</v>
      </c>
      <c r="B21" s="43">
        <v>65418</v>
      </c>
      <c r="C21" s="43">
        <v>38560</v>
      </c>
      <c r="D21" s="43">
        <v>3712</v>
      </c>
      <c r="E21" s="43">
        <v>11073</v>
      </c>
      <c r="F21" s="43">
        <v>54345</v>
      </c>
      <c r="G21" s="43">
        <v>37177</v>
      </c>
      <c r="H21" s="43">
        <v>10562</v>
      </c>
      <c r="I21" s="43">
        <v>425</v>
      </c>
      <c r="J21" s="65">
        <v>61</v>
      </c>
      <c r="K21" s="65">
        <v>47</v>
      </c>
      <c r="L21" s="43">
        <f t="shared" si="0"/>
        <v>26858</v>
      </c>
      <c r="M21" s="65">
        <v>6548</v>
      </c>
      <c r="N21" s="43">
        <v>58870</v>
      </c>
      <c r="O21" s="39"/>
      <c r="P21" s="39"/>
    </row>
    <row r="22" spans="1:16" ht="13" x14ac:dyDescent="0.3">
      <c r="A22" s="62">
        <v>20</v>
      </c>
      <c r="B22" s="9">
        <v>61993</v>
      </c>
      <c r="C22" s="9">
        <v>15475</v>
      </c>
      <c r="D22" s="9">
        <v>21124</v>
      </c>
      <c r="E22" s="9">
        <v>17907</v>
      </c>
      <c r="F22" s="9">
        <v>44086</v>
      </c>
      <c r="G22" s="9">
        <v>13579</v>
      </c>
      <c r="H22" s="9">
        <v>6852</v>
      </c>
      <c r="I22" s="9">
        <v>205</v>
      </c>
      <c r="J22" s="6">
        <v>102</v>
      </c>
      <c r="K22" s="6">
        <v>88</v>
      </c>
      <c r="L22" s="9">
        <f t="shared" si="0"/>
        <v>46518</v>
      </c>
      <c r="M22" s="6">
        <v>7609</v>
      </c>
      <c r="N22" s="9">
        <v>54384</v>
      </c>
      <c r="O22" s="39"/>
      <c r="P22" s="39"/>
    </row>
    <row r="23" spans="1:16" ht="13" x14ac:dyDescent="0.3">
      <c r="A23" s="62">
        <v>21</v>
      </c>
      <c r="B23" s="43">
        <v>63544</v>
      </c>
      <c r="C23" s="43">
        <v>24116</v>
      </c>
      <c r="D23" s="43">
        <v>15506</v>
      </c>
      <c r="E23" s="43">
        <v>16212</v>
      </c>
      <c r="F23" s="43">
        <v>47332</v>
      </c>
      <c r="G23" s="43">
        <v>22252</v>
      </c>
      <c r="H23" s="43">
        <v>6637</v>
      </c>
      <c r="I23" s="43">
        <v>250</v>
      </c>
      <c r="J23" s="65">
        <v>130</v>
      </c>
      <c r="K23" s="65">
        <v>90</v>
      </c>
      <c r="L23" s="43">
        <f t="shared" si="0"/>
        <v>39428</v>
      </c>
      <c r="M23" s="65">
        <v>7872</v>
      </c>
      <c r="N23" s="43">
        <v>55672</v>
      </c>
      <c r="O23" s="39"/>
      <c r="P23" s="39"/>
    </row>
    <row r="24" spans="1:16" ht="13" x14ac:dyDescent="0.3">
      <c r="A24" s="62">
        <v>22</v>
      </c>
      <c r="B24" s="9">
        <v>62989</v>
      </c>
      <c r="C24" s="9">
        <v>29604</v>
      </c>
      <c r="D24" s="9">
        <v>12173</v>
      </c>
      <c r="E24" s="9">
        <v>14019</v>
      </c>
      <c r="F24" s="9">
        <v>48970</v>
      </c>
      <c r="G24" s="9">
        <v>27825</v>
      </c>
      <c r="H24" s="9">
        <v>5961</v>
      </c>
      <c r="I24" s="9">
        <v>266</v>
      </c>
      <c r="J24" s="6">
        <v>100</v>
      </c>
      <c r="K24" s="6">
        <v>83</v>
      </c>
      <c r="L24" s="9">
        <f t="shared" si="0"/>
        <v>33385</v>
      </c>
      <c r="M24" s="6">
        <v>7327</v>
      </c>
      <c r="N24" s="9">
        <v>55662</v>
      </c>
      <c r="O24" s="39"/>
      <c r="P24" s="39"/>
    </row>
    <row r="25" spans="1:16" ht="13" x14ac:dyDescent="0.3">
      <c r="A25" s="62">
        <v>23</v>
      </c>
      <c r="B25" s="43">
        <v>60920</v>
      </c>
      <c r="C25" s="43">
        <v>36384</v>
      </c>
      <c r="D25" s="43">
        <v>6565</v>
      </c>
      <c r="E25" s="43">
        <v>9819</v>
      </c>
      <c r="F25" s="43">
        <v>51101</v>
      </c>
      <c r="G25" s="43">
        <v>35093</v>
      </c>
      <c r="H25" s="43">
        <v>6392</v>
      </c>
      <c r="I25" s="43">
        <v>445</v>
      </c>
      <c r="J25" s="65">
        <v>86</v>
      </c>
      <c r="K25" s="65">
        <v>62</v>
      </c>
      <c r="L25" s="43">
        <f t="shared" si="0"/>
        <v>24536</v>
      </c>
      <c r="M25" s="65">
        <v>6202</v>
      </c>
      <c r="N25" s="43">
        <v>54718</v>
      </c>
      <c r="O25" s="39"/>
      <c r="P25" s="39"/>
    </row>
    <row r="26" spans="1:16" ht="13" x14ac:dyDescent="0.3">
      <c r="A26" s="62">
        <v>24</v>
      </c>
      <c r="B26" s="9">
        <v>62869</v>
      </c>
      <c r="C26" s="9">
        <v>34948</v>
      </c>
      <c r="D26" s="9">
        <v>7381</v>
      </c>
      <c r="E26" s="9">
        <v>10750</v>
      </c>
      <c r="F26" s="9">
        <v>52119</v>
      </c>
      <c r="G26" s="9">
        <v>33619</v>
      </c>
      <c r="H26" s="9">
        <v>8356</v>
      </c>
      <c r="I26" s="9">
        <v>377</v>
      </c>
      <c r="J26" s="6">
        <v>74</v>
      </c>
      <c r="K26" s="6">
        <v>28</v>
      </c>
      <c r="L26" s="9">
        <f t="shared" si="0"/>
        <v>27921</v>
      </c>
      <c r="M26" s="6">
        <v>5873</v>
      </c>
      <c r="N26" s="9">
        <v>56996</v>
      </c>
      <c r="O26" s="39"/>
      <c r="P26" s="39"/>
    </row>
    <row r="27" spans="1:16" ht="13" x14ac:dyDescent="0.3">
      <c r="A27" s="62">
        <v>25</v>
      </c>
      <c r="B27" s="43">
        <v>64535</v>
      </c>
      <c r="C27" s="43">
        <v>25601</v>
      </c>
      <c r="D27" s="43">
        <v>7750</v>
      </c>
      <c r="E27" s="43">
        <v>25284</v>
      </c>
      <c r="F27" s="43">
        <v>39251</v>
      </c>
      <c r="G27" s="43">
        <v>23267</v>
      </c>
      <c r="H27" s="43">
        <v>5961</v>
      </c>
      <c r="I27" s="43">
        <v>268</v>
      </c>
      <c r="J27" s="65">
        <v>93</v>
      </c>
      <c r="K27" s="65">
        <v>48</v>
      </c>
      <c r="L27" s="43">
        <f t="shared" si="0"/>
        <v>38934</v>
      </c>
      <c r="M27" s="65">
        <v>7648</v>
      </c>
      <c r="N27" s="43">
        <v>56887</v>
      </c>
      <c r="O27" s="39"/>
      <c r="P27" s="39"/>
    </row>
    <row r="28" spans="1:16" ht="13" x14ac:dyDescent="0.3">
      <c r="A28" s="62">
        <v>26</v>
      </c>
      <c r="B28" s="9">
        <v>56752</v>
      </c>
      <c r="C28" s="9">
        <v>23280</v>
      </c>
      <c r="D28" s="9">
        <v>4795</v>
      </c>
      <c r="E28" s="9">
        <v>4090</v>
      </c>
      <c r="F28" s="9">
        <v>52662</v>
      </c>
      <c r="G28" s="9">
        <v>22525</v>
      </c>
      <c r="H28" s="9">
        <v>22934</v>
      </c>
      <c r="I28" s="9">
        <v>246</v>
      </c>
      <c r="J28" s="6">
        <v>59</v>
      </c>
      <c r="K28" s="6">
        <v>54</v>
      </c>
      <c r="L28" s="9">
        <f t="shared" si="0"/>
        <v>33472</v>
      </c>
      <c r="M28" s="6">
        <v>4200</v>
      </c>
      <c r="N28" s="9">
        <v>52552</v>
      </c>
      <c r="O28" s="39"/>
      <c r="P28" s="39"/>
    </row>
    <row r="29" spans="1:16" ht="13" x14ac:dyDescent="0.3">
      <c r="A29" s="62">
        <v>27</v>
      </c>
      <c r="B29" s="43">
        <v>61228</v>
      </c>
      <c r="C29" s="43">
        <v>36796</v>
      </c>
      <c r="D29" s="43">
        <v>4332</v>
      </c>
      <c r="E29" s="43">
        <v>4818</v>
      </c>
      <c r="F29" s="43">
        <v>56410</v>
      </c>
      <c r="G29" s="43">
        <v>35862</v>
      </c>
      <c r="H29" s="43">
        <v>13541</v>
      </c>
      <c r="I29" s="43">
        <v>447</v>
      </c>
      <c r="J29" s="65">
        <v>59</v>
      </c>
      <c r="K29" s="65">
        <v>39</v>
      </c>
      <c r="L29" s="43">
        <f t="shared" si="0"/>
        <v>24432</v>
      </c>
      <c r="M29" s="65">
        <v>4707</v>
      </c>
      <c r="N29" s="43">
        <v>56521</v>
      </c>
      <c r="O29" s="39"/>
      <c r="P29" s="39"/>
    </row>
    <row r="30" spans="1:16" ht="13" x14ac:dyDescent="0.3">
      <c r="A30" s="62">
        <v>28</v>
      </c>
      <c r="B30" s="9">
        <v>64363</v>
      </c>
      <c r="C30" s="9">
        <v>45216</v>
      </c>
      <c r="D30" s="9">
        <v>4076</v>
      </c>
      <c r="E30" s="9">
        <v>9019</v>
      </c>
      <c r="F30" s="9">
        <v>55344</v>
      </c>
      <c r="G30" s="9">
        <v>44070</v>
      </c>
      <c r="H30" s="9">
        <v>4510</v>
      </c>
      <c r="I30" s="9">
        <v>455</v>
      </c>
      <c r="J30" s="6">
        <v>93</v>
      </c>
      <c r="K30" s="6">
        <v>45</v>
      </c>
      <c r="L30" s="9">
        <f t="shared" si="0"/>
        <v>19147</v>
      </c>
      <c r="M30" s="6">
        <v>5350</v>
      </c>
      <c r="N30" s="9">
        <v>59013</v>
      </c>
      <c r="O30" s="39"/>
      <c r="P30" s="39"/>
    </row>
    <row r="31" spans="1:16" ht="13" x14ac:dyDescent="0.3">
      <c r="A31" s="62">
        <v>29</v>
      </c>
      <c r="B31" s="43">
        <v>64577</v>
      </c>
      <c r="C31" s="43">
        <v>51503</v>
      </c>
      <c r="D31" s="43">
        <v>3161</v>
      </c>
      <c r="E31" s="43">
        <v>5930</v>
      </c>
      <c r="F31" s="43">
        <v>58647</v>
      </c>
      <c r="G31" s="43">
        <v>50559</v>
      </c>
      <c r="H31" s="43">
        <v>2319</v>
      </c>
      <c r="I31" s="43">
        <v>516</v>
      </c>
      <c r="J31" s="65">
        <v>97</v>
      </c>
      <c r="K31" s="65">
        <v>33</v>
      </c>
      <c r="L31" s="43">
        <f t="shared" si="0"/>
        <v>13074</v>
      </c>
      <c r="M31" s="65">
        <v>4463</v>
      </c>
      <c r="N31" s="43">
        <v>60114</v>
      </c>
      <c r="O31" s="39"/>
      <c r="P31" s="39"/>
    </row>
    <row r="32" spans="1:16" ht="13" x14ac:dyDescent="0.3">
      <c r="A32" s="62">
        <v>30</v>
      </c>
      <c r="B32" s="9">
        <v>63605</v>
      </c>
      <c r="C32" s="9">
        <v>30944</v>
      </c>
      <c r="D32" s="9">
        <v>5760</v>
      </c>
      <c r="E32" s="9">
        <v>11383</v>
      </c>
      <c r="F32" s="9">
        <v>52222</v>
      </c>
      <c r="G32" s="9">
        <v>29504</v>
      </c>
      <c r="H32" s="9">
        <v>14434</v>
      </c>
      <c r="I32" s="9">
        <v>333</v>
      </c>
      <c r="J32" s="6">
        <v>64</v>
      </c>
      <c r="K32" s="6">
        <v>34</v>
      </c>
      <c r="L32" s="9">
        <f t="shared" si="0"/>
        <v>32661</v>
      </c>
      <c r="M32" s="6">
        <v>6308</v>
      </c>
      <c r="N32" s="9">
        <v>57297</v>
      </c>
      <c r="O32" s="39"/>
      <c r="P32" s="39"/>
    </row>
    <row r="33" spans="1:16" ht="13" x14ac:dyDescent="0.3">
      <c r="A33" s="62">
        <v>31</v>
      </c>
      <c r="B33" s="43">
        <v>65554</v>
      </c>
      <c r="C33" s="43">
        <v>51906</v>
      </c>
      <c r="D33" s="43">
        <v>4911</v>
      </c>
      <c r="E33" s="43">
        <v>5827</v>
      </c>
      <c r="F33" s="43">
        <v>59727</v>
      </c>
      <c r="G33" s="43">
        <v>50724</v>
      </c>
      <c r="H33" s="43">
        <v>1215</v>
      </c>
      <c r="I33" s="43">
        <v>449</v>
      </c>
      <c r="J33" s="65">
        <v>134</v>
      </c>
      <c r="K33" s="65">
        <v>63</v>
      </c>
      <c r="L33" s="43">
        <f t="shared" si="0"/>
        <v>13648</v>
      </c>
      <c r="M33" s="65">
        <v>4732</v>
      </c>
      <c r="N33" s="43">
        <v>60822</v>
      </c>
      <c r="O33" s="39"/>
      <c r="P33" s="39"/>
    </row>
    <row r="34" spans="1:16" ht="13" x14ac:dyDescent="0.3">
      <c r="A34" s="62">
        <v>32</v>
      </c>
      <c r="B34" s="9">
        <v>61744</v>
      </c>
      <c r="C34" s="9">
        <v>27517</v>
      </c>
      <c r="D34" s="9">
        <v>17203</v>
      </c>
      <c r="E34" s="9">
        <v>11935</v>
      </c>
      <c r="F34" s="9">
        <v>49809</v>
      </c>
      <c r="G34" s="9">
        <v>25576</v>
      </c>
      <c r="H34" s="9">
        <v>3721</v>
      </c>
      <c r="I34" s="9">
        <v>263</v>
      </c>
      <c r="J34" s="6">
        <v>158</v>
      </c>
      <c r="K34" s="6">
        <v>131</v>
      </c>
      <c r="L34" s="9">
        <f t="shared" si="0"/>
        <v>34227</v>
      </c>
      <c r="M34" s="6">
        <v>6889</v>
      </c>
      <c r="N34" s="9">
        <v>54855</v>
      </c>
      <c r="O34" s="39"/>
      <c r="P34" s="39"/>
    </row>
    <row r="35" spans="1:16" ht="13" x14ac:dyDescent="0.3">
      <c r="A35" s="62">
        <v>33</v>
      </c>
      <c r="B35" s="43">
        <v>64779</v>
      </c>
      <c r="C35" s="43">
        <v>42414</v>
      </c>
      <c r="D35" s="43">
        <v>10892</v>
      </c>
      <c r="E35" s="43">
        <v>6807</v>
      </c>
      <c r="F35" s="43">
        <v>57972</v>
      </c>
      <c r="G35" s="43">
        <v>41055</v>
      </c>
      <c r="H35" s="43">
        <v>2404</v>
      </c>
      <c r="I35" s="43">
        <v>425</v>
      </c>
      <c r="J35" s="65">
        <v>345</v>
      </c>
      <c r="K35" s="65">
        <v>104</v>
      </c>
      <c r="L35" s="43">
        <f t="shared" ref="L35:L37" si="1">B35-C35</f>
        <v>22365</v>
      </c>
      <c r="M35" s="65">
        <v>5760</v>
      </c>
      <c r="N35" s="43">
        <v>59019</v>
      </c>
      <c r="O35" s="39"/>
      <c r="P35" s="39"/>
    </row>
    <row r="36" spans="1:16" ht="13" x14ac:dyDescent="0.3">
      <c r="A36" s="62">
        <v>34</v>
      </c>
      <c r="B36" s="9">
        <v>66588</v>
      </c>
      <c r="C36" s="9">
        <v>41471</v>
      </c>
      <c r="D36" s="9">
        <v>12420</v>
      </c>
      <c r="E36" s="9">
        <v>8264</v>
      </c>
      <c r="F36" s="9">
        <v>58324</v>
      </c>
      <c r="G36" s="9">
        <v>40161</v>
      </c>
      <c r="H36" s="9">
        <v>2400</v>
      </c>
      <c r="I36" s="9">
        <v>328</v>
      </c>
      <c r="J36" s="6">
        <v>180</v>
      </c>
      <c r="K36" s="6">
        <v>74</v>
      </c>
      <c r="L36" s="9">
        <f t="shared" si="1"/>
        <v>25117</v>
      </c>
      <c r="M36" s="6">
        <v>5303</v>
      </c>
      <c r="N36" s="9">
        <v>61285</v>
      </c>
      <c r="O36" s="39"/>
      <c r="P36" s="39"/>
    </row>
    <row r="37" spans="1:16" ht="13" x14ac:dyDescent="0.3">
      <c r="A37" s="62">
        <v>35</v>
      </c>
      <c r="B37" s="43">
        <v>61017</v>
      </c>
      <c r="C37" s="43">
        <v>43072</v>
      </c>
      <c r="D37" s="43">
        <v>9450</v>
      </c>
      <c r="E37" s="43">
        <v>4624</v>
      </c>
      <c r="F37" s="43">
        <v>56393</v>
      </c>
      <c r="G37" s="43">
        <v>42218</v>
      </c>
      <c r="H37" s="43">
        <v>1579</v>
      </c>
      <c r="I37" s="43">
        <v>394</v>
      </c>
      <c r="J37" s="65">
        <v>185</v>
      </c>
      <c r="K37" s="65">
        <v>54</v>
      </c>
      <c r="L37" s="43">
        <f t="shared" si="1"/>
        <v>17945</v>
      </c>
      <c r="M37" s="65">
        <v>4472</v>
      </c>
      <c r="N37" s="43">
        <v>56545</v>
      </c>
      <c r="O37" s="39"/>
      <c r="P37" s="39"/>
    </row>
    <row r="38" spans="1:16" x14ac:dyDescent="0.25">
      <c r="P38" s="39"/>
    </row>
    <row r="39" spans="1:16" x14ac:dyDescent="0.25">
      <c r="P39" s="39"/>
    </row>
    <row r="40" spans="1:16" x14ac:dyDescent="0.25">
      <c r="P40" s="39"/>
    </row>
    <row r="41" spans="1:16" x14ac:dyDescent="0.25">
      <c r="P41" s="39"/>
    </row>
    <row r="42" spans="1:16" x14ac:dyDescent="0.25">
      <c r="P42" s="39"/>
    </row>
    <row r="43" spans="1:16" x14ac:dyDescent="0.25">
      <c r="P43" s="39"/>
    </row>
    <row r="44" spans="1:16" x14ac:dyDescent="0.25">
      <c r="P44" s="39"/>
    </row>
    <row r="45" spans="1:16" x14ac:dyDescent="0.25">
      <c r="P45" s="39"/>
    </row>
    <row r="46" spans="1:16" x14ac:dyDescent="0.25">
      <c r="P46" s="39"/>
    </row>
    <row r="47" spans="1:16" x14ac:dyDescent="0.25">
      <c r="P47" s="39"/>
    </row>
    <row r="48" spans="1:16" x14ac:dyDescent="0.25">
      <c r="P48" s="39"/>
    </row>
    <row r="49" spans="16:16" x14ac:dyDescent="0.25">
      <c r="P49" s="39"/>
    </row>
    <row r="50" spans="16:16" x14ac:dyDescent="0.25">
      <c r="P50" s="39"/>
    </row>
    <row r="51" spans="16:16" x14ac:dyDescent="0.25">
      <c r="P51" s="39"/>
    </row>
    <row r="52" spans="16:16" x14ac:dyDescent="0.25">
      <c r="P52" s="39"/>
    </row>
    <row r="53" spans="16:16" x14ac:dyDescent="0.25">
      <c r="P53" s="39"/>
    </row>
    <row r="54" spans="16:16" x14ac:dyDescent="0.25">
      <c r="P54" s="39"/>
    </row>
    <row r="55" spans="16:16" x14ac:dyDescent="0.25">
      <c r="P55" s="39"/>
    </row>
    <row r="56" spans="16:16" x14ac:dyDescent="0.25">
      <c r="P56" s="39"/>
    </row>
    <row r="57" spans="16:16" x14ac:dyDescent="0.25">
      <c r="P57" s="39"/>
    </row>
    <row r="58" spans="16:16" x14ac:dyDescent="0.25">
      <c r="P58" s="39"/>
    </row>
    <row r="59" spans="16:16" x14ac:dyDescent="0.25">
      <c r="P59" s="39"/>
    </row>
    <row r="60" spans="16:16" x14ac:dyDescent="0.25">
      <c r="P60" s="39"/>
    </row>
    <row r="61" spans="16:16" x14ac:dyDescent="0.25">
      <c r="P61" s="39"/>
    </row>
    <row r="62" spans="16:16" x14ac:dyDescent="0.25">
      <c r="P62" s="39"/>
    </row>
    <row r="63" spans="16:16" x14ac:dyDescent="0.25">
      <c r="P63" s="39"/>
    </row>
    <row r="64" spans="16:16" x14ac:dyDescent="0.25">
      <c r="P64" s="39"/>
    </row>
    <row r="65" spans="16:16" x14ac:dyDescent="0.25">
      <c r="P65" s="39"/>
    </row>
    <row r="66" spans="16:16" x14ac:dyDescent="0.25">
      <c r="P66" s="39"/>
    </row>
    <row r="67" spans="16:16" x14ac:dyDescent="0.25">
      <c r="P67" s="39"/>
    </row>
    <row r="68" spans="16:16" x14ac:dyDescent="0.25">
      <c r="P68" s="39"/>
    </row>
    <row r="69" spans="16:16" x14ac:dyDescent="0.25">
      <c r="P69" s="39"/>
    </row>
    <row r="70" spans="16:16" x14ac:dyDescent="0.25">
      <c r="P70" s="39"/>
    </row>
    <row r="71" spans="16:16" x14ac:dyDescent="0.25">
      <c r="P71" s="39"/>
    </row>
    <row r="72" spans="16:16" x14ac:dyDescent="0.25">
      <c r="P72" s="39"/>
    </row>
    <row r="73" spans="16:16" x14ac:dyDescent="0.25">
      <c r="P73" s="39"/>
    </row>
    <row r="74" spans="16:16" x14ac:dyDescent="0.25">
      <c r="P74" s="39"/>
    </row>
    <row r="75" spans="16:16" x14ac:dyDescent="0.25">
      <c r="P75" s="39"/>
    </row>
    <row r="76" spans="16:16" x14ac:dyDescent="0.25">
      <c r="P76" s="39"/>
    </row>
    <row r="77" spans="16:16" x14ac:dyDescent="0.25">
      <c r="P77" s="39"/>
    </row>
    <row r="78" spans="16:16" x14ac:dyDescent="0.25">
      <c r="P78" s="39"/>
    </row>
    <row r="79" spans="16:16" x14ac:dyDescent="0.25">
      <c r="P79" s="39"/>
    </row>
    <row r="80" spans="16:16" x14ac:dyDescent="0.25">
      <c r="P80" s="39"/>
    </row>
    <row r="81" spans="16:16" x14ac:dyDescent="0.25">
      <c r="P81" s="39"/>
    </row>
    <row r="82" spans="16:16" x14ac:dyDescent="0.25">
      <c r="P82" s="39"/>
    </row>
    <row r="83" spans="16:16" x14ac:dyDescent="0.25">
      <c r="P83" s="39"/>
    </row>
    <row r="84" spans="16:16" x14ac:dyDescent="0.25">
      <c r="P84" s="39"/>
    </row>
    <row r="85" spans="16:16" x14ac:dyDescent="0.25">
      <c r="P85" s="39"/>
    </row>
    <row r="86" spans="16:16" x14ac:dyDescent="0.25">
      <c r="P86" s="39"/>
    </row>
    <row r="87" spans="16:16" x14ac:dyDescent="0.25">
      <c r="P87" s="39"/>
    </row>
    <row r="88" spans="16:16" x14ac:dyDescent="0.25">
      <c r="P88" s="39"/>
    </row>
    <row r="89" spans="16:16" x14ac:dyDescent="0.25">
      <c r="P89" s="39"/>
    </row>
    <row r="90" spans="16:16" x14ac:dyDescent="0.25">
      <c r="P90" s="39"/>
    </row>
    <row r="91" spans="16:16" x14ac:dyDescent="0.25">
      <c r="P91" s="39"/>
    </row>
    <row r="92" spans="16:16" x14ac:dyDescent="0.25">
      <c r="P92" s="39"/>
    </row>
    <row r="93" spans="16:16" x14ac:dyDescent="0.25">
      <c r="P93" s="39"/>
    </row>
    <row r="94" spans="16:16" x14ac:dyDescent="0.25">
      <c r="P94" s="39"/>
    </row>
    <row r="95" spans="16:16" x14ac:dyDescent="0.25">
      <c r="P95" s="39"/>
    </row>
    <row r="96" spans="16:16" x14ac:dyDescent="0.25">
      <c r="P96" s="39"/>
    </row>
    <row r="97" spans="16:16" x14ac:dyDescent="0.25">
      <c r="P97" s="39"/>
    </row>
    <row r="98" spans="16:16" x14ac:dyDescent="0.25">
      <c r="P98" s="39"/>
    </row>
    <row r="99" spans="16:16" x14ac:dyDescent="0.25">
      <c r="P99" s="39"/>
    </row>
    <row r="100" spans="16:16" x14ac:dyDescent="0.25">
      <c r="P100" s="39"/>
    </row>
    <row r="101" spans="16:16" x14ac:dyDescent="0.25">
      <c r="P101" s="39"/>
    </row>
    <row r="102" spans="16:16" x14ac:dyDescent="0.25">
      <c r="P102" s="39"/>
    </row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25" customHeight="1" x14ac:dyDescent="0.25"/>
    <row r="1048180" ht="12.25" customHeight="1" x14ac:dyDescent="0.25"/>
    <row r="1048181" ht="12.25" customHeight="1" x14ac:dyDescent="0.25"/>
    <row r="1048182" ht="12.25" customHeight="1" x14ac:dyDescent="0.25"/>
    <row r="1048183" ht="12.25" customHeight="1" x14ac:dyDescent="0.25"/>
    <row r="1048184" ht="12.25" customHeight="1" x14ac:dyDescent="0.25"/>
    <row r="1048185" ht="12.25" customHeight="1" x14ac:dyDescent="0.25"/>
    <row r="1048186" ht="12.25" customHeight="1" x14ac:dyDescent="0.25"/>
    <row r="1048187" ht="12.25" customHeight="1" x14ac:dyDescent="0.25"/>
    <row r="1048188" ht="12.25" customHeight="1" x14ac:dyDescent="0.25"/>
    <row r="1048189" ht="12.25" customHeight="1" x14ac:dyDescent="0.25"/>
    <row r="1048190" ht="12.25" customHeight="1" x14ac:dyDescent="0.25"/>
    <row r="1048191" ht="12.25" customHeight="1" x14ac:dyDescent="0.25"/>
    <row r="1048192" ht="12.25" customHeight="1" x14ac:dyDescent="0.25"/>
    <row r="1048193" ht="12.25" customHeight="1" x14ac:dyDescent="0.25"/>
    <row r="1048194" ht="12.25" customHeight="1" x14ac:dyDescent="0.25"/>
    <row r="1048195" ht="12.25" customHeight="1" x14ac:dyDescent="0.25"/>
    <row r="1048196" ht="12.25" customHeight="1" x14ac:dyDescent="0.25"/>
    <row r="1048197" ht="12.25" customHeight="1" x14ac:dyDescent="0.25"/>
    <row r="1048198" ht="12.25" customHeight="1" x14ac:dyDescent="0.25"/>
    <row r="1048199" ht="12.25" customHeight="1" x14ac:dyDescent="0.25"/>
    <row r="1048200" ht="12.25" customHeight="1" x14ac:dyDescent="0.25"/>
    <row r="1048201" ht="12.25" customHeight="1" x14ac:dyDescent="0.25"/>
    <row r="1048202" ht="12.25" customHeight="1" x14ac:dyDescent="0.25"/>
    <row r="1048203" ht="12.25" customHeight="1" x14ac:dyDescent="0.25"/>
    <row r="1048204" ht="12.25" customHeight="1" x14ac:dyDescent="0.25"/>
    <row r="1048205" ht="12.25" customHeight="1" x14ac:dyDescent="0.25"/>
    <row r="1048206" ht="12.25" customHeight="1" x14ac:dyDescent="0.25"/>
    <row r="1048207" ht="12.25" customHeight="1" x14ac:dyDescent="0.25"/>
    <row r="1048208" ht="12.25" customHeight="1" x14ac:dyDescent="0.25"/>
    <row r="1048209" ht="12.25" customHeight="1" x14ac:dyDescent="0.25"/>
    <row r="1048210" ht="12.25" customHeight="1" x14ac:dyDescent="0.25"/>
    <row r="1048211" ht="12.25" customHeight="1" x14ac:dyDescent="0.25"/>
    <row r="1048212" ht="12.25" customHeight="1" x14ac:dyDescent="0.25"/>
    <row r="1048213" ht="12.25" customHeight="1" x14ac:dyDescent="0.25"/>
    <row r="1048214" ht="12.25" customHeight="1" x14ac:dyDescent="0.25"/>
    <row r="1048215" ht="12.25" customHeight="1" x14ac:dyDescent="0.25"/>
    <row r="1048216" ht="12.25" customHeight="1" x14ac:dyDescent="0.25"/>
    <row r="1048217" ht="12.25" customHeight="1" x14ac:dyDescent="0.25"/>
    <row r="1048218" ht="12.25" customHeight="1" x14ac:dyDescent="0.25"/>
    <row r="1048219" ht="12.25" customHeight="1" x14ac:dyDescent="0.25"/>
    <row r="1048220" ht="12.25" customHeight="1" x14ac:dyDescent="0.25"/>
    <row r="1048221" ht="12.25" customHeight="1" x14ac:dyDescent="0.25"/>
    <row r="1048222" ht="12.25" customHeight="1" x14ac:dyDescent="0.25"/>
    <row r="1048223" ht="12.25" customHeight="1" x14ac:dyDescent="0.25"/>
    <row r="1048224" ht="12.25" customHeight="1" x14ac:dyDescent="0.25"/>
    <row r="1048225" ht="12.25" customHeight="1" x14ac:dyDescent="0.25"/>
    <row r="1048226" ht="12.25" customHeight="1" x14ac:dyDescent="0.25"/>
    <row r="1048227" ht="12.25" customHeight="1" x14ac:dyDescent="0.25"/>
    <row r="1048228" ht="12.25" customHeight="1" x14ac:dyDescent="0.25"/>
    <row r="1048229" ht="12.25" customHeight="1" x14ac:dyDescent="0.25"/>
    <row r="1048230" ht="12.25" customHeight="1" x14ac:dyDescent="0.25"/>
    <row r="1048231" ht="12.25" customHeight="1" x14ac:dyDescent="0.25"/>
    <row r="1048232" ht="12.25" customHeight="1" x14ac:dyDescent="0.25"/>
    <row r="1048233" ht="12.25" customHeight="1" x14ac:dyDescent="0.25"/>
    <row r="1048234" ht="12.25" customHeight="1" x14ac:dyDescent="0.25"/>
    <row r="1048235" ht="12.25" customHeight="1" x14ac:dyDescent="0.25"/>
    <row r="1048236" ht="12.25" customHeight="1" x14ac:dyDescent="0.25"/>
    <row r="1048237" ht="12.25" customHeight="1" x14ac:dyDescent="0.25"/>
    <row r="1048238" ht="12.25" customHeight="1" x14ac:dyDescent="0.25"/>
    <row r="1048239" ht="12.25" customHeight="1" x14ac:dyDescent="0.25"/>
    <row r="1048240" ht="12.25" customHeight="1" x14ac:dyDescent="0.25"/>
    <row r="1048241" ht="12.25" customHeight="1" x14ac:dyDescent="0.25"/>
    <row r="1048242" ht="12.25" customHeight="1" x14ac:dyDescent="0.25"/>
    <row r="1048243" ht="12.25" customHeight="1" x14ac:dyDescent="0.25"/>
    <row r="1048244" ht="12.25" customHeight="1" x14ac:dyDescent="0.25"/>
    <row r="1048245" ht="12.25" customHeight="1" x14ac:dyDescent="0.25"/>
    <row r="1048246" ht="12.25" customHeight="1" x14ac:dyDescent="0.25"/>
    <row r="1048247" ht="12.25" customHeight="1" x14ac:dyDescent="0.25"/>
    <row r="1048248" ht="12.25" customHeight="1" x14ac:dyDescent="0.25"/>
    <row r="1048249" ht="12.25" customHeight="1" x14ac:dyDescent="0.25"/>
    <row r="1048250" ht="12.25" customHeight="1" x14ac:dyDescent="0.25"/>
    <row r="1048251" ht="12.25" customHeight="1" x14ac:dyDescent="0.25"/>
    <row r="1048252" ht="12.25" customHeight="1" x14ac:dyDescent="0.25"/>
    <row r="1048253" ht="12.25" customHeight="1" x14ac:dyDescent="0.25"/>
    <row r="1048254" ht="12.25" customHeight="1" x14ac:dyDescent="0.25"/>
    <row r="1048255" ht="12.25" customHeight="1" x14ac:dyDescent="0.25"/>
    <row r="1048256" ht="12.25" customHeight="1" x14ac:dyDescent="0.25"/>
    <row r="1048257" ht="12.25" customHeight="1" x14ac:dyDescent="0.25"/>
    <row r="1048258" ht="12.25" customHeight="1" x14ac:dyDescent="0.25"/>
    <row r="1048259" ht="12.25" customHeight="1" x14ac:dyDescent="0.25"/>
    <row r="1048260" ht="12.25" customHeight="1" x14ac:dyDescent="0.25"/>
    <row r="1048261" ht="12.25" customHeight="1" x14ac:dyDescent="0.25"/>
    <row r="1048262" ht="12.25" customHeight="1" x14ac:dyDescent="0.25"/>
    <row r="1048263" ht="12.25" customHeight="1" x14ac:dyDescent="0.25"/>
    <row r="1048264" ht="12.25" customHeight="1" x14ac:dyDescent="0.25"/>
    <row r="1048265" ht="12.25" customHeight="1" x14ac:dyDescent="0.25"/>
    <row r="1048266" ht="12.25" customHeight="1" x14ac:dyDescent="0.25"/>
    <row r="1048267" ht="12.25" customHeight="1" x14ac:dyDescent="0.25"/>
    <row r="1048268" ht="12.25" customHeight="1" x14ac:dyDescent="0.25"/>
    <row r="1048269" ht="12.25" customHeight="1" x14ac:dyDescent="0.25"/>
    <row r="1048270" ht="12.25" customHeight="1" x14ac:dyDescent="0.25"/>
    <row r="1048271" ht="12.25" customHeight="1" x14ac:dyDescent="0.25"/>
    <row r="1048272" ht="12.25" customHeight="1" x14ac:dyDescent="0.25"/>
    <row r="1048273" ht="12.25" customHeight="1" x14ac:dyDescent="0.25"/>
    <row r="1048274" ht="12.25" customHeight="1" x14ac:dyDescent="0.25"/>
    <row r="1048275" ht="12.25" customHeight="1" x14ac:dyDescent="0.25"/>
    <row r="1048276" ht="12.25" customHeight="1" x14ac:dyDescent="0.25"/>
    <row r="1048277" ht="12.25" customHeight="1" x14ac:dyDescent="0.25"/>
    <row r="1048278" ht="12.25" customHeight="1" x14ac:dyDescent="0.25"/>
    <row r="1048279" ht="12.25" customHeight="1" x14ac:dyDescent="0.25"/>
    <row r="1048280" ht="12.25" customHeight="1" x14ac:dyDescent="0.25"/>
    <row r="1048281" ht="12.25" customHeight="1" x14ac:dyDescent="0.25"/>
    <row r="1048282" ht="12.25" customHeight="1" x14ac:dyDescent="0.25"/>
    <row r="1048283" ht="12.25" customHeight="1" x14ac:dyDescent="0.25"/>
    <row r="1048284" ht="12.25" customHeight="1" x14ac:dyDescent="0.25"/>
    <row r="1048285" ht="12.25" customHeight="1" x14ac:dyDescent="0.25"/>
    <row r="1048286" ht="12.25" customHeight="1" x14ac:dyDescent="0.25"/>
    <row r="1048287" ht="12.25" customHeight="1" x14ac:dyDescent="0.25"/>
    <row r="1048288" ht="12.25" customHeight="1" x14ac:dyDescent="0.25"/>
    <row r="1048289" ht="12.25" customHeight="1" x14ac:dyDescent="0.25"/>
    <row r="1048290" ht="12.25" customHeight="1" x14ac:dyDescent="0.25"/>
    <row r="1048291" ht="12.25" customHeight="1" x14ac:dyDescent="0.25"/>
    <row r="1048292" ht="12.25" customHeight="1" x14ac:dyDescent="0.25"/>
    <row r="1048293" ht="12.25" customHeight="1" x14ac:dyDescent="0.25"/>
    <row r="1048294" ht="12.25" customHeight="1" x14ac:dyDescent="0.25"/>
    <row r="1048295" ht="12.25" customHeight="1" x14ac:dyDescent="0.25"/>
    <row r="1048296" ht="12.25" customHeight="1" x14ac:dyDescent="0.25"/>
    <row r="1048297" ht="12.25" customHeight="1" x14ac:dyDescent="0.25"/>
    <row r="1048298" ht="12.25" customHeight="1" x14ac:dyDescent="0.25"/>
    <row r="1048299" ht="12.25" customHeight="1" x14ac:dyDescent="0.25"/>
    <row r="1048300" ht="12.25" customHeight="1" x14ac:dyDescent="0.25"/>
    <row r="1048301" ht="12.25" customHeight="1" x14ac:dyDescent="0.25"/>
    <row r="1048302" ht="12.25" customHeight="1" x14ac:dyDescent="0.25"/>
    <row r="1048303" ht="12.25" customHeight="1" x14ac:dyDescent="0.25"/>
    <row r="1048304" ht="12.25" customHeight="1" x14ac:dyDescent="0.25"/>
    <row r="1048305" ht="12.25" customHeight="1" x14ac:dyDescent="0.25"/>
    <row r="1048306" ht="12.25" customHeight="1" x14ac:dyDescent="0.25"/>
    <row r="1048307" ht="12.25" customHeight="1" x14ac:dyDescent="0.25"/>
    <row r="1048308" ht="12.25" customHeight="1" x14ac:dyDescent="0.25"/>
    <row r="1048309" ht="12.25" customHeight="1" x14ac:dyDescent="0.25"/>
    <row r="1048310" ht="12.25" customHeight="1" x14ac:dyDescent="0.25"/>
    <row r="1048311" ht="12.25" customHeight="1" x14ac:dyDescent="0.25"/>
    <row r="1048312" ht="12.25" customHeight="1" x14ac:dyDescent="0.25"/>
    <row r="1048313" ht="12.25" customHeight="1" x14ac:dyDescent="0.25"/>
    <row r="1048314" ht="12.25" customHeight="1" x14ac:dyDescent="0.25"/>
    <row r="1048315" ht="12.25" customHeight="1" x14ac:dyDescent="0.25"/>
    <row r="1048316" ht="12.25" customHeight="1" x14ac:dyDescent="0.25"/>
    <row r="1048317" ht="12.25" customHeight="1" x14ac:dyDescent="0.25"/>
    <row r="1048318" ht="12.25" customHeight="1" x14ac:dyDescent="0.25"/>
    <row r="1048319" ht="12.25" customHeight="1" x14ac:dyDescent="0.25"/>
    <row r="1048320" ht="12.25" customHeight="1" x14ac:dyDescent="0.25"/>
    <row r="1048321" ht="12.25" customHeight="1" x14ac:dyDescent="0.25"/>
    <row r="1048322" ht="12.25" customHeight="1" x14ac:dyDescent="0.25"/>
    <row r="1048323" ht="12.25" customHeight="1" x14ac:dyDescent="0.25"/>
    <row r="1048324" ht="12.25" customHeight="1" x14ac:dyDescent="0.25"/>
    <row r="1048325" ht="12.25" customHeight="1" x14ac:dyDescent="0.25"/>
    <row r="1048326" ht="12.25" customHeight="1" x14ac:dyDescent="0.25"/>
    <row r="1048327" ht="12.25" customHeight="1" x14ac:dyDescent="0.25"/>
    <row r="1048328" ht="12.25" customHeight="1" x14ac:dyDescent="0.25"/>
    <row r="1048329" ht="12.25" customHeight="1" x14ac:dyDescent="0.25"/>
    <row r="1048330" ht="12.25" customHeight="1" x14ac:dyDescent="0.25"/>
    <row r="1048331" ht="12.25" customHeight="1" x14ac:dyDescent="0.25"/>
    <row r="1048332" ht="12.25" customHeight="1" x14ac:dyDescent="0.25"/>
    <row r="1048333" ht="12.25" customHeight="1" x14ac:dyDescent="0.25"/>
    <row r="1048334" ht="12.25" customHeight="1" x14ac:dyDescent="0.25"/>
    <row r="1048335" ht="12.25" customHeight="1" x14ac:dyDescent="0.25"/>
    <row r="1048336" ht="12.25" customHeight="1" x14ac:dyDescent="0.25"/>
    <row r="1048337" ht="12.25" customHeight="1" x14ac:dyDescent="0.25"/>
    <row r="1048338" ht="12.25" customHeight="1" x14ac:dyDescent="0.25"/>
    <row r="1048339" ht="12.25" customHeight="1" x14ac:dyDescent="0.25"/>
    <row r="1048340" ht="12.25" customHeight="1" x14ac:dyDescent="0.25"/>
    <row r="1048341" ht="12.25" customHeight="1" x14ac:dyDescent="0.25"/>
    <row r="1048342" ht="12.25" customHeight="1" x14ac:dyDescent="0.25"/>
    <row r="1048343" ht="12.25" customHeight="1" x14ac:dyDescent="0.25"/>
    <row r="1048344" ht="12.25" customHeight="1" x14ac:dyDescent="0.25"/>
    <row r="1048345" ht="12.25" customHeight="1" x14ac:dyDescent="0.25"/>
    <row r="1048346" ht="12.25" customHeight="1" x14ac:dyDescent="0.25"/>
    <row r="1048347" ht="12.25" customHeight="1" x14ac:dyDescent="0.25"/>
    <row r="1048348" ht="12.25" customHeight="1" x14ac:dyDescent="0.25"/>
    <row r="1048349" ht="12.25" customHeight="1" x14ac:dyDescent="0.25"/>
    <row r="1048350" ht="12.25" customHeight="1" x14ac:dyDescent="0.25"/>
    <row r="1048351" ht="12.25" customHeight="1" x14ac:dyDescent="0.25"/>
    <row r="1048352" ht="12.25" customHeight="1" x14ac:dyDescent="0.25"/>
    <row r="1048353" ht="12.25" customHeight="1" x14ac:dyDescent="0.25"/>
    <row r="1048354" ht="12.25" customHeight="1" x14ac:dyDescent="0.25"/>
    <row r="1048355" ht="12.25" customHeight="1" x14ac:dyDescent="0.25"/>
    <row r="1048356" ht="12.25" customHeight="1" x14ac:dyDescent="0.25"/>
    <row r="1048357" ht="12.25" customHeight="1" x14ac:dyDescent="0.25"/>
    <row r="1048358" ht="12.25" customHeight="1" x14ac:dyDescent="0.25"/>
    <row r="1048359" ht="12.25" customHeight="1" x14ac:dyDescent="0.25"/>
    <row r="1048360" ht="12.25" customHeight="1" x14ac:dyDescent="0.25"/>
    <row r="1048361" ht="12.25" customHeight="1" x14ac:dyDescent="0.25"/>
    <row r="1048362" ht="12.25" customHeight="1" x14ac:dyDescent="0.25"/>
    <row r="1048363" ht="12.25" customHeight="1" x14ac:dyDescent="0.25"/>
    <row r="1048364" ht="12.25" customHeight="1" x14ac:dyDescent="0.25"/>
    <row r="1048365" ht="12.25" customHeight="1" x14ac:dyDescent="0.25"/>
    <row r="1048366" ht="12.25" customHeight="1" x14ac:dyDescent="0.25"/>
    <row r="1048367" ht="12.25" customHeight="1" x14ac:dyDescent="0.25"/>
    <row r="1048368" ht="12.25" customHeight="1" x14ac:dyDescent="0.25"/>
    <row r="1048369" ht="12.25" customHeight="1" x14ac:dyDescent="0.25"/>
    <row r="1048370" ht="12.25" customHeight="1" x14ac:dyDescent="0.25"/>
    <row r="1048371" ht="12.25" customHeight="1" x14ac:dyDescent="0.25"/>
    <row r="1048372" ht="12.25" customHeight="1" x14ac:dyDescent="0.25"/>
    <row r="1048373" ht="12.25" customHeight="1" x14ac:dyDescent="0.25"/>
    <row r="1048374" ht="12.25" customHeight="1" x14ac:dyDescent="0.25"/>
    <row r="1048375" ht="12.25" customHeight="1" x14ac:dyDescent="0.25"/>
    <row r="1048376" ht="12.25" customHeight="1" x14ac:dyDescent="0.25"/>
    <row r="1048377" ht="12.25" customHeight="1" x14ac:dyDescent="0.25"/>
    <row r="1048378" ht="12.25" customHeight="1" x14ac:dyDescent="0.25"/>
    <row r="1048379" ht="12.25" customHeight="1" x14ac:dyDescent="0.25"/>
    <row r="1048380" ht="12.25" customHeight="1" x14ac:dyDescent="0.25"/>
    <row r="1048381" ht="12.25" customHeight="1" x14ac:dyDescent="0.25"/>
    <row r="1048382" ht="12.25" customHeight="1" x14ac:dyDescent="0.25"/>
    <row r="1048383" ht="12.25" customHeight="1" x14ac:dyDescent="0.25"/>
    <row r="1048384" ht="12.25" customHeight="1" x14ac:dyDescent="0.25"/>
    <row r="1048385" ht="12.25" customHeight="1" x14ac:dyDescent="0.25"/>
    <row r="1048386" ht="12.25" customHeight="1" x14ac:dyDescent="0.25"/>
    <row r="1048387" ht="12.25" customHeight="1" x14ac:dyDescent="0.25"/>
    <row r="1048388" ht="12.25" customHeight="1" x14ac:dyDescent="0.25"/>
    <row r="1048389" ht="12.25" customHeight="1" x14ac:dyDescent="0.25"/>
    <row r="1048390" ht="12.25" customHeight="1" x14ac:dyDescent="0.25"/>
    <row r="1048391" ht="12.25" customHeight="1" x14ac:dyDescent="0.25"/>
    <row r="1048392" ht="12.25" customHeight="1" x14ac:dyDescent="0.25"/>
    <row r="1048393" ht="12.25" customHeight="1" x14ac:dyDescent="0.25"/>
    <row r="1048394" ht="12.25" customHeight="1" x14ac:dyDescent="0.25"/>
    <row r="1048395" ht="12.25" customHeight="1" x14ac:dyDescent="0.25"/>
    <row r="1048396" ht="12.25" customHeight="1" x14ac:dyDescent="0.25"/>
    <row r="1048397" ht="12.25" customHeight="1" x14ac:dyDescent="0.25"/>
    <row r="1048398" ht="12.25" customHeight="1" x14ac:dyDescent="0.25"/>
    <row r="1048399" ht="12.25" customHeight="1" x14ac:dyDescent="0.25"/>
    <row r="1048400" ht="12.25" customHeight="1" x14ac:dyDescent="0.25"/>
    <row r="1048401" ht="12.25" customHeight="1" x14ac:dyDescent="0.25"/>
    <row r="1048402" ht="12.25" customHeight="1" x14ac:dyDescent="0.25"/>
    <row r="1048403" ht="12.25" customHeight="1" x14ac:dyDescent="0.25"/>
    <row r="1048404" ht="12.25" customHeight="1" x14ac:dyDescent="0.25"/>
    <row r="1048405" ht="12.25" customHeight="1" x14ac:dyDescent="0.25"/>
    <row r="1048406" ht="12.25" customHeight="1" x14ac:dyDescent="0.25"/>
    <row r="1048407" ht="12.25" customHeight="1" x14ac:dyDescent="0.25"/>
    <row r="1048408" ht="12.25" customHeight="1" x14ac:dyDescent="0.25"/>
    <row r="1048409" ht="12.25" customHeight="1" x14ac:dyDescent="0.25"/>
    <row r="1048410" ht="12.25" customHeight="1" x14ac:dyDescent="0.25"/>
    <row r="1048411" ht="12.25" customHeight="1" x14ac:dyDescent="0.25"/>
    <row r="1048412" ht="12.25" customHeight="1" x14ac:dyDescent="0.25"/>
    <row r="1048413" ht="12.25" customHeight="1" x14ac:dyDescent="0.25"/>
    <row r="1048414" ht="12.25" customHeight="1" x14ac:dyDescent="0.25"/>
    <row r="1048415" ht="12.25" customHeight="1" x14ac:dyDescent="0.25"/>
    <row r="1048416" ht="12.25" customHeight="1" x14ac:dyDescent="0.25"/>
    <row r="1048417" ht="12.25" customHeight="1" x14ac:dyDescent="0.25"/>
    <row r="1048418" ht="12.25" customHeight="1" x14ac:dyDescent="0.25"/>
    <row r="1048419" ht="12.25" customHeight="1" x14ac:dyDescent="0.25"/>
    <row r="1048420" ht="12.25" customHeight="1" x14ac:dyDescent="0.25"/>
    <row r="1048421" ht="12.25" customHeight="1" x14ac:dyDescent="0.25"/>
    <row r="1048422" ht="12.25" customHeight="1" x14ac:dyDescent="0.25"/>
    <row r="1048423" ht="12.25" customHeight="1" x14ac:dyDescent="0.25"/>
    <row r="1048424" ht="12.25" customHeight="1" x14ac:dyDescent="0.25"/>
    <row r="1048425" ht="12.25" customHeight="1" x14ac:dyDescent="0.25"/>
    <row r="1048426" ht="12.25" customHeight="1" x14ac:dyDescent="0.25"/>
    <row r="1048427" ht="12.25" customHeight="1" x14ac:dyDescent="0.25"/>
    <row r="1048428" ht="12.25" customHeight="1" x14ac:dyDescent="0.25"/>
    <row r="1048429" ht="12.25" customHeight="1" x14ac:dyDescent="0.25"/>
    <row r="1048430" ht="12.25" customHeight="1" x14ac:dyDescent="0.25"/>
    <row r="1048431" ht="12.25" customHeight="1" x14ac:dyDescent="0.25"/>
    <row r="1048432" ht="12.25" customHeight="1" x14ac:dyDescent="0.25"/>
    <row r="1048433" ht="12.25" customHeight="1" x14ac:dyDescent="0.25"/>
    <row r="1048434" ht="12.25" customHeight="1" x14ac:dyDescent="0.25"/>
    <row r="1048435" ht="12.25" customHeight="1" x14ac:dyDescent="0.25"/>
    <row r="1048436" ht="12.25" customHeight="1" x14ac:dyDescent="0.25"/>
    <row r="1048437" ht="12.25" customHeight="1" x14ac:dyDescent="0.25"/>
    <row r="1048438" ht="12.25" customHeight="1" x14ac:dyDescent="0.25"/>
    <row r="1048439" ht="12.25" customHeight="1" x14ac:dyDescent="0.25"/>
    <row r="1048440" ht="12.25" customHeight="1" x14ac:dyDescent="0.25"/>
    <row r="1048441" ht="12.25" customHeight="1" x14ac:dyDescent="0.25"/>
    <row r="1048442" ht="12.25" customHeight="1" x14ac:dyDescent="0.25"/>
    <row r="1048443" ht="12.25" customHeight="1" x14ac:dyDescent="0.25"/>
    <row r="1048444" ht="12.25" customHeight="1" x14ac:dyDescent="0.25"/>
    <row r="1048445" ht="12.25" customHeight="1" x14ac:dyDescent="0.25"/>
    <row r="1048446" ht="12.25" customHeight="1" x14ac:dyDescent="0.25"/>
    <row r="1048447" ht="12.25" customHeight="1" x14ac:dyDescent="0.25"/>
    <row r="1048448" ht="12.25" customHeight="1" x14ac:dyDescent="0.25"/>
    <row r="1048449" ht="12.25" customHeight="1" x14ac:dyDescent="0.25"/>
    <row r="1048450" ht="12.25" customHeight="1" x14ac:dyDescent="0.25"/>
    <row r="1048451" ht="12.25" customHeight="1" x14ac:dyDescent="0.25"/>
    <row r="1048452" ht="12.25" customHeight="1" x14ac:dyDescent="0.25"/>
    <row r="1048453" ht="12.25" customHeight="1" x14ac:dyDescent="0.25"/>
    <row r="1048454" ht="12.25" customHeight="1" x14ac:dyDescent="0.25"/>
    <row r="1048455" ht="12.25" customHeight="1" x14ac:dyDescent="0.25"/>
    <row r="1048456" ht="12.25" customHeight="1" x14ac:dyDescent="0.25"/>
    <row r="1048457" ht="12.25" customHeight="1" x14ac:dyDescent="0.25"/>
    <row r="1048458" ht="12.25" customHeight="1" x14ac:dyDescent="0.25"/>
    <row r="1048459" ht="12.25" customHeight="1" x14ac:dyDescent="0.25"/>
    <row r="1048460" ht="12.25" customHeight="1" x14ac:dyDescent="0.25"/>
    <row r="1048461" ht="12.25" customHeight="1" x14ac:dyDescent="0.25"/>
    <row r="1048462" ht="12.25" customHeight="1" x14ac:dyDescent="0.25"/>
    <row r="1048463" ht="12.25" customHeight="1" x14ac:dyDescent="0.25"/>
    <row r="1048464" ht="12.25" customHeight="1" x14ac:dyDescent="0.25"/>
    <row r="1048465" ht="12.25" customHeight="1" x14ac:dyDescent="0.25"/>
    <row r="1048466" ht="12.25" customHeight="1" x14ac:dyDescent="0.25"/>
    <row r="1048467" ht="12.25" customHeight="1" x14ac:dyDescent="0.25"/>
    <row r="1048468" ht="12.25" customHeight="1" x14ac:dyDescent="0.25"/>
    <row r="1048469" ht="12.25" customHeight="1" x14ac:dyDescent="0.25"/>
    <row r="1048470" ht="12.25" customHeight="1" x14ac:dyDescent="0.25"/>
    <row r="1048471" ht="12.25" customHeight="1" x14ac:dyDescent="0.25"/>
    <row r="1048472" ht="12.25" customHeight="1" x14ac:dyDescent="0.25"/>
    <row r="1048473" ht="12.25" customHeight="1" x14ac:dyDescent="0.25"/>
    <row r="1048474" ht="12.25" customHeight="1" x14ac:dyDescent="0.25"/>
    <row r="1048475" ht="12.25" customHeight="1" x14ac:dyDescent="0.25"/>
    <row r="1048476" ht="12.25" customHeight="1" x14ac:dyDescent="0.25"/>
    <row r="1048477" ht="12.25" customHeight="1" x14ac:dyDescent="0.25"/>
    <row r="1048478" ht="12.25" customHeight="1" x14ac:dyDescent="0.25"/>
    <row r="1048479" ht="12.25" customHeight="1" x14ac:dyDescent="0.25"/>
    <row r="1048480" ht="12.25" customHeight="1" x14ac:dyDescent="0.25"/>
    <row r="1048481" ht="12.25" customHeight="1" x14ac:dyDescent="0.25"/>
    <row r="1048482" ht="12.25" customHeight="1" x14ac:dyDescent="0.25"/>
    <row r="1048483" ht="12.25" customHeight="1" x14ac:dyDescent="0.25"/>
    <row r="1048484" ht="12.25" customHeight="1" x14ac:dyDescent="0.25"/>
    <row r="1048485" ht="12.25" customHeight="1" x14ac:dyDescent="0.25"/>
    <row r="1048486" ht="12.25" customHeight="1" x14ac:dyDescent="0.25"/>
    <row r="1048487" ht="12.25" customHeight="1" x14ac:dyDescent="0.25"/>
    <row r="1048488" ht="12.25" customHeight="1" x14ac:dyDescent="0.25"/>
    <row r="1048489" ht="12.25" customHeight="1" x14ac:dyDescent="0.25"/>
    <row r="1048490" ht="12.25" customHeight="1" x14ac:dyDescent="0.25"/>
    <row r="1048491" ht="12.25" customHeight="1" x14ac:dyDescent="0.25"/>
    <row r="1048492" ht="12.25" customHeight="1" x14ac:dyDescent="0.25"/>
    <row r="1048493" ht="12.25" customHeight="1" x14ac:dyDescent="0.25"/>
    <row r="1048494" ht="12.25" customHeight="1" x14ac:dyDescent="0.25"/>
    <row r="1048495" ht="12.25" customHeight="1" x14ac:dyDescent="0.25"/>
    <row r="1048496" ht="12.25" customHeight="1" x14ac:dyDescent="0.25"/>
    <row r="1048497" ht="12.25" customHeight="1" x14ac:dyDescent="0.25"/>
    <row r="1048498" ht="12.25" customHeight="1" x14ac:dyDescent="0.25"/>
    <row r="1048499" ht="12.25" customHeight="1" x14ac:dyDescent="0.25"/>
    <row r="1048500" ht="12.25" customHeight="1" x14ac:dyDescent="0.25"/>
    <row r="1048501" ht="12.25" customHeight="1" x14ac:dyDescent="0.25"/>
    <row r="1048502" ht="12.25" customHeight="1" x14ac:dyDescent="0.25"/>
    <row r="1048503" ht="12.25" customHeight="1" x14ac:dyDescent="0.25"/>
    <row r="1048504" ht="12.25" customHeight="1" x14ac:dyDescent="0.25"/>
    <row r="1048505" ht="12.25" customHeight="1" x14ac:dyDescent="0.25"/>
    <row r="1048506" ht="12.25" customHeight="1" x14ac:dyDescent="0.25"/>
    <row r="1048507" ht="12.25" customHeight="1" x14ac:dyDescent="0.25"/>
    <row r="1048508" ht="12.25" customHeight="1" x14ac:dyDescent="0.25"/>
    <row r="1048509" ht="12.25" customHeight="1" x14ac:dyDescent="0.25"/>
    <row r="1048510" ht="12.25" customHeight="1" x14ac:dyDescent="0.25"/>
    <row r="1048511" ht="12.25" customHeight="1" x14ac:dyDescent="0.25"/>
    <row r="1048512" ht="12.25" customHeight="1" x14ac:dyDescent="0.25"/>
    <row r="1048513" ht="12.25" customHeight="1" x14ac:dyDescent="0.25"/>
    <row r="1048514" ht="12.25" customHeight="1" x14ac:dyDescent="0.25"/>
    <row r="1048515" ht="12.25" customHeight="1" x14ac:dyDescent="0.25"/>
    <row r="1048516" ht="12.25" customHeight="1" x14ac:dyDescent="0.25"/>
    <row r="1048517" ht="12.25" customHeight="1" x14ac:dyDescent="0.25"/>
    <row r="1048518" ht="12.25" customHeight="1" x14ac:dyDescent="0.25"/>
    <row r="1048519" ht="12.25" customHeight="1" x14ac:dyDescent="0.25"/>
    <row r="1048520" ht="12.25" customHeight="1" x14ac:dyDescent="0.25"/>
    <row r="1048521" ht="12.25" customHeight="1" x14ac:dyDescent="0.25"/>
    <row r="1048522" ht="12.25" customHeight="1" x14ac:dyDescent="0.25"/>
    <row r="1048523" ht="12.25" customHeight="1" x14ac:dyDescent="0.25"/>
    <row r="1048524" ht="12.25" customHeight="1" x14ac:dyDescent="0.25"/>
    <row r="1048525" ht="12.25" customHeight="1" x14ac:dyDescent="0.25"/>
    <row r="1048526" ht="12.25" customHeight="1" x14ac:dyDescent="0.25"/>
    <row r="1048527" ht="12.25" customHeight="1" x14ac:dyDescent="0.25"/>
    <row r="1048528" ht="12.25" customHeight="1" x14ac:dyDescent="0.25"/>
    <row r="1048529" ht="12.25" customHeight="1" x14ac:dyDescent="0.25"/>
    <row r="1048530" ht="12.25" customHeight="1" x14ac:dyDescent="0.25"/>
    <row r="1048531" ht="12.25" customHeight="1" x14ac:dyDescent="0.25"/>
    <row r="1048532" ht="12.25" customHeight="1" x14ac:dyDescent="0.25"/>
    <row r="1048533" ht="12.25" customHeight="1" x14ac:dyDescent="0.25"/>
    <row r="1048534" ht="12.25" customHeight="1" x14ac:dyDescent="0.25"/>
    <row r="1048535" ht="12.25" customHeight="1" x14ac:dyDescent="0.25"/>
    <row r="1048536" ht="12.25" customHeight="1" x14ac:dyDescent="0.25"/>
    <row r="1048537" ht="12.25" customHeight="1" x14ac:dyDescent="0.25"/>
    <row r="1048538" ht="12.25" customHeight="1" x14ac:dyDescent="0.25"/>
    <row r="1048539" ht="12.25" customHeight="1" x14ac:dyDescent="0.25"/>
    <row r="1048540" ht="12.25" customHeight="1" x14ac:dyDescent="0.25"/>
    <row r="1048541" ht="12.25" customHeight="1" x14ac:dyDescent="0.25"/>
    <row r="1048542" ht="12.25" customHeight="1" x14ac:dyDescent="0.25"/>
    <row r="1048543" ht="12.25" customHeight="1" x14ac:dyDescent="0.25"/>
    <row r="1048544" ht="12.25" customHeight="1" x14ac:dyDescent="0.25"/>
    <row r="1048545" ht="12.25" customHeight="1" x14ac:dyDescent="0.25"/>
    <row r="1048546" ht="12.25" customHeight="1" x14ac:dyDescent="0.25"/>
    <row r="1048547" ht="12.25" customHeight="1" x14ac:dyDescent="0.25"/>
    <row r="1048548" ht="12.25" customHeight="1" x14ac:dyDescent="0.25"/>
    <row r="1048549" ht="12.25" customHeight="1" x14ac:dyDescent="0.25"/>
    <row r="1048550" ht="12.25" customHeight="1" x14ac:dyDescent="0.25"/>
    <row r="1048551" ht="12.25" customHeight="1" x14ac:dyDescent="0.25"/>
    <row r="1048552" ht="12.25" customHeight="1" x14ac:dyDescent="0.25"/>
    <row r="1048553" ht="12.25" customHeight="1" x14ac:dyDescent="0.25"/>
    <row r="1048554" ht="12.25" customHeight="1" x14ac:dyDescent="0.25"/>
    <row r="1048555" ht="12.25" customHeight="1" x14ac:dyDescent="0.25"/>
    <row r="1048556" ht="12.25" customHeight="1" x14ac:dyDescent="0.25"/>
    <row r="1048557" ht="12.25" customHeight="1" x14ac:dyDescent="0.25"/>
    <row r="1048558" ht="12.25" customHeight="1" x14ac:dyDescent="0.25"/>
    <row r="1048559" ht="12.25" customHeight="1" x14ac:dyDescent="0.25"/>
    <row r="1048560" ht="12.25" customHeight="1" x14ac:dyDescent="0.25"/>
    <row r="1048561" ht="12.25" customHeight="1" x14ac:dyDescent="0.25"/>
    <row r="1048562" ht="12.25" customHeight="1" x14ac:dyDescent="0.25"/>
    <row r="1048563" ht="12.25" customHeight="1" x14ac:dyDescent="0.25"/>
    <row r="1048564" ht="12.25" customHeight="1" x14ac:dyDescent="0.25"/>
    <row r="1048565" ht="12.25" customHeight="1" x14ac:dyDescent="0.25"/>
    <row r="1048566" ht="12.25" customHeight="1" x14ac:dyDescent="0.25"/>
    <row r="1048567" ht="12.25" customHeight="1" x14ac:dyDescent="0.25"/>
    <row r="1048568" ht="12.25" customHeight="1" x14ac:dyDescent="0.25"/>
    <row r="1048569" ht="12.25" customHeight="1" x14ac:dyDescent="0.25"/>
    <row r="1048570" ht="12.25" customHeight="1" x14ac:dyDescent="0.25"/>
    <row r="1048571" ht="12.25" customHeight="1" x14ac:dyDescent="0.25"/>
    <row r="1048572" ht="12.25" customHeight="1" x14ac:dyDescent="0.25"/>
    <row r="1048573" ht="12.25" customHeight="1" x14ac:dyDescent="0.25"/>
    <row r="1048574" ht="12.25" customHeight="1" x14ac:dyDescent="0.25"/>
    <row r="1048575" ht="12.25" customHeight="1" x14ac:dyDescent="0.25"/>
    <row r="1048576" ht="12.25" customHeight="1" x14ac:dyDescent="0.25"/>
  </sheetData>
  <mergeCells count="1">
    <mergeCell ref="B1:N1"/>
  </mergeCells>
  <printOptions gridLines="1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48576"/>
  <sheetViews>
    <sheetView showRowColHeaders="0" zoomScale="112" workbookViewId="0">
      <pane xSplit="1" ySplit="2" topLeftCell="B3" activePane="bottomRight" state="frozen"/>
      <selection pane="topRight"/>
      <selection pane="bottomLeft"/>
      <selection pane="bottomRight" activeCell="Q41" sqref="Q41"/>
    </sheetView>
  </sheetViews>
  <sheetFormatPr defaultColWidth="9.26953125" defaultRowHeight="12.5" x14ac:dyDescent="0.25"/>
  <cols>
    <col min="2" max="4" width="11.26953125" customWidth="1"/>
    <col min="10" max="10" width="10" customWidth="1"/>
    <col min="11" max="11" width="9.54296875" customWidth="1"/>
    <col min="12" max="12" width="9.54296875" hidden="1" customWidth="1"/>
    <col min="17" max="17" width="10.1796875" customWidth="1"/>
    <col min="18" max="18" width="11.453125" hidden="1" customWidth="1"/>
    <col min="19" max="19" width="11" customWidth="1"/>
    <col min="20" max="20" width="10.1796875" customWidth="1"/>
    <col min="21" max="21" width="9.54296875" customWidth="1"/>
    <col min="22" max="22" width="10.1796875" customWidth="1"/>
    <col min="23" max="23" width="10.7265625" customWidth="1"/>
    <col min="24" max="25" width="10" customWidth="1"/>
    <col min="26" max="26" width="9.54296875" hidden="1" customWidth="1"/>
    <col min="27" max="27" width="8.81640625" customWidth="1"/>
    <col min="28" max="28" width="9.26953125" customWidth="1"/>
    <col min="29" max="29" width="6.81640625" customWidth="1"/>
    <col min="30" max="30" width="9.453125" customWidth="1"/>
    <col min="31" max="31" width="9.1796875" customWidth="1"/>
    <col min="32" max="32" width="11.1796875" hidden="1" customWidth="1"/>
    <col min="33" max="33" width="11" customWidth="1"/>
    <col min="34" max="34" width="10.1796875" customWidth="1"/>
    <col min="35" max="35" width="12.54296875" customWidth="1"/>
    <col min="36" max="36" width="10.1796875" customWidth="1"/>
    <col min="37" max="37" width="10.7265625" customWidth="1"/>
  </cols>
  <sheetData>
    <row r="1" spans="1:80" ht="15.75" customHeight="1" x14ac:dyDescent="0.35">
      <c r="A1" s="1"/>
      <c r="B1" s="67"/>
      <c r="C1" s="67"/>
      <c r="D1" s="67" t="s">
        <v>44</v>
      </c>
      <c r="E1" s="67"/>
      <c r="F1" s="67"/>
      <c r="G1" s="72"/>
      <c r="H1" s="73" t="s">
        <v>49</v>
      </c>
      <c r="I1" s="73"/>
      <c r="J1" s="67"/>
      <c r="K1" s="67"/>
      <c r="L1" s="67"/>
      <c r="M1" s="67" t="s">
        <v>55</v>
      </c>
      <c r="N1" s="67"/>
      <c r="O1" s="67"/>
      <c r="P1" s="67"/>
      <c r="Q1" s="67"/>
      <c r="R1" s="67"/>
      <c r="S1" s="72"/>
      <c r="T1" s="72"/>
      <c r="U1" s="72" t="s">
        <v>64</v>
      </c>
      <c r="V1" s="72"/>
      <c r="W1" s="72"/>
      <c r="X1" s="67"/>
      <c r="Y1" s="67"/>
      <c r="Z1" s="67"/>
      <c r="AA1" s="67" t="s">
        <v>71</v>
      </c>
      <c r="AB1" s="67"/>
      <c r="AC1" s="67"/>
      <c r="AD1" s="67"/>
      <c r="AE1" s="67"/>
      <c r="AF1" s="67"/>
      <c r="AG1" s="72"/>
      <c r="AH1" s="72"/>
      <c r="AI1" s="72" t="s">
        <v>80</v>
      </c>
      <c r="AJ1" s="72"/>
      <c r="AK1" s="72"/>
    </row>
    <row r="2" spans="1:80" ht="14.5" customHeight="1" x14ac:dyDescent="0.35">
      <c r="A2" s="66" t="s">
        <v>0</v>
      </c>
      <c r="B2" s="68" t="s">
        <v>42</v>
      </c>
      <c r="C2" s="70" t="s">
        <v>43</v>
      </c>
      <c r="D2" s="71" t="s">
        <v>45</v>
      </c>
      <c r="E2" s="68" t="s">
        <v>46</v>
      </c>
      <c r="F2" s="70" t="s">
        <v>47</v>
      </c>
      <c r="G2" s="68" t="s">
        <v>48</v>
      </c>
      <c r="H2" s="70" t="s">
        <v>50</v>
      </c>
      <c r="I2" s="71" t="s">
        <v>51</v>
      </c>
      <c r="J2" s="74" t="s">
        <v>52</v>
      </c>
      <c r="K2" s="75" t="s">
        <v>53</v>
      </c>
      <c r="L2" s="76" t="s">
        <v>54</v>
      </c>
      <c r="M2" s="74" t="s">
        <v>56</v>
      </c>
      <c r="N2" s="75" t="s">
        <v>57</v>
      </c>
      <c r="O2" s="77" t="s">
        <v>58</v>
      </c>
      <c r="P2" s="74" t="s">
        <v>59</v>
      </c>
      <c r="Q2" s="75" t="s">
        <v>60</v>
      </c>
      <c r="R2" s="76" t="s">
        <v>61</v>
      </c>
      <c r="S2" s="68" t="s">
        <v>62</v>
      </c>
      <c r="T2" s="70" t="s">
        <v>63</v>
      </c>
      <c r="U2" s="71" t="s">
        <v>65</v>
      </c>
      <c r="V2" s="78" t="s">
        <v>66</v>
      </c>
      <c r="W2" s="79" t="s">
        <v>67</v>
      </c>
      <c r="X2" s="74" t="s">
        <v>68</v>
      </c>
      <c r="Y2" s="75" t="s">
        <v>69</v>
      </c>
      <c r="Z2" s="77" t="s">
        <v>70</v>
      </c>
      <c r="AA2" s="74" t="s">
        <v>72</v>
      </c>
      <c r="AB2" s="75" t="s">
        <v>73</v>
      </c>
      <c r="AC2" s="77" t="s">
        <v>74</v>
      </c>
      <c r="AD2" s="74" t="s">
        <v>75</v>
      </c>
      <c r="AE2" s="75" t="s">
        <v>76</v>
      </c>
      <c r="AF2" s="77" t="s">
        <v>77</v>
      </c>
      <c r="AG2" s="68" t="s">
        <v>78</v>
      </c>
      <c r="AH2" s="70" t="s">
        <v>79</v>
      </c>
      <c r="AI2" s="71" t="s">
        <v>81</v>
      </c>
      <c r="AJ2" s="80" t="s">
        <v>82</v>
      </c>
      <c r="AK2" s="79" t="s">
        <v>83</v>
      </c>
    </row>
    <row r="3" spans="1:80" ht="12.25" customHeight="1" x14ac:dyDescent="0.35">
      <c r="A3" s="66">
        <v>1</v>
      </c>
      <c r="B3" s="69">
        <v>3757</v>
      </c>
      <c r="C3" s="69">
        <v>3047</v>
      </c>
      <c r="D3" s="69">
        <v>231</v>
      </c>
      <c r="E3" s="69">
        <v>3652</v>
      </c>
      <c r="F3" s="69">
        <v>3517</v>
      </c>
      <c r="G3" s="69">
        <v>25791</v>
      </c>
      <c r="H3" s="69">
        <v>5892</v>
      </c>
      <c r="I3" s="69">
        <v>882</v>
      </c>
      <c r="J3" s="69">
        <v>21632</v>
      </c>
      <c r="K3" s="69">
        <v>6621</v>
      </c>
      <c r="L3" s="69">
        <v>28271</v>
      </c>
      <c r="M3" s="69">
        <v>21946</v>
      </c>
      <c r="N3" s="69">
        <v>6261</v>
      </c>
      <c r="O3" s="69">
        <v>233</v>
      </c>
      <c r="P3" s="69">
        <v>21454</v>
      </c>
      <c r="Q3" s="69">
        <v>6736</v>
      </c>
      <c r="R3" s="69">
        <v>28219</v>
      </c>
      <c r="S3" s="69">
        <v>21028</v>
      </c>
      <c r="T3" s="69">
        <v>6012</v>
      </c>
      <c r="U3" s="69">
        <v>1075</v>
      </c>
      <c r="V3" s="69">
        <v>735</v>
      </c>
      <c r="W3" s="69">
        <v>224</v>
      </c>
      <c r="X3" s="69">
        <v>17738</v>
      </c>
      <c r="Y3" s="69">
        <v>6602</v>
      </c>
      <c r="Z3" s="69">
        <v>24406</v>
      </c>
      <c r="AA3" s="69">
        <v>17023</v>
      </c>
      <c r="AB3" s="69">
        <v>5968</v>
      </c>
      <c r="AC3" s="69">
        <v>1560</v>
      </c>
      <c r="AD3" s="69">
        <v>18234</v>
      </c>
      <c r="AE3" s="69">
        <v>5841</v>
      </c>
      <c r="AF3" s="69">
        <v>24225</v>
      </c>
      <c r="AG3" s="69">
        <v>21277</v>
      </c>
      <c r="AH3" s="69">
        <v>11289</v>
      </c>
      <c r="AI3" s="69">
        <v>345</v>
      </c>
      <c r="AJ3" s="69">
        <v>27</v>
      </c>
      <c r="AK3" s="69">
        <v>108</v>
      </c>
    </row>
    <row r="4" spans="1:80" ht="14.5" x14ac:dyDescent="0.35">
      <c r="A4" s="66">
        <v>2</v>
      </c>
      <c r="B4" s="9">
        <v>5551</v>
      </c>
      <c r="C4" s="9">
        <v>3284</v>
      </c>
      <c r="D4" s="9">
        <v>248</v>
      </c>
      <c r="E4" s="9">
        <v>5568</v>
      </c>
      <c r="F4" s="9">
        <v>3538</v>
      </c>
      <c r="G4" s="9">
        <v>24142</v>
      </c>
      <c r="H4" s="9">
        <v>4788</v>
      </c>
      <c r="I4" s="9">
        <v>892</v>
      </c>
      <c r="J4" s="9">
        <v>19779</v>
      </c>
      <c r="K4" s="9">
        <v>4988</v>
      </c>
      <c r="L4" s="9">
        <v>24794</v>
      </c>
      <c r="M4" s="9">
        <v>20074</v>
      </c>
      <c r="N4" s="9">
        <v>4591</v>
      </c>
      <c r="O4" s="9">
        <v>300</v>
      </c>
      <c r="P4" s="9">
        <v>19733</v>
      </c>
      <c r="Q4" s="9">
        <v>5005</v>
      </c>
      <c r="R4" s="9">
        <v>24762</v>
      </c>
      <c r="S4" s="9">
        <v>22656</v>
      </c>
      <c r="T4" s="9">
        <v>5670</v>
      </c>
      <c r="U4" s="9">
        <v>1116</v>
      </c>
      <c r="V4" s="9">
        <v>696</v>
      </c>
      <c r="W4" s="9">
        <v>239</v>
      </c>
      <c r="X4" s="9">
        <v>14987</v>
      </c>
      <c r="Y4" s="9">
        <v>4931</v>
      </c>
      <c r="Z4" s="9">
        <v>19980</v>
      </c>
      <c r="AA4" s="9">
        <v>14553</v>
      </c>
      <c r="AB4" s="9">
        <v>4441</v>
      </c>
      <c r="AC4" s="9">
        <v>1210</v>
      </c>
      <c r="AD4" s="9">
        <v>15335</v>
      </c>
      <c r="AE4" s="9">
        <v>4423</v>
      </c>
      <c r="AF4" s="9">
        <v>19876</v>
      </c>
      <c r="AG4" s="9">
        <v>21439</v>
      </c>
      <c r="AH4" s="9">
        <v>9040</v>
      </c>
      <c r="AI4" s="9">
        <v>415</v>
      </c>
      <c r="AJ4" s="9">
        <v>44</v>
      </c>
      <c r="AK4" s="9">
        <v>109</v>
      </c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</row>
    <row r="5" spans="1:80" ht="14.5" x14ac:dyDescent="0.35">
      <c r="A5" s="66">
        <v>3</v>
      </c>
      <c r="B5" s="9">
        <v>5097</v>
      </c>
      <c r="C5" s="9">
        <v>2758</v>
      </c>
      <c r="D5" s="9">
        <v>221</v>
      </c>
      <c r="E5" s="9">
        <v>5163</v>
      </c>
      <c r="F5" s="9">
        <v>2933</v>
      </c>
      <c r="G5" s="9">
        <v>23178</v>
      </c>
      <c r="H5" s="9">
        <v>4376</v>
      </c>
      <c r="I5" s="9">
        <v>770</v>
      </c>
      <c r="J5" s="9">
        <v>18152</v>
      </c>
      <c r="K5" s="9">
        <v>4705</v>
      </c>
      <c r="L5" s="9">
        <v>22900</v>
      </c>
      <c r="M5" s="9">
        <v>18413</v>
      </c>
      <c r="N5" s="9">
        <v>4375</v>
      </c>
      <c r="O5" s="9">
        <v>243</v>
      </c>
      <c r="P5" s="9">
        <v>18089</v>
      </c>
      <c r="Q5" s="9">
        <v>4754</v>
      </c>
      <c r="R5" s="9">
        <v>22876</v>
      </c>
      <c r="S5" s="9">
        <v>21021</v>
      </c>
      <c r="T5" s="9">
        <v>5003</v>
      </c>
      <c r="U5" s="9">
        <v>861</v>
      </c>
      <c r="V5" s="9">
        <v>733</v>
      </c>
      <c r="W5" s="9">
        <v>230</v>
      </c>
      <c r="X5" s="9">
        <v>12529</v>
      </c>
      <c r="Y5" s="9">
        <v>4363</v>
      </c>
      <c r="Z5" s="9">
        <v>16942</v>
      </c>
      <c r="AA5" s="9">
        <v>12169</v>
      </c>
      <c r="AB5" s="9">
        <v>3914</v>
      </c>
      <c r="AC5" s="9">
        <v>957</v>
      </c>
      <c r="AD5" s="9">
        <v>12828</v>
      </c>
      <c r="AE5" s="9">
        <v>3879</v>
      </c>
      <c r="AF5" s="9">
        <v>16813</v>
      </c>
      <c r="AG5" s="9">
        <v>19684</v>
      </c>
      <c r="AH5" s="9">
        <v>8323</v>
      </c>
      <c r="AI5" s="9">
        <v>282</v>
      </c>
      <c r="AJ5" s="9">
        <v>41</v>
      </c>
      <c r="AK5" s="9">
        <v>89</v>
      </c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</row>
    <row r="6" spans="1:80" ht="14.5" x14ac:dyDescent="0.35">
      <c r="A6" s="66">
        <v>4</v>
      </c>
      <c r="B6" s="9">
        <v>5335</v>
      </c>
      <c r="C6" s="9">
        <v>3470</v>
      </c>
      <c r="D6" s="9">
        <v>226</v>
      </c>
      <c r="E6" s="9">
        <v>5202</v>
      </c>
      <c r="F6" s="9">
        <v>3930</v>
      </c>
      <c r="G6" s="9">
        <v>27948</v>
      </c>
      <c r="H6" s="9">
        <v>6195</v>
      </c>
      <c r="I6" s="9">
        <v>920</v>
      </c>
      <c r="J6" s="9">
        <v>23116</v>
      </c>
      <c r="K6" s="9">
        <v>7377</v>
      </c>
      <c r="L6" s="9">
        <v>30525</v>
      </c>
      <c r="M6" s="9">
        <v>23487</v>
      </c>
      <c r="N6" s="9">
        <v>6945</v>
      </c>
      <c r="O6" s="9">
        <v>265</v>
      </c>
      <c r="P6" s="9">
        <v>23154</v>
      </c>
      <c r="Q6" s="9">
        <v>7365</v>
      </c>
      <c r="R6" s="9">
        <v>30553</v>
      </c>
      <c r="S6" s="9">
        <v>25245</v>
      </c>
      <c r="T6" s="9">
        <v>6635</v>
      </c>
      <c r="U6" s="9">
        <v>1069</v>
      </c>
      <c r="V6" s="9">
        <v>828</v>
      </c>
      <c r="W6" s="9">
        <v>251</v>
      </c>
      <c r="X6" s="9">
        <v>18018</v>
      </c>
      <c r="Y6" s="9">
        <v>6673</v>
      </c>
      <c r="Z6" s="9">
        <v>24768</v>
      </c>
      <c r="AA6" s="9">
        <v>17495</v>
      </c>
      <c r="AB6" s="9">
        <v>5990</v>
      </c>
      <c r="AC6" s="9">
        <v>1379</v>
      </c>
      <c r="AD6" s="9">
        <v>18542</v>
      </c>
      <c r="AE6" s="9">
        <v>5789</v>
      </c>
      <c r="AF6" s="9">
        <v>24556</v>
      </c>
      <c r="AG6" s="9">
        <v>23525</v>
      </c>
      <c r="AH6" s="9">
        <v>10423</v>
      </c>
      <c r="AI6" s="9">
        <v>302</v>
      </c>
      <c r="AJ6" s="9">
        <v>40</v>
      </c>
      <c r="AK6" s="9">
        <v>78</v>
      </c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</row>
    <row r="7" spans="1:80" ht="14.5" x14ac:dyDescent="0.35">
      <c r="A7" s="66">
        <v>5</v>
      </c>
      <c r="B7" s="9">
        <v>6243</v>
      </c>
      <c r="C7" s="9">
        <v>2570</v>
      </c>
      <c r="D7" s="9">
        <v>172</v>
      </c>
      <c r="E7" s="9">
        <v>6358</v>
      </c>
      <c r="F7" s="9">
        <v>2540</v>
      </c>
      <c r="G7" s="9">
        <v>19440</v>
      </c>
      <c r="H7" s="9">
        <v>3633</v>
      </c>
      <c r="I7" s="9">
        <v>398</v>
      </c>
      <c r="J7" s="9">
        <v>14611</v>
      </c>
      <c r="K7" s="9">
        <v>3544</v>
      </c>
      <c r="L7" s="9">
        <v>18175</v>
      </c>
      <c r="M7" s="9">
        <v>14811</v>
      </c>
      <c r="N7" s="9">
        <v>3366</v>
      </c>
      <c r="O7" s="9">
        <v>136</v>
      </c>
      <c r="P7" s="9">
        <v>14619</v>
      </c>
      <c r="Q7" s="9">
        <v>3535</v>
      </c>
      <c r="R7" s="9">
        <v>18170</v>
      </c>
      <c r="S7" s="9">
        <v>19357</v>
      </c>
      <c r="T7" s="9">
        <v>4377</v>
      </c>
      <c r="U7" s="9">
        <v>515</v>
      </c>
      <c r="V7" s="9">
        <v>372</v>
      </c>
      <c r="W7" s="9">
        <v>243</v>
      </c>
      <c r="X7" s="9">
        <v>11265</v>
      </c>
      <c r="Y7" s="9">
        <v>3481</v>
      </c>
      <c r="Z7" s="9">
        <v>14785</v>
      </c>
      <c r="AA7" s="9">
        <v>11118</v>
      </c>
      <c r="AB7" s="9">
        <v>3195</v>
      </c>
      <c r="AC7" s="9">
        <v>579</v>
      </c>
      <c r="AD7" s="9">
        <v>11501</v>
      </c>
      <c r="AE7" s="9">
        <v>3161</v>
      </c>
      <c r="AF7" s="9">
        <v>14722</v>
      </c>
      <c r="AG7" s="9">
        <v>19812</v>
      </c>
      <c r="AH7" s="9">
        <v>6074</v>
      </c>
      <c r="AI7" s="9">
        <v>194</v>
      </c>
      <c r="AJ7" s="9">
        <v>37</v>
      </c>
      <c r="AK7" s="9">
        <v>80</v>
      </c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</row>
    <row r="8" spans="1:80" ht="14.5" x14ac:dyDescent="0.35">
      <c r="A8" s="66">
        <v>6</v>
      </c>
      <c r="B8" s="9">
        <v>6989</v>
      </c>
      <c r="C8" s="9">
        <v>4851</v>
      </c>
      <c r="D8" s="9">
        <v>198</v>
      </c>
      <c r="E8" s="9">
        <v>7354</v>
      </c>
      <c r="F8" s="9">
        <v>4543</v>
      </c>
      <c r="G8" s="9">
        <v>17774</v>
      </c>
      <c r="H8" s="9">
        <v>5618</v>
      </c>
      <c r="I8" s="9">
        <v>461</v>
      </c>
      <c r="J8" s="9">
        <v>13814</v>
      </c>
      <c r="K8" s="9">
        <v>5154</v>
      </c>
      <c r="L8" s="9">
        <v>18986</v>
      </c>
      <c r="M8" s="9">
        <v>14031</v>
      </c>
      <c r="N8" s="9">
        <v>4898</v>
      </c>
      <c r="O8" s="9">
        <v>179</v>
      </c>
      <c r="P8" s="9">
        <v>13893</v>
      </c>
      <c r="Q8" s="9">
        <v>5038</v>
      </c>
      <c r="R8" s="9">
        <v>18949</v>
      </c>
      <c r="S8" s="9">
        <v>18477</v>
      </c>
      <c r="T8" s="9">
        <v>6497</v>
      </c>
      <c r="U8" s="9">
        <v>599</v>
      </c>
      <c r="V8" s="9">
        <v>419</v>
      </c>
      <c r="W8" s="9">
        <v>254</v>
      </c>
      <c r="X8" s="9">
        <v>10451</v>
      </c>
      <c r="Y8" s="9">
        <v>4909</v>
      </c>
      <c r="Z8" s="9">
        <v>15402</v>
      </c>
      <c r="AA8" s="9">
        <v>10080</v>
      </c>
      <c r="AB8" s="9">
        <v>4663</v>
      </c>
      <c r="AC8" s="9">
        <v>787</v>
      </c>
      <c r="AD8" s="9">
        <v>10779</v>
      </c>
      <c r="AE8" s="9">
        <v>4486</v>
      </c>
      <c r="AF8" s="9">
        <v>15330</v>
      </c>
      <c r="AG8" s="9">
        <v>17017</v>
      </c>
      <c r="AH8" s="9">
        <v>8178</v>
      </c>
      <c r="AI8" s="9">
        <v>196</v>
      </c>
      <c r="AJ8" s="9">
        <v>35</v>
      </c>
      <c r="AK8" s="9">
        <v>99</v>
      </c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</row>
    <row r="9" spans="1:80" ht="14.5" x14ac:dyDescent="0.35">
      <c r="A9" s="66">
        <v>7</v>
      </c>
      <c r="B9" s="9">
        <v>8616</v>
      </c>
      <c r="C9" s="9">
        <v>5635</v>
      </c>
      <c r="D9" s="9">
        <v>297</v>
      </c>
      <c r="E9" s="9">
        <v>8689</v>
      </c>
      <c r="F9" s="9">
        <v>5808</v>
      </c>
      <c r="G9" s="9">
        <v>21394</v>
      </c>
      <c r="H9" s="9">
        <v>6828</v>
      </c>
      <c r="I9" s="9">
        <v>714</v>
      </c>
      <c r="J9" s="9">
        <v>16797</v>
      </c>
      <c r="K9" s="9">
        <v>7129</v>
      </c>
      <c r="L9" s="9">
        <v>23969</v>
      </c>
      <c r="M9" s="9">
        <v>16984</v>
      </c>
      <c r="N9" s="9">
        <v>6832</v>
      </c>
      <c r="O9" s="9">
        <v>242</v>
      </c>
      <c r="P9" s="9">
        <v>16744</v>
      </c>
      <c r="Q9" s="9">
        <v>7148</v>
      </c>
      <c r="R9" s="9">
        <v>23919</v>
      </c>
      <c r="S9" s="9">
        <v>20904</v>
      </c>
      <c r="T9" s="9">
        <v>7896</v>
      </c>
      <c r="U9" s="9">
        <v>872</v>
      </c>
      <c r="V9" s="9">
        <v>582</v>
      </c>
      <c r="W9" s="9">
        <v>264</v>
      </c>
      <c r="X9" s="9">
        <v>13261</v>
      </c>
      <c r="Y9" s="9">
        <v>6958</v>
      </c>
      <c r="Z9" s="9">
        <v>20257</v>
      </c>
      <c r="AA9" s="9">
        <v>12833</v>
      </c>
      <c r="AB9" s="9">
        <v>6510</v>
      </c>
      <c r="AC9" s="9">
        <v>1042</v>
      </c>
      <c r="AD9" s="9">
        <v>13787</v>
      </c>
      <c r="AE9" s="9">
        <v>6328</v>
      </c>
      <c r="AF9" s="9">
        <v>20211</v>
      </c>
      <c r="AG9" s="9">
        <v>20460</v>
      </c>
      <c r="AH9" s="9">
        <v>10760</v>
      </c>
      <c r="AI9" s="9">
        <v>253</v>
      </c>
      <c r="AJ9" s="9">
        <v>55</v>
      </c>
      <c r="AK9" s="9">
        <v>96</v>
      </c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</row>
    <row r="10" spans="1:80" ht="14.5" x14ac:dyDescent="0.35">
      <c r="A10" s="66">
        <v>8</v>
      </c>
      <c r="B10" s="9">
        <v>7433</v>
      </c>
      <c r="C10" s="9">
        <v>5426</v>
      </c>
      <c r="D10" s="9">
        <v>217</v>
      </c>
      <c r="E10" s="9">
        <v>7480</v>
      </c>
      <c r="F10" s="9">
        <v>5470</v>
      </c>
      <c r="G10" s="9">
        <v>18133</v>
      </c>
      <c r="H10" s="9">
        <v>6374</v>
      </c>
      <c r="I10" s="9">
        <v>431</v>
      </c>
      <c r="J10" s="9">
        <v>13470</v>
      </c>
      <c r="K10" s="9">
        <v>6516</v>
      </c>
      <c r="L10" s="9">
        <v>20003</v>
      </c>
      <c r="M10" s="9">
        <v>13747</v>
      </c>
      <c r="N10" s="9">
        <v>6183</v>
      </c>
      <c r="O10" s="9">
        <v>167</v>
      </c>
      <c r="P10" s="9">
        <v>13506</v>
      </c>
      <c r="Q10" s="9">
        <v>6447</v>
      </c>
      <c r="R10" s="9">
        <v>19975</v>
      </c>
      <c r="S10" s="9">
        <v>16690</v>
      </c>
      <c r="T10" s="9">
        <v>7328</v>
      </c>
      <c r="U10" s="9">
        <v>628</v>
      </c>
      <c r="V10" s="9">
        <v>441</v>
      </c>
      <c r="W10" s="9">
        <v>206</v>
      </c>
      <c r="X10" s="9">
        <v>10177</v>
      </c>
      <c r="Y10" s="9">
        <v>6240</v>
      </c>
      <c r="Z10" s="9">
        <v>16450</v>
      </c>
      <c r="AA10" s="9">
        <v>9916</v>
      </c>
      <c r="AB10" s="9">
        <v>5914</v>
      </c>
      <c r="AC10" s="9">
        <v>749</v>
      </c>
      <c r="AD10" s="9">
        <v>10602</v>
      </c>
      <c r="AE10" s="9">
        <v>5735</v>
      </c>
      <c r="AF10" s="9">
        <v>16401</v>
      </c>
      <c r="AG10" s="9">
        <v>17756</v>
      </c>
      <c r="AH10" s="9">
        <v>10016</v>
      </c>
      <c r="AI10" s="9">
        <v>183</v>
      </c>
      <c r="AJ10" s="9">
        <v>38</v>
      </c>
      <c r="AK10" s="9">
        <v>57</v>
      </c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</row>
    <row r="11" spans="1:80" ht="14.5" x14ac:dyDescent="0.35">
      <c r="A11" s="66">
        <v>9</v>
      </c>
      <c r="B11" s="9">
        <v>8881</v>
      </c>
      <c r="C11" s="9">
        <v>6687</v>
      </c>
      <c r="D11" s="9">
        <v>273</v>
      </c>
      <c r="E11" s="9">
        <v>9162</v>
      </c>
      <c r="F11" s="9">
        <v>6544</v>
      </c>
      <c r="G11" s="9">
        <v>21594</v>
      </c>
      <c r="H11" s="9">
        <v>7533</v>
      </c>
      <c r="I11" s="9">
        <v>631</v>
      </c>
      <c r="J11" s="9">
        <v>16606</v>
      </c>
      <c r="K11" s="9">
        <v>7023</v>
      </c>
      <c r="L11" s="9">
        <v>23653</v>
      </c>
      <c r="M11" s="9">
        <v>16845</v>
      </c>
      <c r="N11" s="9">
        <v>6699</v>
      </c>
      <c r="O11" s="9">
        <v>196</v>
      </c>
      <c r="P11" s="9">
        <v>16617</v>
      </c>
      <c r="Q11" s="9">
        <v>6948</v>
      </c>
      <c r="R11" s="9">
        <v>23595</v>
      </c>
      <c r="S11" s="9">
        <v>21524</v>
      </c>
      <c r="T11" s="9">
        <v>8846</v>
      </c>
      <c r="U11" s="9">
        <v>841</v>
      </c>
      <c r="V11" s="9">
        <v>574</v>
      </c>
      <c r="W11" s="9">
        <v>298</v>
      </c>
      <c r="X11" s="9">
        <v>12092</v>
      </c>
      <c r="Y11" s="9">
        <v>7052</v>
      </c>
      <c r="Z11" s="9">
        <v>19194</v>
      </c>
      <c r="AA11" s="9">
        <v>11685</v>
      </c>
      <c r="AB11" s="9">
        <v>6681</v>
      </c>
      <c r="AC11" s="9">
        <v>979</v>
      </c>
      <c r="AD11" s="9">
        <v>12602</v>
      </c>
      <c r="AE11" s="9">
        <v>6485</v>
      </c>
      <c r="AF11" s="9">
        <v>19162</v>
      </c>
      <c r="AG11" s="9">
        <v>20446</v>
      </c>
      <c r="AH11" s="9">
        <v>11662</v>
      </c>
      <c r="AI11" s="9">
        <v>247</v>
      </c>
      <c r="AJ11" s="9">
        <v>60</v>
      </c>
      <c r="AK11" s="9">
        <v>89</v>
      </c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</row>
    <row r="12" spans="1:80" ht="14.5" x14ac:dyDescent="0.35">
      <c r="A12" s="66">
        <v>10</v>
      </c>
      <c r="B12" s="9">
        <v>5323</v>
      </c>
      <c r="C12" s="9">
        <v>5503</v>
      </c>
      <c r="D12" s="9">
        <v>276</v>
      </c>
      <c r="E12" s="9">
        <v>5427</v>
      </c>
      <c r="F12" s="9">
        <v>5645</v>
      </c>
      <c r="G12" s="9">
        <v>21886</v>
      </c>
      <c r="H12" s="9">
        <v>8637</v>
      </c>
      <c r="I12" s="9">
        <v>706</v>
      </c>
      <c r="J12" s="9">
        <v>17326</v>
      </c>
      <c r="K12" s="9">
        <v>8663</v>
      </c>
      <c r="L12" s="9">
        <v>26014</v>
      </c>
      <c r="M12" s="9">
        <v>17605</v>
      </c>
      <c r="N12" s="9">
        <v>8292</v>
      </c>
      <c r="O12" s="9">
        <v>273</v>
      </c>
      <c r="P12" s="9">
        <v>17410</v>
      </c>
      <c r="Q12" s="9">
        <v>8585</v>
      </c>
      <c r="R12" s="9">
        <v>26021</v>
      </c>
      <c r="S12" s="9">
        <v>20273</v>
      </c>
      <c r="T12" s="9">
        <v>9836</v>
      </c>
      <c r="U12" s="9">
        <v>1069</v>
      </c>
      <c r="V12" s="9">
        <v>824</v>
      </c>
      <c r="W12" s="9">
        <v>299</v>
      </c>
      <c r="X12" s="9">
        <v>13934</v>
      </c>
      <c r="Y12" s="9">
        <v>8868</v>
      </c>
      <c r="Z12" s="9">
        <v>22842</v>
      </c>
      <c r="AA12" s="9">
        <v>13409</v>
      </c>
      <c r="AB12" s="9">
        <v>8341</v>
      </c>
      <c r="AC12" s="9">
        <v>1283</v>
      </c>
      <c r="AD12" s="9">
        <v>14576</v>
      </c>
      <c r="AE12" s="9">
        <v>8070</v>
      </c>
      <c r="AF12" s="9">
        <v>22731</v>
      </c>
      <c r="AG12" s="9">
        <v>20528</v>
      </c>
      <c r="AH12" s="9">
        <v>14209</v>
      </c>
      <c r="AI12" s="9">
        <v>348</v>
      </c>
      <c r="AJ12" s="9">
        <v>59</v>
      </c>
      <c r="AK12" s="9">
        <v>108</v>
      </c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</row>
    <row r="13" spans="1:80" ht="14.5" x14ac:dyDescent="0.35">
      <c r="A13" s="66">
        <v>11</v>
      </c>
      <c r="B13" s="9">
        <v>5775</v>
      </c>
      <c r="C13" s="9">
        <v>6155</v>
      </c>
      <c r="D13" s="9">
        <v>261</v>
      </c>
      <c r="E13" s="9">
        <v>5655</v>
      </c>
      <c r="F13" s="9">
        <v>6621</v>
      </c>
      <c r="G13" s="9">
        <v>21362</v>
      </c>
      <c r="H13" s="9">
        <v>9821</v>
      </c>
      <c r="I13" s="9">
        <v>670</v>
      </c>
      <c r="J13" s="9">
        <v>17602</v>
      </c>
      <c r="K13" s="9">
        <v>10215</v>
      </c>
      <c r="L13" s="9">
        <v>27844</v>
      </c>
      <c r="M13" s="9">
        <v>17917</v>
      </c>
      <c r="N13" s="9">
        <v>9841</v>
      </c>
      <c r="O13" s="9">
        <v>194</v>
      </c>
      <c r="P13" s="9">
        <v>17497</v>
      </c>
      <c r="Q13" s="9">
        <v>10314</v>
      </c>
      <c r="R13" s="9">
        <v>27844</v>
      </c>
      <c r="S13" s="9">
        <v>19135</v>
      </c>
      <c r="T13" s="9">
        <v>10528</v>
      </c>
      <c r="U13" s="9">
        <v>892</v>
      </c>
      <c r="V13" s="9">
        <v>765</v>
      </c>
      <c r="W13" s="9">
        <v>237</v>
      </c>
      <c r="X13" s="9">
        <v>14344</v>
      </c>
      <c r="Y13" s="9">
        <v>10119</v>
      </c>
      <c r="Z13" s="9">
        <v>24509</v>
      </c>
      <c r="AA13" s="9">
        <v>13903</v>
      </c>
      <c r="AB13" s="9">
        <v>9360</v>
      </c>
      <c r="AC13" s="9">
        <v>1380</v>
      </c>
      <c r="AD13" s="9">
        <v>15106</v>
      </c>
      <c r="AE13" s="9">
        <v>9126</v>
      </c>
      <c r="AF13" s="9">
        <v>24338</v>
      </c>
      <c r="AG13" s="9">
        <v>16698</v>
      </c>
      <c r="AH13" s="9">
        <v>14880</v>
      </c>
      <c r="AI13" s="9">
        <v>209</v>
      </c>
      <c r="AJ13" s="9">
        <v>30</v>
      </c>
      <c r="AK13" s="9">
        <v>65</v>
      </c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</row>
    <row r="14" spans="1:80" ht="14.5" x14ac:dyDescent="0.35">
      <c r="A14" s="66">
        <v>12</v>
      </c>
      <c r="B14" s="9">
        <v>5557</v>
      </c>
      <c r="C14" s="9">
        <v>4315</v>
      </c>
      <c r="D14" s="9">
        <v>247</v>
      </c>
      <c r="E14" s="9">
        <v>5625</v>
      </c>
      <c r="F14" s="9">
        <v>4436</v>
      </c>
      <c r="G14" s="9">
        <v>22512</v>
      </c>
      <c r="H14" s="9">
        <v>6308</v>
      </c>
      <c r="I14" s="9">
        <v>683</v>
      </c>
      <c r="J14" s="9">
        <v>17940</v>
      </c>
      <c r="K14" s="9">
        <v>6354</v>
      </c>
      <c r="L14" s="9">
        <v>24324</v>
      </c>
      <c r="M14" s="9">
        <v>18287</v>
      </c>
      <c r="N14" s="9">
        <v>5907</v>
      </c>
      <c r="O14" s="9">
        <v>290</v>
      </c>
      <c r="P14" s="9">
        <v>17979</v>
      </c>
      <c r="Q14" s="9">
        <v>6311</v>
      </c>
      <c r="R14" s="9">
        <v>24323</v>
      </c>
      <c r="S14" s="9">
        <v>21215</v>
      </c>
      <c r="T14" s="9">
        <v>7225</v>
      </c>
      <c r="U14" s="9">
        <v>976</v>
      </c>
      <c r="V14" s="9">
        <v>745</v>
      </c>
      <c r="W14" s="9">
        <v>315</v>
      </c>
      <c r="X14" s="9">
        <v>12197</v>
      </c>
      <c r="Y14" s="9">
        <v>5664</v>
      </c>
      <c r="Z14" s="9">
        <v>17909</v>
      </c>
      <c r="AA14" s="9">
        <v>11777</v>
      </c>
      <c r="AB14" s="9">
        <v>5208</v>
      </c>
      <c r="AC14" s="9">
        <v>1038</v>
      </c>
      <c r="AD14" s="9">
        <v>12621</v>
      </c>
      <c r="AE14" s="9">
        <v>5162</v>
      </c>
      <c r="AF14" s="9">
        <v>17873</v>
      </c>
      <c r="AG14" s="9">
        <v>18630</v>
      </c>
      <c r="AH14" s="9">
        <v>9745</v>
      </c>
      <c r="AI14" s="9">
        <v>310</v>
      </c>
      <c r="AJ14" s="9">
        <v>42</v>
      </c>
      <c r="AK14" s="9">
        <v>90</v>
      </c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</row>
    <row r="15" spans="1:80" ht="14.5" x14ac:dyDescent="0.35">
      <c r="A15" s="66">
        <v>13</v>
      </c>
      <c r="B15" s="9">
        <v>8133</v>
      </c>
      <c r="C15" s="9">
        <v>7353</v>
      </c>
      <c r="D15" s="9">
        <v>336</v>
      </c>
      <c r="E15" s="9">
        <v>8253</v>
      </c>
      <c r="F15" s="9">
        <v>7534</v>
      </c>
      <c r="G15" s="9">
        <v>23705</v>
      </c>
      <c r="H15" s="9">
        <v>9523</v>
      </c>
      <c r="I15" s="9">
        <v>802</v>
      </c>
      <c r="J15" s="9">
        <v>18981</v>
      </c>
      <c r="K15" s="9">
        <v>9834</v>
      </c>
      <c r="L15" s="9">
        <v>28847</v>
      </c>
      <c r="M15" s="9">
        <v>19326</v>
      </c>
      <c r="N15" s="9">
        <v>9354</v>
      </c>
      <c r="O15" s="9">
        <v>281</v>
      </c>
      <c r="P15" s="9">
        <v>19028</v>
      </c>
      <c r="Q15" s="9">
        <v>9775</v>
      </c>
      <c r="R15" s="9">
        <v>28844</v>
      </c>
      <c r="S15" s="9">
        <v>23298</v>
      </c>
      <c r="T15" s="9">
        <v>11186</v>
      </c>
      <c r="U15" s="9">
        <v>1287</v>
      </c>
      <c r="V15" s="9">
        <v>774</v>
      </c>
      <c r="W15" s="9">
        <v>286</v>
      </c>
      <c r="X15" s="9">
        <v>15274</v>
      </c>
      <c r="Y15" s="9">
        <v>10107</v>
      </c>
      <c r="Z15" s="9">
        <v>25463</v>
      </c>
      <c r="AA15" s="9">
        <v>14644</v>
      </c>
      <c r="AB15" s="9">
        <v>9570</v>
      </c>
      <c r="AC15" s="9">
        <v>1433</v>
      </c>
      <c r="AD15" s="9">
        <v>16035</v>
      </c>
      <c r="AE15" s="9">
        <v>9215</v>
      </c>
      <c r="AF15" s="9">
        <v>25371</v>
      </c>
      <c r="AG15" s="9">
        <v>21984</v>
      </c>
      <c r="AH15" s="9">
        <v>15465</v>
      </c>
      <c r="AI15" s="9">
        <v>404</v>
      </c>
      <c r="AJ15" s="9">
        <v>61</v>
      </c>
      <c r="AK15" s="9">
        <v>108</v>
      </c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</row>
    <row r="16" spans="1:80" ht="14.5" x14ac:dyDescent="0.35">
      <c r="A16" s="66">
        <v>14</v>
      </c>
      <c r="B16" s="9">
        <v>8726</v>
      </c>
      <c r="C16" s="9">
        <v>8571</v>
      </c>
      <c r="D16" s="9">
        <v>365</v>
      </c>
      <c r="E16" s="9">
        <v>8771</v>
      </c>
      <c r="F16" s="9">
        <v>8800</v>
      </c>
      <c r="G16" s="9">
        <v>23325</v>
      </c>
      <c r="H16" s="9">
        <v>11702</v>
      </c>
      <c r="I16" s="9">
        <v>738</v>
      </c>
      <c r="J16" s="9">
        <v>18164</v>
      </c>
      <c r="K16" s="9">
        <v>11730</v>
      </c>
      <c r="L16" s="9">
        <v>29927</v>
      </c>
      <c r="M16" s="9">
        <v>18593</v>
      </c>
      <c r="N16" s="9">
        <v>11219</v>
      </c>
      <c r="O16" s="9">
        <v>245</v>
      </c>
      <c r="P16" s="9">
        <v>18187</v>
      </c>
      <c r="Q16" s="9">
        <v>11696</v>
      </c>
      <c r="R16" s="9">
        <v>29919</v>
      </c>
      <c r="S16" s="9">
        <v>21715</v>
      </c>
      <c r="T16" s="9">
        <v>13369</v>
      </c>
      <c r="U16" s="9">
        <v>1056</v>
      </c>
      <c r="V16" s="9">
        <v>822</v>
      </c>
      <c r="W16" s="9">
        <v>259</v>
      </c>
      <c r="X16" s="9">
        <v>14389</v>
      </c>
      <c r="Y16" s="9">
        <v>12012</v>
      </c>
      <c r="Z16" s="9">
        <v>26464</v>
      </c>
      <c r="AA16" s="9">
        <v>13898</v>
      </c>
      <c r="AB16" s="9">
        <v>11365</v>
      </c>
      <c r="AC16" s="9">
        <v>1397</v>
      </c>
      <c r="AD16" s="9">
        <v>15301</v>
      </c>
      <c r="AE16" s="9">
        <v>10983</v>
      </c>
      <c r="AF16" s="9">
        <v>26387</v>
      </c>
      <c r="AG16" s="9">
        <v>20972</v>
      </c>
      <c r="AH16" s="9">
        <v>17972</v>
      </c>
      <c r="AI16" s="9">
        <v>320</v>
      </c>
      <c r="AJ16" s="9">
        <v>69</v>
      </c>
      <c r="AK16" s="9">
        <v>92</v>
      </c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</row>
    <row r="17" spans="1:80" ht="14.5" x14ac:dyDescent="0.35">
      <c r="A17" s="66">
        <v>15</v>
      </c>
      <c r="B17" s="9">
        <v>7305</v>
      </c>
      <c r="C17" s="9">
        <v>8670</v>
      </c>
      <c r="D17" s="9">
        <v>333</v>
      </c>
      <c r="E17" s="9">
        <v>7392</v>
      </c>
      <c r="F17" s="9">
        <v>8859</v>
      </c>
      <c r="G17" s="9">
        <v>21221</v>
      </c>
      <c r="H17" s="9">
        <v>12140</v>
      </c>
      <c r="I17" s="9">
        <v>653</v>
      </c>
      <c r="J17" s="9">
        <v>16002</v>
      </c>
      <c r="K17" s="9">
        <v>11829</v>
      </c>
      <c r="L17" s="9">
        <v>27856</v>
      </c>
      <c r="M17" s="9">
        <v>16318</v>
      </c>
      <c r="N17" s="9">
        <v>11355</v>
      </c>
      <c r="O17" s="9">
        <v>266</v>
      </c>
      <c r="P17" s="9">
        <v>16002</v>
      </c>
      <c r="Q17" s="9">
        <v>11819</v>
      </c>
      <c r="R17" s="9">
        <v>27848</v>
      </c>
      <c r="S17" s="9">
        <v>18942</v>
      </c>
      <c r="T17" s="9">
        <v>13197</v>
      </c>
      <c r="U17" s="9">
        <v>1062</v>
      </c>
      <c r="V17" s="9">
        <v>685</v>
      </c>
      <c r="W17" s="9">
        <v>298</v>
      </c>
      <c r="X17" s="9">
        <v>12082</v>
      </c>
      <c r="Y17" s="9">
        <v>11678</v>
      </c>
      <c r="Z17" s="9">
        <v>23814</v>
      </c>
      <c r="AA17" s="9">
        <v>11519</v>
      </c>
      <c r="AB17" s="9">
        <v>11183</v>
      </c>
      <c r="AC17" s="9">
        <v>1268</v>
      </c>
      <c r="AD17" s="9">
        <v>12762</v>
      </c>
      <c r="AE17" s="9">
        <v>10930</v>
      </c>
      <c r="AF17" s="9">
        <v>23771</v>
      </c>
      <c r="AG17" s="9">
        <v>19197</v>
      </c>
      <c r="AH17" s="9">
        <v>18055</v>
      </c>
      <c r="AI17" s="9">
        <v>316</v>
      </c>
      <c r="AJ17" s="9">
        <v>46</v>
      </c>
      <c r="AK17" s="9">
        <v>71</v>
      </c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</row>
    <row r="18" spans="1:80" ht="14.5" x14ac:dyDescent="0.35">
      <c r="A18" s="66">
        <v>16</v>
      </c>
      <c r="B18" s="9">
        <v>6101</v>
      </c>
      <c r="C18" s="9">
        <v>5750</v>
      </c>
      <c r="D18" s="9">
        <v>250</v>
      </c>
      <c r="E18" s="9">
        <v>6405</v>
      </c>
      <c r="F18" s="9">
        <v>5640</v>
      </c>
      <c r="G18" s="9">
        <v>19461</v>
      </c>
      <c r="H18" s="9">
        <v>7860</v>
      </c>
      <c r="I18" s="9">
        <v>570</v>
      </c>
      <c r="J18" s="9">
        <v>14333</v>
      </c>
      <c r="K18" s="9">
        <v>7046</v>
      </c>
      <c r="L18" s="9">
        <v>21404</v>
      </c>
      <c r="M18" s="9">
        <v>14495</v>
      </c>
      <c r="N18" s="9">
        <v>6812</v>
      </c>
      <c r="O18" s="9">
        <v>262</v>
      </c>
      <c r="P18" s="9">
        <v>14366</v>
      </c>
      <c r="Q18" s="9">
        <v>7002</v>
      </c>
      <c r="R18" s="9">
        <v>21390</v>
      </c>
      <c r="S18" s="9">
        <v>19031</v>
      </c>
      <c r="T18" s="9">
        <v>9421</v>
      </c>
      <c r="U18" s="9">
        <v>1030</v>
      </c>
      <c r="V18" s="9">
        <v>546</v>
      </c>
      <c r="W18" s="9">
        <v>297</v>
      </c>
      <c r="X18" s="9">
        <v>9562</v>
      </c>
      <c r="Y18" s="9">
        <v>7171</v>
      </c>
      <c r="Z18" s="9">
        <v>16773</v>
      </c>
      <c r="AA18" s="9">
        <v>9226</v>
      </c>
      <c r="AB18" s="9">
        <v>6816</v>
      </c>
      <c r="AC18" s="9">
        <v>851</v>
      </c>
      <c r="AD18" s="9">
        <v>9986</v>
      </c>
      <c r="AE18" s="9">
        <v>6730</v>
      </c>
      <c r="AF18" s="9">
        <v>16768</v>
      </c>
      <c r="AG18" s="9">
        <v>18320</v>
      </c>
      <c r="AH18" s="9">
        <v>12479</v>
      </c>
      <c r="AI18" s="9">
        <v>296</v>
      </c>
      <c r="AJ18" s="9">
        <v>37</v>
      </c>
      <c r="AK18" s="9">
        <v>58</v>
      </c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</row>
    <row r="19" spans="1:80" ht="14.5" x14ac:dyDescent="0.35">
      <c r="A19" s="66">
        <v>17</v>
      </c>
      <c r="B19" s="9">
        <v>6941</v>
      </c>
      <c r="C19" s="9">
        <v>6707</v>
      </c>
      <c r="D19" s="9">
        <v>278</v>
      </c>
      <c r="E19" s="9">
        <v>7004</v>
      </c>
      <c r="F19" s="9">
        <v>6884</v>
      </c>
      <c r="G19" s="9">
        <v>21845</v>
      </c>
      <c r="H19" s="9">
        <v>9130</v>
      </c>
      <c r="I19" s="9">
        <v>607</v>
      </c>
      <c r="J19" s="9">
        <v>16690</v>
      </c>
      <c r="K19" s="9">
        <v>8911</v>
      </c>
      <c r="L19" s="9">
        <v>25624</v>
      </c>
      <c r="M19" s="9">
        <v>16959</v>
      </c>
      <c r="N19" s="9">
        <v>8498</v>
      </c>
      <c r="O19" s="9">
        <v>262</v>
      </c>
      <c r="P19" s="9">
        <v>16647</v>
      </c>
      <c r="Q19" s="9">
        <v>8938</v>
      </c>
      <c r="R19" s="9">
        <v>25604</v>
      </c>
      <c r="S19" s="9">
        <v>20207</v>
      </c>
      <c r="T19" s="9">
        <v>10774</v>
      </c>
      <c r="U19" s="9">
        <v>1001</v>
      </c>
      <c r="V19" s="9">
        <v>603</v>
      </c>
      <c r="W19" s="9">
        <v>283</v>
      </c>
      <c r="X19" s="9">
        <v>12668</v>
      </c>
      <c r="Y19" s="9">
        <v>8898</v>
      </c>
      <c r="Z19" s="9">
        <v>21615</v>
      </c>
      <c r="AA19" s="9">
        <v>12174</v>
      </c>
      <c r="AB19" s="9">
        <v>8394</v>
      </c>
      <c r="AC19" s="9">
        <v>1220</v>
      </c>
      <c r="AD19" s="9">
        <v>13149</v>
      </c>
      <c r="AE19" s="9">
        <v>8361</v>
      </c>
      <c r="AF19" s="9">
        <v>21575</v>
      </c>
      <c r="AG19" s="9">
        <v>19533</v>
      </c>
      <c r="AH19" s="9">
        <v>14764</v>
      </c>
      <c r="AI19" s="9">
        <v>308</v>
      </c>
      <c r="AJ19" s="9">
        <v>44</v>
      </c>
      <c r="AK19" s="9">
        <v>68</v>
      </c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</row>
    <row r="20" spans="1:80" ht="14.5" x14ac:dyDescent="0.35">
      <c r="A20" s="66">
        <v>18</v>
      </c>
      <c r="B20" s="9">
        <v>6866</v>
      </c>
      <c r="C20" s="9">
        <v>4657</v>
      </c>
      <c r="D20" s="9">
        <v>309</v>
      </c>
      <c r="E20" s="9">
        <v>6986</v>
      </c>
      <c r="F20" s="9">
        <v>4754</v>
      </c>
      <c r="G20" s="9">
        <v>21502</v>
      </c>
      <c r="H20" s="9">
        <v>6437</v>
      </c>
      <c r="I20" s="9">
        <v>669</v>
      </c>
      <c r="J20" s="9">
        <v>17004</v>
      </c>
      <c r="K20" s="9">
        <v>5854</v>
      </c>
      <c r="L20" s="9">
        <v>22898</v>
      </c>
      <c r="M20" s="9">
        <v>17170</v>
      </c>
      <c r="N20" s="9">
        <v>5567</v>
      </c>
      <c r="O20" s="9">
        <v>298</v>
      </c>
      <c r="P20" s="9">
        <v>17014</v>
      </c>
      <c r="Q20" s="9">
        <v>5835</v>
      </c>
      <c r="R20" s="9">
        <v>22892</v>
      </c>
      <c r="S20" s="9">
        <v>20505</v>
      </c>
      <c r="T20" s="9">
        <v>7378</v>
      </c>
      <c r="U20" s="9">
        <v>964</v>
      </c>
      <c r="V20" s="9">
        <v>557</v>
      </c>
      <c r="W20" s="9">
        <v>327</v>
      </c>
      <c r="X20" s="9">
        <v>13007</v>
      </c>
      <c r="Y20" s="9">
        <v>5994</v>
      </c>
      <c r="Z20" s="9">
        <v>19040</v>
      </c>
      <c r="AA20" s="9">
        <v>12562</v>
      </c>
      <c r="AB20" s="9">
        <v>5575</v>
      </c>
      <c r="AC20" s="9">
        <v>1071</v>
      </c>
      <c r="AD20" s="9">
        <v>13358</v>
      </c>
      <c r="AE20" s="9">
        <v>5570</v>
      </c>
      <c r="AF20" s="9">
        <v>18998</v>
      </c>
      <c r="AG20" s="9">
        <v>20021</v>
      </c>
      <c r="AH20" s="9">
        <v>10045</v>
      </c>
      <c r="AI20" s="9">
        <v>323</v>
      </c>
      <c r="AJ20" s="9">
        <v>46</v>
      </c>
      <c r="AK20" s="9">
        <v>101</v>
      </c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</row>
    <row r="21" spans="1:80" ht="14.5" x14ac:dyDescent="0.35">
      <c r="A21" s="66">
        <v>19</v>
      </c>
      <c r="B21" s="9">
        <v>6945</v>
      </c>
      <c r="C21" s="9">
        <v>7407</v>
      </c>
      <c r="D21" s="9">
        <v>344</v>
      </c>
      <c r="E21" s="9">
        <v>7049</v>
      </c>
      <c r="F21" s="9">
        <v>7601</v>
      </c>
      <c r="G21" s="9">
        <v>22556</v>
      </c>
      <c r="H21" s="9">
        <v>10775</v>
      </c>
      <c r="I21" s="9">
        <v>702</v>
      </c>
      <c r="J21" s="9">
        <v>16955</v>
      </c>
      <c r="K21" s="9">
        <v>9755</v>
      </c>
      <c r="L21" s="9">
        <v>26729</v>
      </c>
      <c r="M21" s="9">
        <v>17259</v>
      </c>
      <c r="N21" s="9">
        <v>9376</v>
      </c>
      <c r="O21" s="9">
        <v>263</v>
      </c>
      <c r="P21" s="9">
        <v>16851</v>
      </c>
      <c r="Q21" s="9">
        <v>9865</v>
      </c>
      <c r="R21" s="9">
        <v>26737</v>
      </c>
      <c r="S21" s="9">
        <v>20736</v>
      </c>
      <c r="T21" s="9">
        <v>12456</v>
      </c>
      <c r="U21" s="9">
        <v>1071</v>
      </c>
      <c r="V21" s="9">
        <v>707</v>
      </c>
      <c r="W21" s="9">
        <v>304</v>
      </c>
      <c r="X21" s="9">
        <v>13220</v>
      </c>
      <c r="Y21" s="9">
        <v>9734</v>
      </c>
      <c r="Z21" s="9">
        <v>23019</v>
      </c>
      <c r="AA21" s="9">
        <v>12597</v>
      </c>
      <c r="AB21" s="9">
        <v>9282</v>
      </c>
      <c r="AC21" s="9">
        <v>1293</v>
      </c>
      <c r="AD21" s="9">
        <v>13634</v>
      </c>
      <c r="AE21" s="9">
        <v>9245</v>
      </c>
      <c r="AF21" s="9">
        <v>22965</v>
      </c>
      <c r="AG21" s="9">
        <v>20137</v>
      </c>
      <c r="AH21" s="9">
        <v>16031</v>
      </c>
      <c r="AI21" s="9">
        <v>320</v>
      </c>
      <c r="AJ21" s="9">
        <v>30</v>
      </c>
      <c r="AK21" s="9">
        <v>86</v>
      </c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</row>
    <row r="22" spans="1:80" ht="14.5" x14ac:dyDescent="0.35">
      <c r="A22" s="66">
        <v>20</v>
      </c>
      <c r="B22" s="9">
        <v>5757</v>
      </c>
      <c r="C22" s="9">
        <v>2830</v>
      </c>
      <c r="D22" s="9">
        <v>134</v>
      </c>
      <c r="E22" s="9">
        <v>6019</v>
      </c>
      <c r="F22" s="9">
        <v>2603</v>
      </c>
      <c r="G22" s="9">
        <v>16769</v>
      </c>
      <c r="H22" s="9">
        <v>3874</v>
      </c>
      <c r="I22" s="9">
        <v>268</v>
      </c>
      <c r="J22" s="9">
        <v>11814</v>
      </c>
      <c r="K22" s="9">
        <v>3448</v>
      </c>
      <c r="L22" s="9">
        <v>15274</v>
      </c>
      <c r="M22" s="9">
        <v>11911</v>
      </c>
      <c r="N22" s="9">
        <v>3286</v>
      </c>
      <c r="O22" s="9">
        <v>136</v>
      </c>
      <c r="P22" s="9">
        <v>11823</v>
      </c>
      <c r="Q22" s="9">
        <v>3435</v>
      </c>
      <c r="R22" s="9">
        <v>15272</v>
      </c>
      <c r="S22" s="9">
        <v>15875</v>
      </c>
      <c r="T22" s="9">
        <v>4879</v>
      </c>
      <c r="U22" s="9">
        <v>469</v>
      </c>
      <c r="V22" s="9">
        <v>231</v>
      </c>
      <c r="W22" s="9">
        <v>210</v>
      </c>
      <c r="X22" s="9">
        <v>8039</v>
      </c>
      <c r="Y22" s="9">
        <v>3388</v>
      </c>
      <c r="Z22" s="9">
        <v>11440</v>
      </c>
      <c r="AA22" s="9">
        <v>7876</v>
      </c>
      <c r="AB22" s="9">
        <v>3234</v>
      </c>
      <c r="AC22" s="9">
        <v>425</v>
      </c>
      <c r="AD22" s="9">
        <v>8144</v>
      </c>
      <c r="AE22" s="9">
        <v>3265</v>
      </c>
      <c r="AF22" s="9">
        <v>11434</v>
      </c>
      <c r="AG22" s="9">
        <v>16020</v>
      </c>
      <c r="AH22" s="9">
        <v>5600</v>
      </c>
      <c r="AI22" s="9">
        <v>142</v>
      </c>
      <c r="AJ22" s="9">
        <v>37</v>
      </c>
      <c r="AK22" s="9">
        <v>36</v>
      </c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</row>
    <row r="23" spans="1:80" ht="14.5" x14ac:dyDescent="0.35">
      <c r="A23" s="66">
        <v>21</v>
      </c>
      <c r="B23" s="9">
        <v>5745</v>
      </c>
      <c r="C23" s="9">
        <v>4816</v>
      </c>
      <c r="D23" s="9">
        <v>223</v>
      </c>
      <c r="E23" s="9">
        <v>6125</v>
      </c>
      <c r="F23" s="9">
        <v>4633</v>
      </c>
      <c r="G23" s="9">
        <v>17736</v>
      </c>
      <c r="H23" s="9">
        <v>7323</v>
      </c>
      <c r="I23" s="9">
        <v>448</v>
      </c>
      <c r="J23" s="9">
        <v>13476</v>
      </c>
      <c r="K23" s="9">
        <v>6927</v>
      </c>
      <c r="L23" s="9">
        <v>20437</v>
      </c>
      <c r="M23" s="9">
        <v>13681</v>
      </c>
      <c r="N23" s="9">
        <v>6657</v>
      </c>
      <c r="O23" s="9">
        <v>179</v>
      </c>
      <c r="P23" s="9">
        <v>13511</v>
      </c>
      <c r="Q23" s="9">
        <v>6881</v>
      </c>
      <c r="R23" s="9">
        <v>20426</v>
      </c>
      <c r="S23" s="9">
        <v>16880</v>
      </c>
      <c r="T23" s="9">
        <v>8896</v>
      </c>
      <c r="U23" s="9">
        <v>692</v>
      </c>
      <c r="V23" s="9">
        <v>400</v>
      </c>
      <c r="W23" s="9">
        <v>230</v>
      </c>
      <c r="X23" s="9">
        <v>7513</v>
      </c>
      <c r="Y23" s="9">
        <v>5413</v>
      </c>
      <c r="Z23" s="9">
        <v>12956</v>
      </c>
      <c r="AA23" s="9">
        <v>7323</v>
      </c>
      <c r="AB23" s="9">
        <v>5166</v>
      </c>
      <c r="AC23" s="9">
        <v>530</v>
      </c>
      <c r="AD23" s="9">
        <v>7782</v>
      </c>
      <c r="AE23" s="9">
        <v>5079</v>
      </c>
      <c r="AF23" s="9">
        <v>12906</v>
      </c>
      <c r="AG23" s="9">
        <v>14744</v>
      </c>
      <c r="AH23" s="9">
        <v>8965</v>
      </c>
      <c r="AI23" s="9">
        <v>204</v>
      </c>
      <c r="AJ23" s="9">
        <v>47</v>
      </c>
      <c r="AK23" s="9">
        <v>74</v>
      </c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</row>
    <row r="24" spans="1:80" ht="14.5" x14ac:dyDescent="0.35">
      <c r="A24" s="66">
        <v>22</v>
      </c>
      <c r="B24" s="9">
        <v>5527</v>
      </c>
      <c r="C24" s="9">
        <v>5021</v>
      </c>
      <c r="D24" s="9">
        <v>232</v>
      </c>
      <c r="E24" s="9">
        <v>5715</v>
      </c>
      <c r="F24" s="9">
        <v>5052</v>
      </c>
      <c r="G24" s="9">
        <v>17180</v>
      </c>
      <c r="H24" s="9">
        <v>8191</v>
      </c>
      <c r="I24" s="9">
        <v>541</v>
      </c>
      <c r="J24" s="9">
        <v>12792</v>
      </c>
      <c r="K24" s="9">
        <v>7854</v>
      </c>
      <c r="L24" s="9">
        <v>20677</v>
      </c>
      <c r="M24" s="9">
        <v>13019</v>
      </c>
      <c r="N24" s="9">
        <v>7526</v>
      </c>
      <c r="O24" s="9">
        <v>209</v>
      </c>
      <c r="P24" s="9">
        <v>12806</v>
      </c>
      <c r="Q24" s="9">
        <v>7850</v>
      </c>
      <c r="R24" s="9">
        <v>20685</v>
      </c>
      <c r="S24" s="9">
        <v>15560</v>
      </c>
      <c r="T24" s="9">
        <v>9357</v>
      </c>
      <c r="U24" s="9">
        <v>788</v>
      </c>
      <c r="V24" s="9">
        <v>507</v>
      </c>
      <c r="W24" s="9">
        <v>245</v>
      </c>
      <c r="X24" s="9">
        <v>6978</v>
      </c>
      <c r="Y24" s="9">
        <v>5205</v>
      </c>
      <c r="Z24" s="9">
        <v>12205</v>
      </c>
      <c r="AA24" s="9">
        <v>6779</v>
      </c>
      <c r="AB24" s="9">
        <v>4960</v>
      </c>
      <c r="AC24" s="9">
        <v>541</v>
      </c>
      <c r="AD24" s="9">
        <v>7268</v>
      </c>
      <c r="AE24" s="9">
        <v>4861</v>
      </c>
      <c r="AF24" s="9">
        <v>12163</v>
      </c>
      <c r="AG24" s="9">
        <v>12310</v>
      </c>
      <c r="AH24" s="9">
        <v>7674</v>
      </c>
      <c r="AI24" s="9">
        <v>164</v>
      </c>
      <c r="AJ24" s="9">
        <v>44</v>
      </c>
      <c r="AK24" s="9">
        <v>61</v>
      </c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</row>
    <row r="25" spans="1:80" ht="14.5" x14ac:dyDescent="0.35">
      <c r="A25" s="66">
        <v>23</v>
      </c>
      <c r="B25" s="9">
        <v>3819</v>
      </c>
      <c r="C25" s="9">
        <v>7162</v>
      </c>
      <c r="D25" s="9">
        <v>299</v>
      </c>
      <c r="E25" s="9">
        <v>4138</v>
      </c>
      <c r="F25" s="9">
        <v>7112</v>
      </c>
      <c r="G25" s="9">
        <v>14907</v>
      </c>
      <c r="H25" s="9">
        <v>12226</v>
      </c>
      <c r="I25" s="9">
        <v>667</v>
      </c>
      <c r="J25" s="9">
        <v>10784</v>
      </c>
      <c r="K25" s="9">
        <v>11234</v>
      </c>
      <c r="L25" s="9">
        <v>22052</v>
      </c>
      <c r="M25" s="9">
        <v>11005</v>
      </c>
      <c r="N25" s="9">
        <v>10849</v>
      </c>
      <c r="O25" s="9">
        <v>269</v>
      </c>
      <c r="P25" s="9">
        <v>9362</v>
      </c>
      <c r="Q25" s="9">
        <v>10083</v>
      </c>
      <c r="R25" s="9">
        <v>19475</v>
      </c>
      <c r="S25" s="9">
        <v>13157</v>
      </c>
      <c r="T25" s="9">
        <v>14775</v>
      </c>
      <c r="U25" s="9">
        <v>977</v>
      </c>
      <c r="V25" s="9">
        <v>484</v>
      </c>
      <c r="W25" s="9">
        <v>234</v>
      </c>
      <c r="X25" s="9">
        <v>7892</v>
      </c>
      <c r="Y25" s="9">
        <v>10401</v>
      </c>
      <c r="Z25" s="9">
        <v>18332</v>
      </c>
      <c r="AA25" s="9">
        <v>7505</v>
      </c>
      <c r="AB25" s="9">
        <v>10081</v>
      </c>
      <c r="AC25" s="9">
        <v>829</v>
      </c>
      <c r="AD25" s="9">
        <v>8301</v>
      </c>
      <c r="AE25" s="9">
        <v>9917</v>
      </c>
      <c r="AF25" s="9">
        <v>18284</v>
      </c>
      <c r="AG25" s="9">
        <v>13421</v>
      </c>
      <c r="AH25" s="9">
        <v>15640</v>
      </c>
      <c r="AI25" s="9">
        <v>282</v>
      </c>
      <c r="AJ25" s="9">
        <v>72</v>
      </c>
      <c r="AK25" s="9">
        <v>62</v>
      </c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</row>
    <row r="26" spans="1:80" ht="14.5" x14ac:dyDescent="0.35">
      <c r="A26" s="66">
        <v>24</v>
      </c>
      <c r="B26" s="9">
        <v>3509</v>
      </c>
      <c r="C26" s="9">
        <v>5206</v>
      </c>
      <c r="D26" s="9">
        <v>192</v>
      </c>
      <c r="E26" s="9">
        <v>3727</v>
      </c>
      <c r="F26" s="9">
        <v>5166</v>
      </c>
      <c r="G26" s="9">
        <v>12270</v>
      </c>
      <c r="H26" s="9">
        <v>9394</v>
      </c>
      <c r="I26" s="9">
        <v>453</v>
      </c>
      <c r="J26" s="9">
        <v>8967</v>
      </c>
      <c r="K26" s="9">
        <v>8455</v>
      </c>
      <c r="L26" s="9">
        <v>17445</v>
      </c>
      <c r="M26" s="9">
        <v>9065</v>
      </c>
      <c r="N26" s="9">
        <v>8243</v>
      </c>
      <c r="O26" s="9">
        <v>186</v>
      </c>
      <c r="P26" s="9">
        <v>8822</v>
      </c>
      <c r="Q26" s="9">
        <v>8514</v>
      </c>
      <c r="R26" s="9">
        <v>17359</v>
      </c>
      <c r="S26" s="9">
        <v>10710</v>
      </c>
      <c r="T26" s="9">
        <v>10025</v>
      </c>
      <c r="U26" s="9">
        <v>671</v>
      </c>
      <c r="V26" s="9">
        <v>378</v>
      </c>
      <c r="W26" s="9">
        <v>163</v>
      </c>
      <c r="X26" s="9">
        <v>6461</v>
      </c>
      <c r="Y26" s="9">
        <v>7831</v>
      </c>
      <c r="Z26" s="9">
        <v>14319</v>
      </c>
      <c r="AA26" s="9">
        <v>6157</v>
      </c>
      <c r="AB26" s="9">
        <v>7596</v>
      </c>
      <c r="AC26" s="9">
        <v>640</v>
      </c>
      <c r="AD26" s="9">
        <v>6844</v>
      </c>
      <c r="AE26" s="9">
        <v>7399</v>
      </c>
      <c r="AF26" s="9">
        <v>14278</v>
      </c>
      <c r="AG26" s="9">
        <v>11021</v>
      </c>
      <c r="AH26" s="9">
        <v>11744</v>
      </c>
      <c r="AI26" s="9">
        <v>182</v>
      </c>
      <c r="AJ26" s="9">
        <v>38</v>
      </c>
      <c r="AK26" s="9">
        <v>33</v>
      </c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</row>
    <row r="27" spans="1:80" ht="14.5" x14ac:dyDescent="0.35">
      <c r="A27" s="66">
        <v>25</v>
      </c>
      <c r="B27" s="9">
        <v>4699</v>
      </c>
      <c r="C27" s="9">
        <v>4957</v>
      </c>
      <c r="D27" s="9">
        <v>223</v>
      </c>
      <c r="E27" s="9">
        <v>5059</v>
      </c>
      <c r="F27" s="9">
        <v>4739</v>
      </c>
      <c r="G27" s="9">
        <v>13341</v>
      </c>
      <c r="H27" s="9">
        <v>7147</v>
      </c>
      <c r="I27" s="9">
        <v>470</v>
      </c>
      <c r="J27" s="9">
        <v>8820</v>
      </c>
      <c r="K27" s="9">
        <v>6384</v>
      </c>
      <c r="L27" s="9">
        <v>15218</v>
      </c>
      <c r="M27" s="9">
        <v>8908</v>
      </c>
      <c r="N27" s="9">
        <v>6151</v>
      </c>
      <c r="O27" s="9">
        <v>230</v>
      </c>
      <c r="P27" s="9">
        <v>8807</v>
      </c>
      <c r="Q27" s="9">
        <v>6362</v>
      </c>
      <c r="R27" s="9">
        <v>15191</v>
      </c>
      <c r="S27" s="9">
        <v>12945</v>
      </c>
      <c r="T27" s="9">
        <v>8843</v>
      </c>
      <c r="U27" s="9">
        <v>747</v>
      </c>
      <c r="V27" s="9">
        <v>364</v>
      </c>
      <c r="W27" s="9">
        <v>215</v>
      </c>
      <c r="X27" s="9">
        <v>6762</v>
      </c>
      <c r="Y27" s="9">
        <v>6437</v>
      </c>
      <c r="Z27" s="9">
        <v>13230</v>
      </c>
      <c r="AA27" s="9">
        <v>6522</v>
      </c>
      <c r="AB27" s="9">
        <v>6211</v>
      </c>
      <c r="AC27" s="9">
        <v>613</v>
      </c>
      <c r="AD27" s="9">
        <v>6996</v>
      </c>
      <c r="AE27" s="9">
        <v>6157</v>
      </c>
      <c r="AF27" s="9">
        <v>13192</v>
      </c>
      <c r="AG27" s="9">
        <v>13697</v>
      </c>
      <c r="AH27" s="9">
        <v>9959</v>
      </c>
      <c r="AI27" s="9">
        <v>244</v>
      </c>
      <c r="AJ27" s="9">
        <v>74</v>
      </c>
      <c r="AK27" s="9">
        <v>61</v>
      </c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</row>
    <row r="28" spans="1:80" ht="14.5" x14ac:dyDescent="0.35">
      <c r="A28" s="66">
        <v>26</v>
      </c>
      <c r="B28" s="9">
        <v>4680</v>
      </c>
      <c r="C28" s="9">
        <v>5464</v>
      </c>
      <c r="D28" s="9">
        <v>186</v>
      </c>
      <c r="E28" s="9">
        <v>4981</v>
      </c>
      <c r="F28" s="9">
        <v>5328</v>
      </c>
      <c r="G28" s="9">
        <v>14812</v>
      </c>
      <c r="H28" s="9">
        <v>7066</v>
      </c>
      <c r="I28" s="9">
        <v>381</v>
      </c>
      <c r="J28" s="9">
        <v>10498</v>
      </c>
      <c r="K28" s="9">
        <v>6202</v>
      </c>
      <c r="L28" s="9">
        <v>16710</v>
      </c>
      <c r="M28" s="9">
        <v>10680</v>
      </c>
      <c r="N28" s="9">
        <v>5934</v>
      </c>
      <c r="O28" s="9">
        <v>183</v>
      </c>
      <c r="P28" s="9">
        <v>10411</v>
      </c>
      <c r="Q28" s="9">
        <v>6314</v>
      </c>
      <c r="R28" s="9">
        <v>16733</v>
      </c>
      <c r="S28" s="9">
        <v>13691</v>
      </c>
      <c r="T28" s="9">
        <v>8500</v>
      </c>
      <c r="U28" s="9">
        <v>638</v>
      </c>
      <c r="V28" s="9">
        <v>392</v>
      </c>
      <c r="W28" s="9">
        <v>168</v>
      </c>
      <c r="X28" s="9">
        <v>5541</v>
      </c>
      <c r="Y28" s="9">
        <v>4874</v>
      </c>
      <c r="Z28" s="9">
        <v>10440</v>
      </c>
      <c r="AA28" s="9">
        <v>5349</v>
      </c>
      <c r="AB28" s="9">
        <v>4710</v>
      </c>
      <c r="AC28" s="9">
        <v>476</v>
      </c>
      <c r="AD28" s="9">
        <v>5688</v>
      </c>
      <c r="AE28" s="9">
        <v>4695</v>
      </c>
      <c r="AF28" s="9">
        <v>10408</v>
      </c>
      <c r="AG28" s="9">
        <v>8967</v>
      </c>
      <c r="AH28" s="9">
        <v>7890</v>
      </c>
      <c r="AI28" s="9">
        <v>139</v>
      </c>
      <c r="AJ28" s="9">
        <v>23</v>
      </c>
      <c r="AK28" s="9">
        <v>22</v>
      </c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</row>
    <row r="29" spans="1:80" ht="14.5" x14ac:dyDescent="0.35">
      <c r="A29" s="66">
        <v>27</v>
      </c>
      <c r="B29" s="9">
        <v>5919</v>
      </c>
      <c r="C29" s="9">
        <v>7432</v>
      </c>
      <c r="D29" s="9">
        <v>256</v>
      </c>
      <c r="E29" s="9">
        <v>6000</v>
      </c>
      <c r="F29" s="9">
        <v>7639</v>
      </c>
      <c r="G29" s="9">
        <v>19223</v>
      </c>
      <c r="H29" s="9">
        <v>10279</v>
      </c>
      <c r="I29" s="9">
        <v>585</v>
      </c>
      <c r="J29" s="9">
        <v>13496</v>
      </c>
      <c r="K29" s="9">
        <v>8795</v>
      </c>
      <c r="L29" s="9">
        <v>22307</v>
      </c>
      <c r="M29" s="9">
        <v>13577</v>
      </c>
      <c r="N29" s="9">
        <v>8619</v>
      </c>
      <c r="O29" s="9">
        <v>215</v>
      </c>
      <c r="P29" s="9">
        <v>13167</v>
      </c>
      <c r="Q29" s="9">
        <v>9159</v>
      </c>
      <c r="R29" s="9">
        <v>22339</v>
      </c>
      <c r="S29" s="9">
        <v>18503</v>
      </c>
      <c r="T29" s="9">
        <v>13387</v>
      </c>
      <c r="U29" s="9">
        <v>1001</v>
      </c>
      <c r="V29" s="9">
        <v>684</v>
      </c>
      <c r="W29" s="9">
        <v>212</v>
      </c>
      <c r="X29" s="9">
        <v>9279</v>
      </c>
      <c r="Y29" s="9">
        <v>8431</v>
      </c>
      <c r="Z29" s="9">
        <v>17739</v>
      </c>
      <c r="AA29" s="9">
        <v>8749</v>
      </c>
      <c r="AB29" s="9">
        <v>8225</v>
      </c>
      <c r="AC29" s="9">
        <v>831</v>
      </c>
      <c r="AD29" s="9">
        <v>9516</v>
      </c>
      <c r="AE29" s="9">
        <v>8112</v>
      </c>
      <c r="AF29" s="9">
        <v>17684</v>
      </c>
      <c r="AG29" s="9">
        <v>14881</v>
      </c>
      <c r="AH29" s="9">
        <v>15275</v>
      </c>
      <c r="AI29" s="9">
        <v>217</v>
      </c>
      <c r="AJ29" s="9">
        <v>47</v>
      </c>
      <c r="AK29" s="9">
        <v>69</v>
      </c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</row>
    <row r="30" spans="1:80" ht="14.5" x14ac:dyDescent="0.35">
      <c r="A30" s="66">
        <v>28</v>
      </c>
      <c r="B30" s="9">
        <v>5589</v>
      </c>
      <c r="C30" s="9">
        <v>10301</v>
      </c>
      <c r="D30" s="9">
        <v>355</v>
      </c>
      <c r="E30" s="9">
        <v>5755</v>
      </c>
      <c r="F30" s="9">
        <v>10545</v>
      </c>
      <c r="G30" s="9">
        <v>18780</v>
      </c>
      <c r="H30" s="9">
        <v>14240</v>
      </c>
      <c r="I30" s="9">
        <v>772</v>
      </c>
      <c r="J30" s="9">
        <v>13635</v>
      </c>
      <c r="K30" s="9">
        <v>11713</v>
      </c>
      <c r="L30" s="9">
        <v>25367</v>
      </c>
      <c r="M30" s="9">
        <v>13439</v>
      </c>
      <c r="N30" s="9">
        <v>11736</v>
      </c>
      <c r="O30" s="9">
        <v>317</v>
      </c>
      <c r="P30" s="9">
        <v>12958</v>
      </c>
      <c r="Q30" s="9">
        <v>12386</v>
      </c>
      <c r="R30" s="9">
        <v>25362</v>
      </c>
      <c r="S30" s="9">
        <v>16647</v>
      </c>
      <c r="T30" s="9">
        <v>15822</v>
      </c>
      <c r="U30" s="9">
        <v>1239</v>
      </c>
      <c r="V30" s="9">
        <v>716</v>
      </c>
      <c r="W30" s="9">
        <v>275</v>
      </c>
      <c r="X30" s="9">
        <v>10826</v>
      </c>
      <c r="Y30" s="9">
        <v>10436</v>
      </c>
      <c r="Z30" s="9">
        <v>21286</v>
      </c>
      <c r="AA30" s="9">
        <v>9845</v>
      </c>
      <c r="AB30" s="9">
        <v>10364</v>
      </c>
      <c r="AC30" s="9">
        <v>1181</v>
      </c>
      <c r="AD30" s="9">
        <v>10933</v>
      </c>
      <c r="AE30" s="9">
        <v>10191</v>
      </c>
      <c r="AF30" s="9">
        <v>21172</v>
      </c>
      <c r="AG30" s="9">
        <v>15908</v>
      </c>
      <c r="AH30" s="9">
        <v>16937</v>
      </c>
      <c r="AI30" s="9">
        <v>356</v>
      </c>
      <c r="AJ30" s="9">
        <v>65</v>
      </c>
      <c r="AK30" s="9">
        <v>81</v>
      </c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</row>
    <row r="31" spans="1:80" ht="14.5" x14ac:dyDescent="0.35">
      <c r="A31" s="66">
        <v>29</v>
      </c>
      <c r="B31" s="9">
        <v>4925</v>
      </c>
      <c r="C31" s="9">
        <v>13310</v>
      </c>
      <c r="D31" s="9">
        <v>401</v>
      </c>
      <c r="E31" s="9">
        <v>5341</v>
      </c>
      <c r="F31" s="9">
        <v>13219</v>
      </c>
      <c r="G31" s="9">
        <v>13531</v>
      </c>
      <c r="H31" s="9">
        <v>16825</v>
      </c>
      <c r="I31" s="9">
        <v>646</v>
      </c>
      <c r="J31" s="9">
        <v>9554</v>
      </c>
      <c r="K31" s="9">
        <v>13533</v>
      </c>
      <c r="L31" s="9">
        <v>23103</v>
      </c>
      <c r="M31" s="9">
        <v>9576</v>
      </c>
      <c r="N31" s="9">
        <v>13344</v>
      </c>
      <c r="O31" s="9">
        <v>283</v>
      </c>
      <c r="P31" s="9">
        <v>8972</v>
      </c>
      <c r="Q31" s="9">
        <v>14147</v>
      </c>
      <c r="R31" s="9">
        <v>23141</v>
      </c>
      <c r="S31" s="9">
        <v>12301</v>
      </c>
      <c r="T31" s="9">
        <v>20242</v>
      </c>
      <c r="U31" s="9">
        <v>1142</v>
      </c>
      <c r="V31" s="9">
        <v>517</v>
      </c>
      <c r="W31" s="9">
        <v>263</v>
      </c>
      <c r="X31" s="9">
        <v>8014</v>
      </c>
      <c r="Y31" s="9">
        <v>11631</v>
      </c>
      <c r="Z31" s="9">
        <v>19684</v>
      </c>
      <c r="AA31" s="9">
        <v>7425</v>
      </c>
      <c r="AB31" s="9">
        <v>11356</v>
      </c>
      <c r="AC31" s="9">
        <v>1065</v>
      </c>
      <c r="AD31" s="9">
        <v>8400</v>
      </c>
      <c r="AE31" s="9">
        <v>11131</v>
      </c>
      <c r="AF31" s="9">
        <v>19579</v>
      </c>
      <c r="AG31" s="9">
        <v>12727</v>
      </c>
      <c r="AH31" s="9">
        <v>18741</v>
      </c>
      <c r="AI31" s="9">
        <v>368</v>
      </c>
      <c r="AJ31" s="9">
        <v>162</v>
      </c>
      <c r="AK31" s="9">
        <v>132</v>
      </c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</row>
    <row r="32" spans="1:80" ht="14.5" x14ac:dyDescent="0.35">
      <c r="A32" s="66">
        <v>30</v>
      </c>
      <c r="B32" s="9">
        <v>6349</v>
      </c>
      <c r="C32" s="9">
        <v>6299</v>
      </c>
      <c r="D32" s="9">
        <v>243</v>
      </c>
      <c r="E32" s="9">
        <v>6587</v>
      </c>
      <c r="F32" s="9">
        <v>6213</v>
      </c>
      <c r="G32" s="9">
        <v>19270</v>
      </c>
      <c r="H32" s="9">
        <v>8475</v>
      </c>
      <c r="I32" s="9">
        <v>572</v>
      </c>
      <c r="J32" s="9">
        <v>13014</v>
      </c>
      <c r="K32" s="9">
        <v>6993</v>
      </c>
      <c r="L32" s="9">
        <v>20028</v>
      </c>
      <c r="M32" s="9">
        <v>13102</v>
      </c>
      <c r="N32" s="9">
        <v>6788</v>
      </c>
      <c r="O32" s="9">
        <v>242</v>
      </c>
      <c r="P32" s="9">
        <v>12847</v>
      </c>
      <c r="Q32" s="9">
        <v>7176</v>
      </c>
      <c r="R32" s="9">
        <v>20039</v>
      </c>
      <c r="S32" s="9">
        <v>17052</v>
      </c>
      <c r="T32" s="9">
        <v>9681</v>
      </c>
      <c r="U32" s="9">
        <v>863</v>
      </c>
      <c r="V32" s="9">
        <v>506</v>
      </c>
      <c r="W32" s="9">
        <v>216</v>
      </c>
      <c r="X32" s="9">
        <v>8676</v>
      </c>
      <c r="Y32" s="9">
        <v>6376</v>
      </c>
      <c r="Z32" s="9">
        <v>15087</v>
      </c>
      <c r="AA32" s="9">
        <v>8195</v>
      </c>
      <c r="AB32" s="9">
        <v>6207</v>
      </c>
      <c r="AC32" s="9">
        <v>776</v>
      </c>
      <c r="AD32" s="9">
        <v>8824</v>
      </c>
      <c r="AE32" s="9">
        <v>6157</v>
      </c>
      <c r="AF32" s="9">
        <v>15025</v>
      </c>
      <c r="AG32" s="9">
        <v>15638</v>
      </c>
      <c r="AH32" s="9">
        <v>11171</v>
      </c>
      <c r="AI32" s="9">
        <v>268</v>
      </c>
      <c r="AJ32" s="9">
        <v>24</v>
      </c>
      <c r="AK32" s="9">
        <v>61</v>
      </c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</row>
    <row r="33" spans="1:80" ht="14.5" x14ac:dyDescent="0.35">
      <c r="A33" s="66">
        <v>31</v>
      </c>
      <c r="B33" s="9">
        <v>3934</v>
      </c>
      <c r="C33" s="9">
        <v>14005</v>
      </c>
      <c r="D33" s="9">
        <v>430</v>
      </c>
      <c r="E33" s="9">
        <v>4202</v>
      </c>
      <c r="F33" s="9">
        <v>13800</v>
      </c>
      <c r="G33" s="9">
        <v>13534</v>
      </c>
      <c r="H33" s="9">
        <v>19228</v>
      </c>
      <c r="I33" s="9">
        <v>672</v>
      </c>
      <c r="J33" s="9">
        <v>9619</v>
      </c>
      <c r="K33" s="9">
        <v>16039</v>
      </c>
      <c r="L33" s="9">
        <v>25694</v>
      </c>
      <c r="M33" s="9">
        <v>9745</v>
      </c>
      <c r="N33" s="9">
        <v>15718</v>
      </c>
      <c r="O33" s="9">
        <v>298</v>
      </c>
      <c r="P33" s="9">
        <v>9255</v>
      </c>
      <c r="Q33" s="9">
        <v>16446</v>
      </c>
      <c r="R33" s="9">
        <v>25735</v>
      </c>
      <c r="S33" s="9">
        <v>12382</v>
      </c>
      <c r="T33" s="9">
        <v>23236</v>
      </c>
      <c r="U33" s="9">
        <v>1207</v>
      </c>
      <c r="V33" s="9">
        <v>585</v>
      </c>
      <c r="W33" s="9">
        <v>277</v>
      </c>
      <c r="X33" s="9">
        <v>8410</v>
      </c>
      <c r="Y33" s="9">
        <v>14398</v>
      </c>
      <c r="Z33" s="9">
        <v>22854</v>
      </c>
      <c r="AA33" s="9">
        <v>7832</v>
      </c>
      <c r="AB33" s="9">
        <v>13986</v>
      </c>
      <c r="AC33" s="9">
        <v>1118</v>
      </c>
      <c r="AD33" s="9">
        <v>9067</v>
      </c>
      <c r="AE33" s="9">
        <v>13654</v>
      </c>
      <c r="AF33" s="9">
        <v>22779</v>
      </c>
      <c r="AG33" s="9">
        <v>14135</v>
      </c>
      <c r="AH33" s="9">
        <v>22070</v>
      </c>
      <c r="AI33" s="9">
        <v>339</v>
      </c>
      <c r="AJ33" s="9">
        <v>85</v>
      </c>
      <c r="AK33" s="9">
        <v>97</v>
      </c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</row>
    <row r="34" spans="1:80" ht="14.5" x14ac:dyDescent="0.35">
      <c r="A34" s="66">
        <v>32</v>
      </c>
      <c r="B34" s="9">
        <v>5321</v>
      </c>
      <c r="C34" s="9">
        <v>6100</v>
      </c>
      <c r="D34" s="9">
        <v>255</v>
      </c>
      <c r="E34" s="9">
        <v>5626</v>
      </c>
      <c r="F34" s="9">
        <v>5898</v>
      </c>
      <c r="G34" s="9">
        <v>13576</v>
      </c>
      <c r="H34" s="9">
        <v>7705</v>
      </c>
      <c r="I34" s="9">
        <v>380</v>
      </c>
      <c r="J34" s="9">
        <v>9040</v>
      </c>
      <c r="K34" s="9">
        <v>6530</v>
      </c>
      <c r="L34" s="9">
        <v>15582</v>
      </c>
      <c r="M34" s="9">
        <v>9174</v>
      </c>
      <c r="N34" s="9">
        <v>6290</v>
      </c>
      <c r="O34" s="9">
        <v>170</v>
      </c>
      <c r="P34" s="9">
        <v>9047</v>
      </c>
      <c r="Q34" s="9">
        <v>6528</v>
      </c>
      <c r="R34" s="9">
        <v>15589</v>
      </c>
      <c r="S34" s="9">
        <v>12652</v>
      </c>
      <c r="T34" s="9">
        <v>9758</v>
      </c>
      <c r="U34" s="9">
        <v>745</v>
      </c>
      <c r="V34" s="9">
        <v>373</v>
      </c>
      <c r="W34" s="9">
        <v>182</v>
      </c>
      <c r="X34" s="9">
        <v>7206</v>
      </c>
      <c r="Y34" s="9">
        <v>6491</v>
      </c>
      <c r="Z34" s="9">
        <v>13723</v>
      </c>
      <c r="AA34" s="9">
        <v>6943</v>
      </c>
      <c r="AB34" s="9">
        <v>6220</v>
      </c>
      <c r="AC34" s="9">
        <v>642</v>
      </c>
      <c r="AD34" s="9">
        <v>7480</v>
      </c>
      <c r="AE34" s="9">
        <v>6180</v>
      </c>
      <c r="AF34" s="9">
        <v>13705</v>
      </c>
      <c r="AG34" s="9">
        <v>13942</v>
      </c>
      <c r="AH34" s="9">
        <v>10449</v>
      </c>
      <c r="AI34" s="9">
        <v>185</v>
      </c>
      <c r="AJ34" s="9">
        <v>55</v>
      </c>
      <c r="AK34" s="9">
        <v>42</v>
      </c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</row>
    <row r="35" spans="1:80" ht="14.5" x14ac:dyDescent="0.35">
      <c r="A35" s="66">
        <v>33</v>
      </c>
      <c r="B35" s="9">
        <v>5381</v>
      </c>
      <c r="C35" s="9">
        <v>11318</v>
      </c>
      <c r="D35" s="9">
        <v>412</v>
      </c>
      <c r="E35" s="9">
        <v>5814</v>
      </c>
      <c r="F35" s="9">
        <v>11087</v>
      </c>
      <c r="G35" s="9">
        <v>14538</v>
      </c>
      <c r="H35" s="9">
        <v>14861</v>
      </c>
      <c r="I35" s="9">
        <v>619</v>
      </c>
      <c r="J35" s="9">
        <v>10030</v>
      </c>
      <c r="K35" s="9">
        <v>12521</v>
      </c>
      <c r="L35" s="9">
        <v>22576</v>
      </c>
      <c r="M35" s="9">
        <v>10220</v>
      </c>
      <c r="N35" s="9">
        <v>12202</v>
      </c>
      <c r="O35" s="9">
        <v>283</v>
      </c>
      <c r="P35" s="9">
        <v>9943</v>
      </c>
      <c r="Q35" s="9">
        <v>12625</v>
      </c>
      <c r="R35" s="9">
        <v>22594</v>
      </c>
      <c r="S35" s="9">
        <v>12922</v>
      </c>
      <c r="T35" s="9">
        <v>18143</v>
      </c>
      <c r="U35" s="9">
        <v>1042</v>
      </c>
      <c r="V35" s="9">
        <v>473</v>
      </c>
      <c r="W35" s="9">
        <v>257</v>
      </c>
      <c r="X35" s="9">
        <v>8141</v>
      </c>
      <c r="Y35" s="9">
        <v>11064</v>
      </c>
      <c r="Z35" s="9">
        <v>19253</v>
      </c>
      <c r="AA35" s="9">
        <v>7632</v>
      </c>
      <c r="AB35" s="9">
        <v>10740</v>
      </c>
      <c r="AC35" s="9">
        <v>1035</v>
      </c>
      <c r="AD35" s="9">
        <v>8811</v>
      </c>
      <c r="AE35" s="9">
        <v>10361</v>
      </c>
      <c r="AF35" s="9">
        <v>19244</v>
      </c>
      <c r="AG35" s="9">
        <v>13140</v>
      </c>
      <c r="AH35" s="9">
        <v>17226</v>
      </c>
      <c r="AI35" s="9">
        <v>302</v>
      </c>
      <c r="AJ35" s="9">
        <v>83</v>
      </c>
      <c r="AK35" s="9">
        <v>68</v>
      </c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</row>
    <row r="36" spans="1:80" ht="14.5" x14ac:dyDescent="0.35">
      <c r="A36" s="66">
        <v>34</v>
      </c>
      <c r="B36" s="9">
        <v>4986</v>
      </c>
      <c r="C36" s="9">
        <v>7208</v>
      </c>
      <c r="D36" s="9">
        <v>326</v>
      </c>
      <c r="E36" s="9">
        <v>5309</v>
      </c>
      <c r="F36" s="9">
        <v>7086</v>
      </c>
      <c r="G36" s="9">
        <v>14992</v>
      </c>
      <c r="H36" s="9">
        <v>10634</v>
      </c>
      <c r="I36" s="9">
        <v>552</v>
      </c>
      <c r="J36" s="9">
        <v>10180</v>
      </c>
      <c r="K36" s="9">
        <v>9233</v>
      </c>
      <c r="L36" s="9">
        <v>19435</v>
      </c>
      <c r="M36" s="9">
        <v>10330</v>
      </c>
      <c r="N36" s="9">
        <v>8945</v>
      </c>
      <c r="O36" s="9">
        <v>271</v>
      </c>
      <c r="P36" s="9">
        <v>10146</v>
      </c>
      <c r="Q36" s="9">
        <v>9257</v>
      </c>
      <c r="R36" s="9">
        <v>19426</v>
      </c>
      <c r="S36" s="9">
        <v>14291</v>
      </c>
      <c r="T36" s="9">
        <v>13782</v>
      </c>
      <c r="U36" s="9">
        <v>1032</v>
      </c>
      <c r="V36" s="9">
        <v>499</v>
      </c>
      <c r="W36" s="9">
        <v>312</v>
      </c>
      <c r="X36" s="9">
        <v>7519</v>
      </c>
      <c r="Y36" s="9">
        <v>7590</v>
      </c>
      <c r="Z36" s="9">
        <v>15146</v>
      </c>
      <c r="AA36" s="9">
        <v>7085</v>
      </c>
      <c r="AB36" s="9">
        <v>7311</v>
      </c>
      <c r="AC36" s="9">
        <v>901</v>
      </c>
      <c r="AD36" s="9">
        <v>7958</v>
      </c>
      <c r="AE36" s="9">
        <v>7141</v>
      </c>
      <c r="AF36" s="9">
        <v>15141</v>
      </c>
      <c r="AG36" s="9">
        <v>13950</v>
      </c>
      <c r="AH36" s="9">
        <v>12530</v>
      </c>
      <c r="AI36" s="9">
        <v>293</v>
      </c>
      <c r="AJ36" s="9">
        <v>86</v>
      </c>
      <c r="AK36" s="9">
        <v>102</v>
      </c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</row>
    <row r="37" spans="1:80" ht="14.5" x14ac:dyDescent="0.35">
      <c r="A37" s="66">
        <v>35</v>
      </c>
      <c r="B37" s="9">
        <v>3990</v>
      </c>
      <c r="C37" s="9">
        <v>12288</v>
      </c>
      <c r="D37" s="9">
        <v>389</v>
      </c>
      <c r="E37" s="9">
        <v>4539</v>
      </c>
      <c r="F37" s="9">
        <v>12042</v>
      </c>
      <c r="G37" s="9">
        <v>9698</v>
      </c>
      <c r="H37" s="9">
        <v>13018</v>
      </c>
      <c r="I37" s="9">
        <v>390</v>
      </c>
      <c r="J37" s="9">
        <v>6685</v>
      </c>
      <c r="K37" s="9">
        <v>10370</v>
      </c>
      <c r="L37" s="9">
        <v>17073</v>
      </c>
      <c r="M37" s="9">
        <v>6688</v>
      </c>
      <c r="N37" s="9">
        <v>10256</v>
      </c>
      <c r="O37" s="9">
        <v>201</v>
      </c>
      <c r="P37" s="9">
        <v>6524</v>
      </c>
      <c r="Q37" s="9">
        <v>10491</v>
      </c>
      <c r="R37" s="9">
        <v>17049</v>
      </c>
      <c r="S37" s="9">
        <v>9080</v>
      </c>
      <c r="T37" s="9">
        <v>16394</v>
      </c>
      <c r="U37" s="9">
        <v>807</v>
      </c>
      <c r="V37" s="9">
        <v>361</v>
      </c>
      <c r="W37" s="9">
        <v>185</v>
      </c>
      <c r="X37" s="9">
        <v>6335</v>
      </c>
      <c r="Y37" s="9">
        <v>9527</v>
      </c>
      <c r="Z37" s="9">
        <v>15894</v>
      </c>
      <c r="AA37" s="9">
        <v>5938</v>
      </c>
      <c r="AB37" s="9">
        <v>9240</v>
      </c>
      <c r="AC37" s="9">
        <v>844</v>
      </c>
      <c r="AD37" s="9">
        <v>6827</v>
      </c>
      <c r="AE37" s="9">
        <v>9011</v>
      </c>
      <c r="AF37" s="9">
        <v>15879</v>
      </c>
      <c r="AG37" s="9">
        <v>11330</v>
      </c>
      <c r="AH37" s="9">
        <v>16049</v>
      </c>
      <c r="AI37" s="9">
        <v>247</v>
      </c>
      <c r="AJ37" s="9">
        <v>89</v>
      </c>
      <c r="AK37" s="9">
        <v>63</v>
      </c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</row>
    <row r="38" spans="1:80" x14ac:dyDescent="0.25"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</row>
    <row r="39" spans="1:80" x14ac:dyDescent="0.25"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</row>
    <row r="40" spans="1:80" x14ac:dyDescent="0.25"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</row>
    <row r="41" spans="1:80" x14ac:dyDescent="0.25"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</row>
    <row r="42" spans="1:80" x14ac:dyDescent="0.25"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</row>
    <row r="43" spans="1:80" x14ac:dyDescent="0.25"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</row>
    <row r="44" spans="1:80" x14ac:dyDescent="0.25"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</row>
    <row r="45" spans="1:80" x14ac:dyDescent="0.25"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</row>
    <row r="46" spans="1:80" x14ac:dyDescent="0.25"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</row>
    <row r="47" spans="1:80" x14ac:dyDescent="0.25"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</row>
    <row r="48" spans="1:80" x14ac:dyDescent="0.25"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</row>
    <row r="49" spans="38:80" x14ac:dyDescent="0.25"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</row>
    <row r="50" spans="38:80" x14ac:dyDescent="0.25"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</row>
    <row r="51" spans="38:80" x14ac:dyDescent="0.25"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</row>
    <row r="52" spans="38:80" x14ac:dyDescent="0.25"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</row>
    <row r="53" spans="38:80" x14ac:dyDescent="0.25"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</row>
    <row r="54" spans="38:80" x14ac:dyDescent="0.25"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</row>
    <row r="55" spans="38:80" x14ac:dyDescent="0.25"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</row>
    <row r="56" spans="38:80" x14ac:dyDescent="0.25"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</row>
    <row r="57" spans="38:80" x14ac:dyDescent="0.25"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</row>
    <row r="58" spans="38:80" x14ac:dyDescent="0.25"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</row>
    <row r="59" spans="38:80" x14ac:dyDescent="0.25"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</row>
    <row r="60" spans="38:80" x14ac:dyDescent="0.25"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</row>
    <row r="61" spans="38:80" x14ac:dyDescent="0.25"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</row>
    <row r="62" spans="38:80" x14ac:dyDescent="0.25"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</row>
    <row r="63" spans="38:80" x14ac:dyDescent="0.25"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</row>
    <row r="64" spans="38:80" x14ac:dyDescent="0.25"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</row>
    <row r="65" spans="38:80" x14ac:dyDescent="0.25"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</row>
    <row r="66" spans="38:80" x14ac:dyDescent="0.25"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</row>
    <row r="67" spans="38:80" x14ac:dyDescent="0.25"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</row>
    <row r="68" spans="38:80" x14ac:dyDescent="0.25"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</row>
    <row r="69" spans="38:80" x14ac:dyDescent="0.25"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</row>
    <row r="70" spans="38:80" x14ac:dyDescent="0.25"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</row>
    <row r="71" spans="38:80" x14ac:dyDescent="0.25"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</row>
    <row r="72" spans="38:80" x14ac:dyDescent="0.25"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</row>
    <row r="73" spans="38:80" x14ac:dyDescent="0.25"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</row>
    <row r="74" spans="38:80" x14ac:dyDescent="0.25"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</row>
    <row r="75" spans="38:80" x14ac:dyDescent="0.25"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</row>
    <row r="76" spans="38:80" x14ac:dyDescent="0.25"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</row>
    <row r="77" spans="38:80" x14ac:dyDescent="0.25"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</row>
    <row r="78" spans="38:80" x14ac:dyDescent="0.25"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</row>
    <row r="79" spans="38:80" x14ac:dyDescent="0.25"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</row>
    <row r="80" spans="38:80" x14ac:dyDescent="0.25"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</row>
    <row r="81" spans="38:80" x14ac:dyDescent="0.25"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</row>
    <row r="82" spans="38:80" x14ac:dyDescent="0.25"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</row>
    <row r="83" spans="38:80" x14ac:dyDescent="0.25"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</row>
    <row r="84" spans="38:80" x14ac:dyDescent="0.25"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</row>
    <row r="85" spans="38:80" x14ac:dyDescent="0.25"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</row>
    <row r="86" spans="38:80" x14ac:dyDescent="0.25"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</row>
    <row r="87" spans="38:80" x14ac:dyDescent="0.25"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</row>
    <row r="88" spans="38:80" x14ac:dyDescent="0.25"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</row>
    <row r="89" spans="38:80" x14ac:dyDescent="0.25"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</row>
    <row r="90" spans="38:80" x14ac:dyDescent="0.25"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</row>
    <row r="91" spans="38:80" x14ac:dyDescent="0.25"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</row>
    <row r="92" spans="38:80" x14ac:dyDescent="0.25"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</row>
    <row r="93" spans="38:80" x14ac:dyDescent="0.25"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</row>
    <row r="94" spans="38:80" x14ac:dyDescent="0.25"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</row>
    <row r="95" spans="38:80" x14ac:dyDescent="0.25"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</row>
    <row r="96" spans="38:80" x14ac:dyDescent="0.25"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</row>
    <row r="97" spans="38:80" x14ac:dyDescent="0.25"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</row>
    <row r="98" spans="38:80" x14ac:dyDescent="0.25"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</row>
    <row r="99" spans="38:80" x14ac:dyDescent="0.25"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</row>
    <row r="100" spans="38:80" x14ac:dyDescent="0.25"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</row>
    <row r="101" spans="38:80" x14ac:dyDescent="0.25"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</row>
    <row r="102" spans="38:80" x14ac:dyDescent="0.25"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</row>
    <row r="1046985" ht="12.65" customHeight="1" x14ac:dyDescent="0.25"/>
    <row r="1046986" ht="12.65" customHeight="1" x14ac:dyDescent="0.25"/>
    <row r="1046987" ht="12.65" customHeight="1" x14ac:dyDescent="0.25"/>
    <row r="1046988" ht="12.65" customHeight="1" x14ac:dyDescent="0.25"/>
    <row r="1046989" ht="12.65" customHeight="1" x14ac:dyDescent="0.25"/>
    <row r="1046990" ht="12.65" customHeight="1" x14ac:dyDescent="0.25"/>
    <row r="1046991" ht="12.65" customHeight="1" x14ac:dyDescent="0.25"/>
    <row r="1046992" ht="12.65" customHeight="1" x14ac:dyDescent="0.25"/>
    <row r="1046993" ht="12.65" customHeight="1" x14ac:dyDescent="0.25"/>
    <row r="1046994" ht="12.65" customHeight="1" x14ac:dyDescent="0.25"/>
    <row r="1046995" ht="12.65" customHeight="1" x14ac:dyDescent="0.25"/>
    <row r="1046996" ht="12.65" customHeight="1" x14ac:dyDescent="0.25"/>
    <row r="1046997" ht="12.65" customHeight="1" x14ac:dyDescent="0.25"/>
    <row r="1046998" ht="12.65" customHeight="1" x14ac:dyDescent="0.25"/>
    <row r="1046999" ht="12.65" customHeight="1" x14ac:dyDescent="0.25"/>
    <row r="1047000" ht="12.65" customHeight="1" x14ac:dyDescent="0.25"/>
    <row r="1047001" ht="12.65" customHeight="1" x14ac:dyDescent="0.25"/>
    <row r="1047002" ht="12.65" customHeight="1" x14ac:dyDescent="0.25"/>
    <row r="1047003" ht="12.65" customHeight="1" x14ac:dyDescent="0.25"/>
    <row r="1047004" ht="12.65" customHeight="1" x14ac:dyDescent="0.25"/>
    <row r="1047005" ht="12.65" customHeight="1" x14ac:dyDescent="0.25"/>
    <row r="1047006" ht="12.65" customHeight="1" x14ac:dyDescent="0.25"/>
    <row r="1047007" ht="12.65" customHeight="1" x14ac:dyDescent="0.25"/>
    <row r="1047008" ht="12.65" customHeight="1" x14ac:dyDescent="0.25"/>
    <row r="1047009" ht="12.65" customHeight="1" x14ac:dyDescent="0.25"/>
    <row r="1047010" ht="12.65" customHeight="1" x14ac:dyDescent="0.25"/>
    <row r="1047011" ht="12.65" customHeight="1" x14ac:dyDescent="0.25"/>
    <row r="1047012" ht="12.65" customHeight="1" x14ac:dyDescent="0.25"/>
    <row r="1047013" ht="12.65" customHeight="1" x14ac:dyDescent="0.25"/>
    <row r="1047014" ht="12.65" customHeight="1" x14ac:dyDescent="0.25"/>
    <row r="1047015" ht="12.65" customHeight="1" x14ac:dyDescent="0.25"/>
    <row r="1047016" ht="12.65" customHeight="1" x14ac:dyDescent="0.25"/>
    <row r="1047017" ht="12.65" customHeight="1" x14ac:dyDescent="0.25"/>
    <row r="1047018" ht="12.65" customHeight="1" x14ac:dyDescent="0.25"/>
    <row r="1047019" ht="12.65" customHeight="1" x14ac:dyDescent="0.25"/>
    <row r="1047020" ht="12.65" customHeight="1" x14ac:dyDescent="0.25"/>
    <row r="1047021" ht="12.65" customHeight="1" x14ac:dyDescent="0.25"/>
    <row r="1047022" ht="12.65" customHeight="1" x14ac:dyDescent="0.25"/>
    <row r="1047023" ht="12.65" customHeight="1" x14ac:dyDescent="0.25"/>
    <row r="1047024" ht="12.65" customHeight="1" x14ac:dyDescent="0.25"/>
    <row r="1047025" ht="12.65" customHeight="1" x14ac:dyDescent="0.25"/>
    <row r="1047026" ht="12.65" customHeight="1" x14ac:dyDescent="0.25"/>
    <row r="1047027" ht="12.65" customHeight="1" x14ac:dyDescent="0.25"/>
    <row r="1047028" ht="12.65" customHeight="1" x14ac:dyDescent="0.25"/>
    <row r="1047029" ht="12.65" customHeight="1" x14ac:dyDescent="0.25"/>
    <row r="1047030" ht="12.65" customHeight="1" x14ac:dyDescent="0.25"/>
    <row r="1047031" ht="12.65" customHeight="1" x14ac:dyDescent="0.25"/>
    <row r="1047032" ht="12.65" customHeight="1" x14ac:dyDescent="0.25"/>
    <row r="1047033" ht="12.65" customHeight="1" x14ac:dyDescent="0.25"/>
    <row r="1047034" ht="12.65" customHeight="1" x14ac:dyDescent="0.25"/>
    <row r="1047035" ht="12.65" customHeight="1" x14ac:dyDescent="0.25"/>
    <row r="1047036" ht="12.65" customHeight="1" x14ac:dyDescent="0.25"/>
    <row r="1047037" ht="12.65" customHeight="1" x14ac:dyDescent="0.25"/>
    <row r="1047038" ht="12.65" customHeight="1" x14ac:dyDescent="0.25"/>
    <row r="1047039" ht="12.65" customHeight="1" x14ac:dyDescent="0.25"/>
    <row r="1047040" ht="12.65" customHeight="1" x14ac:dyDescent="0.25"/>
    <row r="1047041" ht="12.65" customHeight="1" x14ac:dyDescent="0.25"/>
    <row r="1047042" ht="12.65" customHeight="1" x14ac:dyDescent="0.25"/>
    <row r="1047043" ht="12.65" customHeight="1" x14ac:dyDescent="0.25"/>
    <row r="1047044" ht="12.65" customHeight="1" x14ac:dyDescent="0.25"/>
    <row r="1047045" ht="12.65" customHeight="1" x14ac:dyDescent="0.25"/>
    <row r="1047046" ht="12.65" customHeight="1" x14ac:dyDescent="0.25"/>
    <row r="1047047" ht="12.65" customHeight="1" x14ac:dyDescent="0.25"/>
    <row r="1047048" ht="12.65" customHeight="1" x14ac:dyDescent="0.25"/>
    <row r="1047049" ht="12.65" customHeight="1" x14ac:dyDescent="0.25"/>
    <row r="1047050" ht="12.65" customHeight="1" x14ac:dyDescent="0.25"/>
    <row r="1047051" ht="12.65" customHeight="1" x14ac:dyDescent="0.25"/>
    <row r="1047052" ht="12.65" customHeight="1" x14ac:dyDescent="0.25"/>
    <row r="1047053" ht="12.65" customHeight="1" x14ac:dyDescent="0.25"/>
    <row r="1047054" ht="12.65" customHeight="1" x14ac:dyDescent="0.25"/>
    <row r="1047055" ht="12.65" customHeight="1" x14ac:dyDescent="0.25"/>
    <row r="1047056" ht="12.65" customHeight="1" x14ac:dyDescent="0.25"/>
    <row r="1047057" ht="12.65" customHeight="1" x14ac:dyDescent="0.25"/>
    <row r="1047058" ht="12.65" customHeight="1" x14ac:dyDescent="0.25"/>
    <row r="1047059" ht="12.65" customHeight="1" x14ac:dyDescent="0.25"/>
    <row r="1047060" ht="12.65" customHeight="1" x14ac:dyDescent="0.25"/>
    <row r="1047061" ht="12.65" customHeight="1" x14ac:dyDescent="0.25"/>
    <row r="1047062" ht="12.65" customHeight="1" x14ac:dyDescent="0.25"/>
    <row r="1047063" ht="12.65" customHeight="1" x14ac:dyDescent="0.25"/>
    <row r="1047064" ht="12.65" customHeight="1" x14ac:dyDescent="0.25"/>
    <row r="1047065" ht="12.65" customHeight="1" x14ac:dyDescent="0.25"/>
    <row r="1047066" ht="12.65" customHeight="1" x14ac:dyDescent="0.25"/>
    <row r="1047067" ht="12.65" customHeight="1" x14ac:dyDescent="0.25"/>
    <row r="1047068" ht="12.65" customHeight="1" x14ac:dyDescent="0.25"/>
    <row r="1047069" ht="12.65" customHeight="1" x14ac:dyDescent="0.25"/>
    <row r="1047070" ht="12.65" customHeight="1" x14ac:dyDescent="0.25"/>
    <row r="1047071" ht="12.65" customHeight="1" x14ac:dyDescent="0.25"/>
    <row r="1047072" ht="12.65" customHeight="1" x14ac:dyDescent="0.25"/>
    <row r="1047073" ht="12.65" customHeight="1" x14ac:dyDescent="0.25"/>
    <row r="1047074" ht="12.65" customHeight="1" x14ac:dyDescent="0.25"/>
    <row r="1047075" ht="12.65" customHeight="1" x14ac:dyDescent="0.25"/>
    <row r="1047076" ht="12.65" customHeight="1" x14ac:dyDescent="0.25"/>
    <row r="1047077" ht="12.65" customHeight="1" x14ac:dyDescent="0.25"/>
    <row r="1047078" ht="12.65" customHeight="1" x14ac:dyDescent="0.25"/>
    <row r="1047079" ht="12.65" customHeight="1" x14ac:dyDescent="0.25"/>
    <row r="1047080" ht="12.65" customHeight="1" x14ac:dyDescent="0.25"/>
    <row r="1047081" ht="12.65" customHeight="1" x14ac:dyDescent="0.25"/>
    <row r="1047082" ht="12.65" customHeight="1" x14ac:dyDescent="0.25"/>
    <row r="1047083" ht="12.65" customHeight="1" x14ac:dyDescent="0.25"/>
    <row r="1047084" ht="12.65" customHeight="1" x14ac:dyDescent="0.25"/>
    <row r="1047085" ht="12.65" customHeight="1" x14ac:dyDescent="0.25"/>
    <row r="1047086" ht="12.65" customHeight="1" x14ac:dyDescent="0.25"/>
    <row r="1047087" ht="12.65" customHeight="1" x14ac:dyDescent="0.25"/>
    <row r="1047088" ht="12.65" customHeight="1" x14ac:dyDescent="0.25"/>
    <row r="1047089" ht="12.65" customHeight="1" x14ac:dyDescent="0.25"/>
    <row r="1047090" ht="12.65" customHeight="1" x14ac:dyDescent="0.25"/>
    <row r="1047091" ht="12.65" customHeight="1" x14ac:dyDescent="0.25"/>
    <row r="1047092" ht="12.65" customHeight="1" x14ac:dyDescent="0.25"/>
    <row r="1047093" ht="12.65" customHeight="1" x14ac:dyDescent="0.25"/>
    <row r="1047094" ht="12.65" customHeight="1" x14ac:dyDescent="0.25"/>
    <row r="1047095" ht="12.65" customHeight="1" x14ac:dyDescent="0.25"/>
    <row r="1047096" ht="12.65" customHeight="1" x14ac:dyDescent="0.25"/>
    <row r="1047097" ht="12.65" customHeight="1" x14ac:dyDescent="0.25"/>
    <row r="1047098" ht="12.65" customHeight="1" x14ac:dyDescent="0.25"/>
    <row r="1047099" ht="12.65" customHeight="1" x14ac:dyDescent="0.25"/>
    <row r="1047100" ht="12.65" customHeight="1" x14ac:dyDescent="0.25"/>
    <row r="1047101" ht="12.65" customHeight="1" x14ac:dyDescent="0.25"/>
    <row r="1047102" ht="12.65" customHeight="1" x14ac:dyDescent="0.25"/>
    <row r="1047103" ht="12.65" customHeight="1" x14ac:dyDescent="0.25"/>
    <row r="1047104" ht="12.65" customHeight="1" x14ac:dyDescent="0.25"/>
    <row r="1047105" ht="12.65" customHeight="1" x14ac:dyDescent="0.25"/>
    <row r="1047106" ht="12.65" customHeight="1" x14ac:dyDescent="0.25"/>
    <row r="1047107" ht="12.65" customHeight="1" x14ac:dyDescent="0.25"/>
    <row r="1047108" ht="12.65" customHeight="1" x14ac:dyDescent="0.25"/>
    <row r="1047109" ht="12.65" customHeight="1" x14ac:dyDescent="0.25"/>
    <row r="1047110" ht="12.65" customHeight="1" x14ac:dyDescent="0.25"/>
    <row r="1047111" ht="12.65" customHeight="1" x14ac:dyDescent="0.25"/>
    <row r="1047112" ht="12.65" customHeight="1" x14ac:dyDescent="0.25"/>
    <row r="1047113" ht="12.65" customHeight="1" x14ac:dyDescent="0.25"/>
    <row r="1047114" ht="12.65" customHeight="1" x14ac:dyDescent="0.25"/>
    <row r="1047115" ht="12.65" customHeight="1" x14ac:dyDescent="0.25"/>
    <row r="1047116" ht="12.65" customHeight="1" x14ac:dyDescent="0.25"/>
    <row r="1047117" ht="12.65" customHeight="1" x14ac:dyDescent="0.25"/>
    <row r="1047118" ht="12.65" customHeight="1" x14ac:dyDescent="0.25"/>
    <row r="1047119" ht="12.65" customHeight="1" x14ac:dyDescent="0.25"/>
    <row r="1047120" ht="12.65" customHeight="1" x14ac:dyDescent="0.25"/>
    <row r="1047121" ht="12.65" customHeight="1" x14ac:dyDescent="0.25"/>
    <row r="1047122" ht="12.65" customHeight="1" x14ac:dyDescent="0.25"/>
    <row r="1047123" ht="12.65" customHeight="1" x14ac:dyDescent="0.25"/>
    <row r="1047124" ht="12.65" customHeight="1" x14ac:dyDescent="0.25"/>
    <row r="1047125" ht="12.65" customHeight="1" x14ac:dyDescent="0.25"/>
    <row r="1047126" ht="12.65" customHeight="1" x14ac:dyDescent="0.25"/>
    <row r="1047127" ht="12.65" customHeight="1" x14ac:dyDescent="0.25"/>
    <row r="1047128" ht="12.65" customHeight="1" x14ac:dyDescent="0.25"/>
    <row r="1047129" ht="12.65" customHeight="1" x14ac:dyDescent="0.25"/>
    <row r="1047130" ht="12.65" customHeight="1" x14ac:dyDescent="0.25"/>
    <row r="1047131" ht="12.65" customHeight="1" x14ac:dyDescent="0.25"/>
    <row r="1047132" ht="12.65" customHeight="1" x14ac:dyDescent="0.25"/>
    <row r="1047133" ht="12.65" customHeight="1" x14ac:dyDescent="0.25"/>
    <row r="1047134" ht="12.65" customHeight="1" x14ac:dyDescent="0.25"/>
    <row r="1047135" ht="12.65" customHeight="1" x14ac:dyDescent="0.25"/>
    <row r="1047136" ht="12.65" customHeight="1" x14ac:dyDescent="0.25"/>
    <row r="1047137" ht="12.65" customHeight="1" x14ac:dyDescent="0.25"/>
    <row r="1047138" ht="12.65" customHeight="1" x14ac:dyDescent="0.25"/>
    <row r="1047139" ht="12.65" customHeight="1" x14ac:dyDescent="0.25"/>
    <row r="1047140" ht="12.65" customHeight="1" x14ac:dyDescent="0.25"/>
    <row r="1047141" ht="12.65" customHeight="1" x14ac:dyDescent="0.25"/>
    <row r="1047142" ht="12.65" customHeight="1" x14ac:dyDescent="0.25"/>
    <row r="1047143" ht="12.65" customHeight="1" x14ac:dyDescent="0.25"/>
    <row r="1047144" ht="12.65" customHeight="1" x14ac:dyDescent="0.25"/>
    <row r="1047145" ht="12.65" customHeight="1" x14ac:dyDescent="0.25"/>
    <row r="1047146" ht="12.65" customHeight="1" x14ac:dyDescent="0.25"/>
    <row r="1047147" ht="12.65" customHeight="1" x14ac:dyDescent="0.25"/>
    <row r="1047148" ht="12.65" customHeight="1" x14ac:dyDescent="0.25"/>
    <row r="1047149" ht="12.65" customHeight="1" x14ac:dyDescent="0.25"/>
    <row r="1047150" ht="12.65" customHeight="1" x14ac:dyDescent="0.25"/>
    <row r="1047151" ht="12.65" customHeight="1" x14ac:dyDescent="0.25"/>
    <row r="1047152" ht="12.65" customHeight="1" x14ac:dyDescent="0.25"/>
    <row r="1047153" ht="12.65" customHeight="1" x14ac:dyDescent="0.25"/>
    <row r="1047154" ht="12.65" customHeight="1" x14ac:dyDescent="0.25"/>
    <row r="1047155" ht="12.65" customHeight="1" x14ac:dyDescent="0.25"/>
    <row r="1047156" ht="12.65" customHeight="1" x14ac:dyDescent="0.25"/>
    <row r="1047157" ht="12.65" customHeight="1" x14ac:dyDescent="0.25"/>
    <row r="1047158" ht="12.65" customHeight="1" x14ac:dyDescent="0.25"/>
    <row r="1047159" ht="12.65" customHeight="1" x14ac:dyDescent="0.25"/>
    <row r="1047160" ht="12.65" customHeight="1" x14ac:dyDescent="0.25"/>
    <row r="1047161" ht="12.65" customHeight="1" x14ac:dyDescent="0.25"/>
    <row r="1047162" ht="12.65" customHeight="1" x14ac:dyDescent="0.25"/>
    <row r="1047163" ht="12.65" customHeight="1" x14ac:dyDescent="0.25"/>
    <row r="1047164" ht="12.65" customHeight="1" x14ac:dyDescent="0.25"/>
    <row r="1047165" ht="12.65" customHeight="1" x14ac:dyDescent="0.25"/>
    <row r="1047166" ht="12.65" customHeight="1" x14ac:dyDescent="0.25"/>
    <row r="1047167" ht="12.65" customHeight="1" x14ac:dyDescent="0.25"/>
    <row r="1047168" ht="12.65" customHeight="1" x14ac:dyDescent="0.25"/>
    <row r="1047169" ht="12.65" customHeight="1" x14ac:dyDescent="0.25"/>
    <row r="1047170" ht="12.65" customHeight="1" x14ac:dyDescent="0.25"/>
    <row r="1047171" ht="12.65" customHeight="1" x14ac:dyDescent="0.25"/>
    <row r="1047172" ht="12.65" customHeight="1" x14ac:dyDescent="0.25"/>
    <row r="1047173" ht="12.65" customHeight="1" x14ac:dyDescent="0.25"/>
    <row r="1047174" ht="12.65" customHeight="1" x14ac:dyDescent="0.25"/>
    <row r="1047175" ht="12.65" customHeight="1" x14ac:dyDescent="0.25"/>
    <row r="1047176" ht="12.65" customHeight="1" x14ac:dyDescent="0.25"/>
    <row r="1047177" ht="12.65" customHeight="1" x14ac:dyDescent="0.25"/>
    <row r="1047178" ht="12.65" customHeight="1" x14ac:dyDescent="0.25"/>
    <row r="1047179" ht="12.65" customHeight="1" x14ac:dyDescent="0.25"/>
    <row r="1047180" ht="12.65" customHeight="1" x14ac:dyDescent="0.25"/>
    <row r="1047181" ht="12.65" customHeight="1" x14ac:dyDescent="0.25"/>
    <row r="1047182" ht="12.65" customHeight="1" x14ac:dyDescent="0.25"/>
    <row r="1047183" ht="12.65" customHeight="1" x14ac:dyDescent="0.25"/>
    <row r="1047184" ht="12.65" customHeight="1" x14ac:dyDescent="0.25"/>
    <row r="1047185" ht="12.65" customHeight="1" x14ac:dyDescent="0.25"/>
    <row r="1047186" ht="12.65" customHeight="1" x14ac:dyDescent="0.25"/>
    <row r="1047187" ht="12.65" customHeight="1" x14ac:dyDescent="0.25"/>
    <row r="1047188" ht="12.65" customHeight="1" x14ac:dyDescent="0.25"/>
    <row r="1047189" ht="12.65" customHeight="1" x14ac:dyDescent="0.25"/>
    <row r="1047190" ht="12.65" customHeight="1" x14ac:dyDescent="0.25"/>
    <row r="1047191" ht="12.65" customHeight="1" x14ac:dyDescent="0.25"/>
    <row r="1047192" ht="12.65" customHeight="1" x14ac:dyDescent="0.25"/>
    <row r="1047193" ht="12.65" customHeight="1" x14ac:dyDescent="0.25"/>
    <row r="1047194" ht="12.65" customHeight="1" x14ac:dyDescent="0.25"/>
    <row r="1047195" ht="12.65" customHeight="1" x14ac:dyDescent="0.25"/>
    <row r="1047196" ht="12.65" customHeight="1" x14ac:dyDescent="0.25"/>
    <row r="1047197" ht="12.65" customHeight="1" x14ac:dyDescent="0.25"/>
    <row r="1047198" ht="12.65" customHeight="1" x14ac:dyDescent="0.25"/>
    <row r="1047199" ht="12.65" customHeight="1" x14ac:dyDescent="0.25"/>
    <row r="1047200" ht="12.65" customHeight="1" x14ac:dyDescent="0.25"/>
    <row r="1047201" ht="12.65" customHeight="1" x14ac:dyDescent="0.25"/>
    <row r="1047202" ht="12.65" customHeight="1" x14ac:dyDescent="0.25"/>
    <row r="1047203" ht="12.65" customHeight="1" x14ac:dyDescent="0.25"/>
    <row r="1047204" ht="12.65" customHeight="1" x14ac:dyDescent="0.25"/>
    <row r="1047205" ht="12.65" customHeight="1" x14ac:dyDescent="0.25"/>
    <row r="1047206" ht="12.65" customHeight="1" x14ac:dyDescent="0.25"/>
    <row r="1047207" ht="12.65" customHeight="1" x14ac:dyDescent="0.25"/>
    <row r="1047208" ht="12.65" customHeight="1" x14ac:dyDescent="0.25"/>
    <row r="1047209" ht="12.65" customHeight="1" x14ac:dyDescent="0.25"/>
    <row r="1047210" ht="12.65" customHeight="1" x14ac:dyDescent="0.25"/>
    <row r="1047211" ht="12.65" customHeight="1" x14ac:dyDescent="0.25"/>
    <row r="1047212" ht="12.65" customHeight="1" x14ac:dyDescent="0.25"/>
    <row r="1047213" ht="12.65" customHeight="1" x14ac:dyDescent="0.25"/>
    <row r="1047214" ht="12.65" customHeight="1" x14ac:dyDescent="0.25"/>
    <row r="1047215" ht="12.65" customHeight="1" x14ac:dyDescent="0.25"/>
    <row r="1047216" ht="12.65" customHeight="1" x14ac:dyDescent="0.25"/>
    <row r="1047217" ht="12.65" customHeight="1" x14ac:dyDescent="0.25"/>
    <row r="1047218" ht="12.65" customHeight="1" x14ac:dyDescent="0.25"/>
    <row r="1047219" ht="12.65" customHeight="1" x14ac:dyDescent="0.25"/>
    <row r="1047220" ht="12.65" customHeight="1" x14ac:dyDescent="0.25"/>
    <row r="1047221" ht="12.65" customHeight="1" x14ac:dyDescent="0.25"/>
    <row r="1047222" ht="12.65" customHeight="1" x14ac:dyDescent="0.25"/>
    <row r="1047223" ht="12.65" customHeight="1" x14ac:dyDescent="0.25"/>
    <row r="1047224" ht="12.65" customHeight="1" x14ac:dyDescent="0.25"/>
    <row r="1047225" ht="12.65" customHeight="1" x14ac:dyDescent="0.25"/>
    <row r="1047226" ht="12.65" customHeight="1" x14ac:dyDescent="0.25"/>
    <row r="1047227" ht="12.65" customHeight="1" x14ac:dyDescent="0.25"/>
    <row r="1047228" ht="12.65" customHeight="1" x14ac:dyDescent="0.25"/>
    <row r="1047229" ht="12.65" customHeight="1" x14ac:dyDescent="0.25"/>
    <row r="1047230" ht="12.65" customHeight="1" x14ac:dyDescent="0.25"/>
    <row r="1047231" ht="12.65" customHeight="1" x14ac:dyDescent="0.25"/>
    <row r="1047232" ht="12.65" customHeight="1" x14ac:dyDescent="0.25"/>
    <row r="1047233" ht="12.65" customHeight="1" x14ac:dyDescent="0.25"/>
    <row r="1047234" ht="12.65" customHeight="1" x14ac:dyDescent="0.25"/>
    <row r="1047235" ht="12.65" customHeight="1" x14ac:dyDescent="0.25"/>
    <row r="1047236" ht="12.65" customHeight="1" x14ac:dyDescent="0.25"/>
    <row r="1047237" ht="12.65" customHeight="1" x14ac:dyDescent="0.25"/>
    <row r="1047238" ht="12.65" customHeight="1" x14ac:dyDescent="0.25"/>
    <row r="1047239" ht="12.65" customHeight="1" x14ac:dyDescent="0.25"/>
    <row r="1047240" ht="12.65" customHeight="1" x14ac:dyDescent="0.25"/>
    <row r="1047241" ht="12.65" customHeight="1" x14ac:dyDescent="0.25"/>
    <row r="1047242" ht="12.65" customHeight="1" x14ac:dyDescent="0.25"/>
    <row r="1047243" ht="12.65" customHeight="1" x14ac:dyDescent="0.25"/>
    <row r="1047244" ht="12.65" customHeight="1" x14ac:dyDescent="0.25"/>
    <row r="1047245" ht="12.65" customHeight="1" x14ac:dyDescent="0.25"/>
    <row r="1047246" ht="12.65" customHeight="1" x14ac:dyDescent="0.25"/>
    <row r="1047247" ht="12.65" customHeight="1" x14ac:dyDescent="0.25"/>
    <row r="1047248" ht="12.65" customHeight="1" x14ac:dyDescent="0.25"/>
    <row r="1047249" ht="12.65" customHeight="1" x14ac:dyDescent="0.25"/>
    <row r="1047250" ht="12.65" customHeight="1" x14ac:dyDescent="0.25"/>
    <row r="1047251" ht="12.65" customHeight="1" x14ac:dyDescent="0.25"/>
    <row r="1047252" ht="12.65" customHeight="1" x14ac:dyDescent="0.25"/>
    <row r="1047253" ht="12.65" customHeight="1" x14ac:dyDescent="0.25"/>
    <row r="1047254" ht="12.65" customHeight="1" x14ac:dyDescent="0.25"/>
    <row r="1047255" ht="12.65" customHeight="1" x14ac:dyDescent="0.25"/>
    <row r="1047256" ht="12.65" customHeight="1" x14ac:dyDescent="0.25"/>
    <row r="1047257" ht="12.65" customHeight="1" x14ac:dyDescent="0.25"/>
    <row r="1047258" ht="12.65" customHeight="1" x14ac:dyDescent="0.25"/>
    <row r="1047259" ht="12.65" customHeight="1" x14ac:dyDescent="0.25"/>
    <row r="1047260" ht="12.65" customHeight="1" x14ac:dyDescent="0.25"/>
    <row r="1047261" ht="12.65" customHeight="1" x14ac:dyDescent="0.25"/>
    <row r="1047262" ht="12.65" customHeight="1" x14ac:dyDescent="0.25"/>
    <row r="1047263" ht="12.65" customHeight="1" x14ac:dyDescent="0.25"/>
    <row r="1047264" ht="12.65" customHeight="1" x14ac:dyDescent="0.25"/>
    <row r="1047265" ht="12.65" customHeight="1" x14ac:dyDescent="0.25"/>
    <row r="1047266" ht="12.65" customHeight="1" x14ac:dyDescent="0.25"/>
    <row r="1047267" ht="12.65" customHeight="1" x14ac:dyDescent="0.25"/>
    <row r="1047268" ht="12.65" customHeight="1" x14ac:dyDescent="0.25"/>
    <row r="1047269" ht="12.65" customHeight="1" x14ac:dyDescent="0.25"/>
    <row r="1047270" ht="12.65" customHeight="1" x14ac:dyDescent="0.25"/>
    <row r="1047271" ht="12.65" customHeight="1" x14ac:dyDescent="0.25"/>
    <row r="1047272" ht="12.65" customHeight="1" x14ac:dyDescent="0.25"/>
    <row r="1047273" ht="12.65" customHeight="1" x14ac:dyDescent="0.25"/>
    <row r="1047274" ht="12.65" customHeight="1" x14ac:dyDescent="0.25"/>
    <row r="1047275" ht="12.65" customHeight="1" x14ac:dyDescent="0.25"/>
    <row r="1047276" ht="12.65" customHeight="1" x14ac:dyDescent="0.25"/>
    <row r="1047277" ht="12.65" customHeight="1" x14ac:dyDescent="0.25"/>
    <row r="1047278" ht="12.65" customHeight="1" x14ac:dyDescent="0.25"/>
    <row r="1047279" ht="12.65" customHeight="1" x14ac:dyDescent="0.25"/>
    <row r="1047280" ht="12.65" customHeight="1" x14ac:dyDescent="0.25"/>
    <row r="1047281" ht="12.65" customHeight="1" x14ac:dyDescent="0.25"/>
    <row r="1047282" ht="12.65" customHeight="1" x14ac:dyDescent="0.25"/>
    <row r="1047283" ht="12.65" customHeight="1" x14ac:dyDescent="0.25"/>
    <row r="1047284" ht="12.65" customHeight="1" x14ac:dyDescent="0.25"/>
    <row r="1047285" ht="12.65" customHeight="1" x14ac:dyDescent="0.25"/>
    <row r="1047286" ht="12.65" customHeight="1" x14ac:dyDescent="0.25"/>
    <row r="1047287" ht="12.65" customHeight="1" x14ac:dyDescent="0.25"/>
    <row r="1047288" ht="12.65" customHeight="1" x14ac:dyDescent="0.25"/>
    <row r="1047289" ht="12.65" customHeight="1" x14ac:dyDescent="0.25"/>
    <row r="1047290" ht="12.65" customHeight="1" x14ac:dyDescent="0.25"/>
    <row r="1047291" ht="12.65" customHeight="1" x14ac:dyDescent="0.25"/>
    <row r="1047292" ht="12.65" customHeight="1" x14ac:dyDescent="0.25"/>
    <row r="1047293" ht="12.65" customHeight="1" x14ac:dyDescent="0.25"/>
    <row r="1047294" ht="12.65" customHeight="1" x14ac:dyDescent="0.25"/>
    <row r="1047295" ht="12.65" customHeight="1" x14ac:dyDescent="0.25"/>
    <row r="1047296" ht="12.65" customHeight="1" x14ac:dyDescent="0.25"/>
    <row r="1047297" ht="12.65" customHeight="1" x14ac:dyDescent="0.25"/>
    <row r="1047298" ht="12.65" customHeight="1" x14ac:dyDescent="0.25"/>
    <row r="1047299" ht="12.65" customHeight="1" x14ac:dyDescent="0.25"/>
    <row r="1047300" ht="12.65" customHeight="1" x14ac:dyDescent="0.25"/>
    <row r="1047301" ht="12.65" customHeight="1" x14ac:dyDescent="0.25"/>
    <row r="1047302" ht="12.65" customHeight="1" x14ac:dyDescent="0.25"/>
    <row r="1047303" ht="12.65" customHeight="1" x14ac:dyDescent="0.25"/>
    <row r="1047304" ht="12.65" customHeight="1" x14ac:dyDescent="0.25"/>
    <row r="1047305" ht="12.65" customHeight="1" x14ac:dyDescent="0.25"/>
    <row r="1047306" ht="12.65" customHeight="1" x14ac:dyDescent="0.25"/>
    <row r="1047307" ht="12.65" customHeight="1" x14ac:dyDescent="0.25"/>
    <row r="1047308" ht="12.65" customHeight="1" x14ac:dyDescent="0.25"/>
    <row r="1047309" ht="12.65" customHeight="1" x14ac:dyDescent="0.25"/>
    <row r="1047310" ht="12.65" customHeight="1" x14ac:dyDescent="0.25"/>
    <row r="1047311" ht="12.65" customHeight="1" x14ac:dyDescent="0.25"/>
    <row r="1047312" ht="12.65" customHeight="1" x14ac:dyDescent="0.25"/>
    <row r="1047313" ht="12.65" customHeight="1" x14ac:dyDescent="0.25"/>
    <row r="1047314" ht="12.65" customHeight="1" x14ac:dyDescent="0.25"/>
    <row r="1047315" ht="12.65" customHeight="1" x14ac:dyDescent="0.25"/>
    <row r="1047316" ht="12.65" customHeight="1" x14ac:dyDescent="0.25"/>
    <row r="1047317" ht="12.65" customHeight="1" x14ac:dyDescent="0.25"/>
    <row r="1047318" ht="12.65" customHeight="1" x14ac:dyDescent="0.25"/>
    <row r="1047319" ht="12.65" customHeight="1" x14ac:dyDescent="0.25"/>
    <row r="1047320" ht="12.65" customHeight="1" x14ac:dyDescent="0.25"/>
    <row r="1047321" ht="12.65" customHeight="1" x14ac:dyDescent="0.25"/>
    <row r="1047322" ht="12.65" customHeight="1" x14ac:dyDescent="0.25"/>
    <row r="1047323" ht="12.65" customHeight="1" x14ac:dyDescent="0.25"/>
    <row r="1047324" ht="12.65" customHeight="1" x14ac:dyDescent="0.25"/>
    <row r="1047325" ht="12.65" customHeight="1" x14ac:dyDescent="0.25"/>
    <row r="1047326" ht="12.65" customHeight="1" x14ac:dyDescent="0.25"/>
    <row r="1047327" ht="12.65" customHeight="1" x14ac:dyDescent="0.25"/>
    <row r="1047328" ht="12.65" customHeight="1" x14ac:dyDescent="0.25"/>
    <row r="1047329" ht="12.65" customHeight="1" x14ac:dyDescent="0.25"/>
    <row r="1047330" ht="12.65" customHeight="1" x14ac:dyDescent="0.25"/>
    <row r="1047331" ht="12.65" customHeight="1" x14ac:dyDescent="0.25"/>
    <row r="1047332" ht="12.65" customHeight="1" x14ac:dyDescent="0.25"/>
    <row r="1047333" ht="12.65" customHeight="1" x14ac:dyDescent="0.25"/>
    <row r="1047334" ht="12.65" customHeight="1" x14ac:dyDescent="0.25"/>
    <row r="1047335" ht="12.65" customHeight="1" x14ac:dyDescent="0.25"/>
    <row r="1047336" ht="12.65" customHeight="1" x14ac:dyDescent="0.25"/>
    <row r="1047337" ht="12.65" customHeight="1" x14ac:dyDescent="0.25"/>
    <row r="1047338" ht="12.65" customHeight="1" x14ac:dyDescent="0.25"/>
    <row r="1047339" ht="12.65" customHeight="1" x14ac:dyDescent="0.25"/>
    <row r="1047340" ht="12.65" customHeight="1" x14ac:dyDescent="0.25"/>
    <row r="1047341" ht="12.65" customHeight="1" x14ac:dyDescent="0.25"/>
    <row r="1047342" ht="12.65" customHeight="1" x14ac:dyDescent="0.25"/>
    <row r="1047343" ht="12.65" customHeight="1" x14ac:dyDescent="0.25"/>
    <row r="1047344" ht="12.65" customHeight="1" x14ac:dyDescent="0.25"/>
    <row r="1047345" ht="12.65" customHeight="1" x14ac:dyDescent="0.25"/>
    <row r="1047346" ht="12.65" customHeight="1" x14ac:dyDescent="0.25"/>
    <row r="1047347" ht="12.65" customHeight="1" x14ac:dyDescent="0.25"/>
    <row r="1047348" ht="12.65" customHeight="1" x14ac:dyDescent="0.25"/>
    <row r="1047349" ht="12.65" customHeight="1" x14ac:dyDescent="0.25"/>
    <row r="1047350" ht="12.65" customHeight="1" x14ac:dyDescent="0.25"/>
    <row r="1047351" ht="12.65" customHeight="1" x14ac:dyDescent="0.25"/>
    <row r="1047352" ht="12.65" customHeight="1" x14ac:dyDescent="0.25"/>
    <row r="1047353" ht="12.65" customHeight="1" x14ac:dyDescent="0.25"/>
    <row r="1047354" ht="12.65" customHeight="1" x14ac:dyDescent="0.25"/>
    <row r="1047355" ht="12.65" customHeight="1" x14ac:dyDescent="0.25"/>
    <row r="1047356" ht="12.65" customHeight="1" x14ac:dyDescent="0.25"/>
    <row r="1047357" ht="12.65" customHeight="1" x14ac:dyDescent="0.25"/>
    <row r="1047358" ht="12.65" customHeight="1" x14ac:dyDescent="0.25"/>
    <row r="1047359" ht="12.65" customHeight="1" x14ac:dyDescent="0.25"/>
    <row r="1047360" ht="12.65" customHeight="1" x14ac:dyDescent="0.25"/>
    <row r="1047361" ht="12.65" customHeight="1" x14ac:dyDescent="0.25"/>
    <row r="1047362" ht="12.65" customHeight="1" x14ac:dyDescent="0.25"/>
    <row r="1047363" ht="12.65" customHeight="1" x14ac:dyDescent="0.25"/>
    <row r="1047364" ht="12.65" customHeight="1" x14ac:dyDescent="0.25"/>
    <row r="1047365" ht="12.65" customHeight="1" x14ac:dyDescent="0.25"/>
    <row r="1047366" ht="12.65" customHeight="1" x14ac:dyDescent="0.25"/>
    <row r="1047367" ht="12.65" customHeight="1" x14ac:dyDescent="0.25"/>
    <row r="1047368" ht="12.65" customHeight="1" x14ac:dyDescent="0.25"/>
    <row r="1047369" ht="12.65" customHeight="1" x14ac:dyDescent="0.25"/>
    <row r="1047370" ht="12.65" customHeight="1" x14ac:dyDescent="0.25"/>
    <row r="1047371" ht="12.65" customHeight="1" x14ac:dyDescent="0.25"/>
    <row r="1047372" ht="12.65" customHeight="1" x14ac:dyDescent="0.25"/>
    <row r="1047373" ht="12.65" customHeight="1" x14ac:dyDescent="0.25"/>
    <row r="1047374" ht="12.65" customHeight="1" x14ac:dyDescent="0.25"/>
    <row r="1047375" ht="12.65" customHeight="1" x14ac:dyDescent="0.25"/>
    <row r="1047376" ht="12.65" customHeight="1" x14ac:dyDescent="0.25"/>
    <row r="1047377" ht="12.65" customHeight="1" x14ac:dyDescent="0.25"/>
    <row r="1047378" ht="12.65" customHeight="1" x14ac:dyDescent="0.25"/>
    <row r="1047379" ht="12.65" customHeight="1" x14ac:dyDescent="0.25"/>
    <row r="1047380" ht="12.65" customHeight="1" x14ac:dyDescent="0.25"/>
    <row r="1047381" ht="12.65" customHeight="1" x14ac:dyDescent="0.25"/>
    <row r="1047382" ht="12.65" customHeight="1" x14ac:dyDescent="0.25"/>
    <row r="1047383" ht="12.65" customHeight="1" x14ac:dyDescent="0.25"/>
    <row r="1047384" ht="12.65" customHeight="1" x14ac:dyDescent="0.25"/>
    <row r="1047385" ht="12.65" customHeight="1" x14ac:dyDescent="0.25"/>
    <row r="1047386" ht="12.65" customHeight="1" x14ac:dyDescent="0.25"/>
    <row r="1047387" ht="12.65" customHeight="1" x14ac:dyDescent="0.25"/>
    <row r="1047388" ht="12.65" customHeight="1" x14ac:dyDescent="0.25"/>
    <row r="1047389" ht="12.65" customHeight="1" x14ac:dyDescent="0.25"/>
    <row r="1047390" ht="12.65" customHeight="1" x14ac:dyDescent="0.25"/>
    <row r="1047391" ht="12.65" customHeight="1" x14ac:dyDescent="0.25"/>
    <row r="1047392" ht="12.65" customHeight="1" x14ac:dyDescent="0.25"/>
    <row r="1047393" ht="12.65" customHeight="1" x14ac:dyDescent="0.25"/>
    <row r="1047394" ht="12.65" customHeight="1" x14ac:dyDescent="0.25"/>
    <row r="1047395" ht="12.65" customHeight="1" x14ac:dyDescent="0.25"/>
    <row r="1047396" ht="12.65" customHeight="1" x14ac:dyDescent="0.25"/>
    <row r="1047397" ht="12.65" customHeight="1" x14ac:dyDescent="0.25"/>
    <row r="1047398" ht="12.65" customHeight="1" x14ac:dyDescent="0.25"/>
    <row r="1047399" ht="12.65" customHeight="1" x14ac:dyDescent="0.25"/>
    <row r="1047400" ht="12.65" customHeight="1" x14ac:dyDescent="0.25"/>
    <row r="1047401" ht="12.65" customHeight="1" x14ac:dyDescent="0.25"/>
    <row r="1047402" ht="12.65" customHeight="1" x14ac:dyDescent="0.25"/>
    <row r="1047403" ht="12.65" customHeight="1" x14ac:dyDescent="0.25"/>
    <row r="1047404" ht="12.65" customHeight="1" x14ac:dyDescent="0.25"/>
    <row r="1047405" ht="12.65" customHeight="1" x14ac:dyDescent="0.25"/>
    <row r="1047406" ht="12.65" customHeight="1" x14ac:dyDescent="0.25"/>
    <row r="1047407" ht="12.65" customHeight="1" x14ac:dyDescent="0.25"/>
    <row r="1047408" ht="12.65" customHeight="1" x14ac:dyDescent="0.25"/>
    <row r="1047409" ht="12.65" customHeight="1" x14ac:dyDescent="0.25"/>
    <row r="1047410" ht="12.65" customHeight="1" x14ac:dyDescent="0.25"/>
    <row r="1047411" ht="12.65" customHeight="1" x14ac:dyDescent="0.25"/>
    <row r="1047412" ht="12.65" customHeight="1" x14ac:dyDescent="0.25"/>
    <row r="1047413" ht="12.65" customHeight="1" x14ac:dyDescent="0.25"/>
    <row r="1047414" ht="12.65" customHeight="1" x14ac:dyDescent="0.25"/>
    <row r="1047415" ht="12.65" customHeight="1" x14ac:dyDescent="0.25"/>
    <row r="1047416" ht="12.65" customHeight="1" x14ac:dyDescent="0.25"/>
    <row r="1047417" ht="12.65" customHeight="1" x14ac:dyDescent="0.25"/>
    <row r="1047418" ht="12.65" customHeight="1" x14ac:dyDescent="0.25"/>
    <row r="1047419" ht="12.65" customHeight="1" x14ac:dyDescent="0.25"/>
    <row r="1047420" ht="12.65" customHeight="1" x14ac:dyDescent="0.25"/>
    <row r="1047421" ht="12.65" customHeight="1" x14ac:dyDescent="0.25"/>
    <row r="1047422" ht="12.65" customHeight="1" x14ac:dyDescent="0.25"/>
    <row r="1047423" ht="12.65" customHeight="1" x14ac:dyDescent="0.25"/>
    <row r="1047424" ht="12.65" customHeight="1" x14ac:dyDescent="0.25"/>
    <row r="1047425" ht="12.65" customHeight="1" x14ac:dyDescent="0.25"/>
    <row r="1047426" ht="12.65" customHeight="1" x14ac:dyDescent="0.25"/>
    <row r="1047427" ht="12.65" customHeight="1" x14ac:dyDescent="0.25"/>
    <row r="1047428" ht="12.65" customHeight="1" x14ac:dyDescent="0.25"/>
    <row r="1047429" ht="12.65" customHeight="1" x14ac:dyDescent="0.25"/>
    <row r="1047430" ht="12.65" customHeight="1" x14ac:dyDescent="0.25"/>
    <row r="1047431" ht="12.65" customHeight="1" x14ac:dyDescent="0.25"/>
    <row r="1047432" ht="12.65" customHeight="1" x14ac:dyDescent="0.25"/>
    <row r="1047433" ht="12.65" customHeight="1" x14ac:dyDescent="0.25"/>
    <row r="1047434" ht="12.65" customHeight="1" x14ac:dyDescent="0.25"/>
    <row r="1047435" ht="12.65" customHeight="1" x14ac:dyDescent="0.25"/>
    <row r="1047436" ht="12.65" customHeight="1" x14ac:dyDescent="0.25"/>
    <row r="1047437" ht="12.65" customHeight="1" x14ac:dyDescent="0.25"/>
    <row r="1047438" ht="12.65" customHeight="1" x14ac:dyDescent="0.25"/>
    <row r="1047439" ht="12.65" customHeight="1" x14ac:dyDescent="0.25"/>
    <row r="1047440" ht="12.65" customHeight="1" x14ac:dyDescent="0.25"/>
    <row r="1047441" ht="12.65" customHeight="1" x14ac:dyDescent="0.25"/>
    <row r="1047442" ht="12.65" customHeight="1" x14ac:dyDescent="0.25"/>
    <row r="1047443" ht="12.65" customHeight="1" x14ac:dyDescent="0.25"/>
    <row r="1047444" ht="12.65" customHeight="1" x14ac:dyDescent="0.25"/>
    <row r="1047445" ht="12.65" customHeight="1" x14ac:dyDescent="0.25"/>
    <row r="1047446" ht="12.65" customHeight="1" x14ac:dyDescent="0.25"/>
    <row r="1047447" ht="12.65" customHeight="1" x14ac:dyDescent="0.25"/>
    <row r="1047448" ht="12.65" customHeight="1" x14ac:dyDescent="0.25"/>
    <row r="1047449" ht="12.65" customHeight="1" x14ac:dyDescent="0.25"/>
    <row r="1047450" ht="12.65" customHeight="1" x14ac:dyDescent="0.25"/>
    <row r="1047451" ht="12.65" customHeight="1" x14ac:dyDescent="0.25"/>
    <row r="1047452" ht="12.65" customHeight="1" x14ac:dyDescent="0.25"/>
    <row r="1047453" ht="12.65" customHeight="1" x14ac:dyDescent="0.25"/>
    <row r="1047454" ht="12.65" customHeight="1" x14ac:dyDescent="0.25"/>
    <row r="1047455" ht="12.65" customHeight="1" x14ac:dyDescent="0.25"/>
    <row r="1047456" ht="12.65" customHeight="1" x14ac:dyDescent="0.25"/>
    <row r="1047457" ht="12.65" customHeight="1" x14ac:dyDescent="0.25"/>
    <row r="1047458" ht="12.65" customHeight="1" x14ac:dyDescent="0.25"/>
    <row r="1047459" ht="12.65" customHeight="1" x14ac:dyDescent="0.25"/>
    <row r="1047460" ht="12.65" customHeight="1" x14ac:dyDescent="0.25"/>
    <row r="1047461" ht="12.65" customHeight="1" x14ac:dyDescent="0.25"/>
    <row r="1047462" ht="12.65" customHeight="1" x14ac:dyDescent="0.25"/>
    <row r="1047463" ht="12.65" customHeight="1" x14ac:dyDescent="0.25"/>
    <row r="1047464" ht="12.65" customHeight="1" x14ac:dyDescent="0.25"/>
    <row r="1047465" ht="12.65" customHeight="1" x14ac:dyDescent="0.25"/>
    <row r="1047466" ht="12.65" customHeight="1" x14ac:dyDescent="0.25"/>
    <row r="1047467" ht="12.65" customHeight="1" x14ac:dyDescent="0.25"/>
    <row r="1047468" ht="12.65" customHeight="1" x14ac:dyDescent="0.25"/>
    <row r="1047469" ht="12.65" customHeight="1" x14ac:dyDescent="0.25"/>
    <row r="1047470" ht="12.65" customHeight="1" x14ac:dyDescent="0.25"/>
    <row r="1047471" ht="12.65" customHeight="1" x14ac:dyDescent="0.25"/>
    <row r="1047472" ht="12.65" customHeight="1" x14ac:dyDescent="0.25"/>
    <row r="1047473" ht="12.65" customHeight="1" x14ac:dyDescent="0.25"/>
    <row r="1047474" ht="12.65" customHeight="1" x14ac:dyDescent="0.25"/>
    <row r="1047475" ht="12.65" customHeight="1" x14ac:dyDescent="0.25"/>
    <row r="1047476" ht="12.65" customHeight="1" x14ac:dyDescent="0.25"/>
    <row r="1047477" ht="12.65" customHeight="1" x14ac:dyDescent="0.25"/>
    <row r="1047478" ht="12.65" customHeight="1" x14ac:dyDescent="0.25"/>
    <row r="1047479" ht="12.65" customHeight="1" x14ac:dyDescent="0.25"/>
    <row r="1047480" ht="12.65" customHeight="1" x14ac:dyDescent="0.25"/>
    <row r="1047481" ht="12.65" customHeight="1" x14ac:dyDescent="0.25"/>
    <row r="1047482" ht="12.65" customHeight="1" x14ac:dyDescent="0.25"/>
    <row r="1047483" ht="12.65" customHeight="1" x14ac:dyDescent="0.25"/>
    <row r="1047484" ht="12.65" customHeight="1" x14ac:dyDescent="0.25"/>
    <row r="1047485" ht="12.65" customHeight="1" x14ac:dyDescent="0.25"/>
    <row r="1047486" ht="12.65" customHeight="1" x14ac:dyDescent="0.25"/>
    <row r="1047487" ht="12.65" customHeight="1" x14ac:dyDescent="0.25"/>
    <row r="1047488" ht="12.65" customHeight="1" x14ac:dyDescent="0.25"/>
    <row r="1047489" ht="12.65" customHeight="1" x14ac:dyDescent="0.25"/>
    <row r="1047490" ht="12.65" customHeight="1" x14ac:dyDescent="0.25"/>
    <row r="1047491" ht="12.65" customHeight="1" x14ac:dyDescent="0.25"/>
    <row r="1047492" ht="12.65" customHeight="1" x14ac:dyDescent="0.25"/>
    <row r="1047493" ht="12.65" customHeight="1" x14ac:dyDescent="0.25"/>
    <row r="1047494" ht="12.65" customHeight="1" x14ac:dyDescent="0.25"/>
    <row r="1047495" ht="12.65" customHeight="1" x14ac:dyDescent="0.25"/>
    <row r="1047496" ht="12.65" customHeight="1" x14ac:dyDescent="0.25"/>
    <row r="1047497" ht="12.65" customHeight="1" x14ac:dyDescent="0.25"/>
    <row r="1047498" ht="12.65" customHeight="1" x14ac:dyDescent="0.25"/>
    <row r="1047499" ht="12.65" customHeight="1" x14ac:dyDescent="0.25"/>
    <row r="1047500" ht="12.65" customHeight="1" x14ac:dyDescent="0.25"/>
    <row r="1047501" ht="12.65" customHeight="1" x14ac:dyDescent="0.25"/>
    <row r="1047502" ht="12.65" customHeight="1" x14ac:dyDescent="0.25"/>
    <row r="1047503" ht="12.65" customHeight="1" x14ac:dyDescent="0.25"/>
    <row r="1047504" ht="12.65" customHeight="1" x14ac:dyDescent="0.25"/>
    <row r="1047505" ht="12.65" customHeight="1" x14ac:dyDescent="0.25"/>
    <row r="1047506" ht="12.65" customHeight="1" x14ac:dyDescent="0.25"/>
    <row r="1047507" ht="12.65" customHeight="1" x14ac:dyDescent="0.25"/>
    <row r="1047508" ht="12.65" customHeight="1" x14ac:dyDescent="0.25"/>
    <row r="1047509" ht="12.65" customHeight="1" x14ac:dyDescent="0.25"/>
    <row r="1047510" ht="12.65" customHeight="1" x14ac:dyDescent="0.25"/>
    <row r="1047511" ht="12.65" customHeight="1" x14ac:dyDescent="0.25"/>
    <row r="1047512" ht="12.65" customHeight="1" x14ac:dyDescent="0.25"/>
    <row r="1047513" ht="12.65" customHeight="1" x14ac:dyDescent="0.25"/>
    <row r="1047514" ht="12.65" customHeight="1" x14ac:dyDescent="0.25"/>
    <row r="1047515" ht="12.65" customHeight="1" x14ac:dyDescent="0.25"/>
    <row r="1047516" ht="12.65" customHeight="1" x14ac:dyDescent="0.25"/>
    <row r="1047517" ht="12.65" customHeight="1" x14ac:dyDescent="0.25"/>
    <row r="1047518" ht="12.65" customHeight="1" x14ac:dyDescent="0.25"/>
    <row r="1047519" ht="12.65" customHeight="1" x14ac:dyDescent="0.25"/>
    <row r="1047520" ht="12.65" customHeight="1" x14ac:dyDescent="0.25"/>
    <row r="1047521" ht="12.65" customHeight="1" x14ac:dyDescent="0.25"/>
    <row r="1047522" ht="12.65" customHeight="1" x14ac:dyDescent="0.25"/>
    <row r="1047523" ht="12.65" customHeight="1" x14ac:dyDescent="0.25"/>
    <row r="1047524" ht="12.65" customHeight="1" x14ac:dyDescent="0.25"/>
    <row r="1047525" ht="12.65" customHeight="1" x14ac:dyDescent="0.25"/>
    <row r="1047526" ht="12.65" customHeight="1" x14ac:dyDescent="0.25"/>
    <row r="1047527" ht="12.65" customHeight="1" x14ac:dyDescent="0.25"/>
    <row r="1047528" ht="12.65" customHeight="1" x14ac:dyDescent="0.25"/>
    <row r="1047529" ht="12.65" customHeight="1" x14ac:dyDescent="0.25"/>
    <row r="1047530" ht="12.65" customHeight="1" x14ac:dyDescent="0.25"/>
    <row r="1047531" ht="12.65" customHeight="1" x14ac:dyDescent="0.25"/>
    <row r="1047532" ht="12.65" customHeight="1" x14ac:dyDescent="0.25"/>
    <row r="1047533" ht="12.65" customHeight="1" x14ac:dyDescent="0.25"/>
    <row r="1047534" ht="12.65" customHeight="1" x14ac:dyDescent="0.25"/>
    <row r="1047535" ht="12.65" customHeight="1" x14ac:dyDescent="0.25"/>
    <row r="1047536" ht="12.65" customHeight="1" x14ac:dyDescent="0.25"/>
    <row r="1047537" ht="12.65" customHeight="1" x14ac:dyDescent="0.25"/>
    <row r="1047538" ht="12.65" customHeight="1" x14ac:dyDescent="0.25"/>
    <row r="1047539" ht="12.65" customHeight="1" x14ac:dyDescent="0.25"/>
    <row r="1047540" ht="12.65" customHeight="1" x14ac:dyDescent="0.25"/>
    <row r="1047541" ht="12.65" customHeight="1" x14ac:dyDescent="0.25"/>
    <row r="1047542" ht="12.65" customHeight="1" x14ac:dyDescent="0.25"/>
    <row r="1047543" ht="12.65" customHeight="1" x14ac:dyDescent="0.25"/>
    <row r="1047544" ht="12.65" customHeight="1" x14ac:dyDescent="0.25"/>
    <row r="1047545" ht="12.65" customHeight="1" x14ac:dyDescent="0.25"/>
    <row r="1047546" ht="12.65" customHeight="1" x14ac:dyDescent="0.25"/>
    <row r="1047547" ht="12.65" customHeight="1" x14ac:dyDescent="0.25"/>
    <row r="1047548" ht="12.65" customHeight="1" x14ac:dyDescent="0.25"/>
    <row r="1047549" ht="12.65" customHeight="1" x14ac:dyDescent="0.25"/>
    <row r="1047550" ht="12.65" customHeight="1" x14ac:dyDescent="0.25"/>
    <row r="1047551" ht="12.65" customHeight="1" x14ac:dyDescent="0.25"/>
    <row r="1047552" ht="12.65" customHeight="1" x14ac:dyDescent="0.25"/>
    <row r="1047553" ht="12.65" customHeight="1" x14ac:dyDescent="0.25"/>
    <row r="1047554" ht="12.65" customHeight="1" x14ac:dyDescent="0.25"/>
    <row r="1047555" ht="12.65" customHeight="1" x14ac:dyDescent="0.25"/>
    <row r="1047556" ht="12.65" customHeight="1" x14ac:dyDescent="0.25"/>
    <row r="1047557" ht="12.65" customHeight="1" x14ac:dyDescent="0.25"/>
    <row r="1047558" ht="12.65" customHeight="1" x14ac:dyDescent="0.25"/>
    <row r="1047559" ht="12.65" customHeight="1" x14ac:dyDescent="0.25"/>
    <row r="1047560" ht="12.65" customHeight="1" x14ac:dyDescent="0.25"/>
    <row r="1047561" ht="12.65" customHeight="1" x14ac:dyDescent="0.25"/>
    <row r="1047562" ht="12.65" customHeight="1" x14ac:dyDescent="0.25"/>
    <row r="1047563" ht="12.65" customHeight="1" x14ac:dyDescent="0.25"/>
    <row r="1047564" ht="12.65" customHeight="1" x14ac:dyDescent="0.25"/>
    <row r="1047565" ht="12.65" customHeight="1" x14ac:dyDescent="0.25"/>
    <row r="1047566" ht="12.65" customHeight="1" x14ac:dyDescent="0.25"/>
    <row r="1047567" ht="12.65" customHeight="1" x14ac:dyDescent="0.25"/>
    <row r="1047568" ht="12.65" customHeight="1" x14ac:dyDescent="0.25"/>
    <row r="1047569" ht="12.65" customHeight="1" x14ac:dyDescent="0.25"/>
    <row r="1047570" ht="12.65" customHeight="1" x14ac:dyDescent="0.25"/>
    <row r="1047571" ht="12.65" customHeight="1" x14ac:dyDescent="0.25"/>
    <row r="1047572" ht="12.65" customHeight="1" x14ac:dyDescent="0.25"/>
    <row r="1047573" ht="12.65" customHeight="1" x14ac:dyDescent="0.25"/>
    <row r="1047574" ht="12.65" customHeight="1" x14ac:dyDescent="0.25"/>
    <row r="1047575" ht="12.65" customHeight="1" x14ac:dyDescent="0.25"/>
    <row r="1047576" ht="12.65" customHeight="1" x14ac:dyDescent="0.25"/>
    <row r="1047577" ht="12.65" customHeight="1" x14ac:dyDescent="0.25"/>
    <row r="1047578" ht="12.65" customHeight="1" x14ac:dyDescent="0.25"/>
    <row r="1047579" ht="12.65" customHeight="1" x14ac:dyDescent="0.25"/>
    <row r="1047580" ht="12.65" customHeight="1" x14ac:dyDescent="0.25"/>
    <row r="1047581" ht="12.65" customHeight="1" x14ac:dyDescent="0.25"/>
    <row r="1047582" ht="12.65" customHeight="1" x14ac:dyDescent="0.25"/>
    <row r="1047583" ht="12.65" customHeight="1" x14ac:dyDescent="0.25"/>
    <row r="1047584" ht="12.65" customHeight="1" x14ac:dyDescent="0.25"/>
    <row r="1047585" ht="12.65" customHeight="1" x14ac:dyDescent="0.25"/>
    <row r="1047586" ht="12.65" customHeight="1" x14ac:dyDescent="0.25"/>
    <row r="1047587" ht="12.65" customHeight="1" x14ac:dyDescent="0.25"/>
    <row r="1047588" ht="12.65" customHeight="1" x14ac:dyDescent="0.25"/>
    <row r="1047589" ht="12.65" customHeight="1" x14ac:dyDescent="0.25"/>
    <row r="1047590" ht="12.65" customHeight="1" x14ac:dyDescent="0.25"/>
    <row r="1047591" ht="12.65" customHeight="1" x14ac:dyDescent="0.25"/>
    <row r="1047592" ht="12.65" customHeight="1" x14ac:dyDescent="0.25"/>
    <row r="1047593" ht="12.65" customHeight="1" x14ac:dyDescent="0.25"/>
    <row r="1047594" ht="12.65" customHeight="1" x14ac:dyDescent="0.25"/>
    <row r="1047595" ht="12.65" customHeight="1" x14ac:dyDescent="0.25"/>
    <row r="1047596" ht="12.65" customHeight="1" x14ac:dyDescent="0.25"/>
    <row r="1047597" ht="12.65" customHeight="1" x14ac:dyDescent="0.25"/>
    <row r="1047598" ht="12.65" customHeight="1" x14ac:dyDescent="0.25"/>
    <row r="1047599" ht="12.65" customHeight="1" x14ac:dyDescent="0.25"/>
    <row r="1047600" ht="12.65" customHeight="1" x14ac:dyDescent="0.25"/>
    <row r="1047601" ht="12.65" customHeight="1" x14ac:dyDescent="0.25"/>
    <row r="1047602" ht="12.65" customHeight="1" x14ac:dyDescent="0.25"/>
    <row r="1047603" ht="12.65" customHeight="1" x14ac:dyDescent="0.25"/>
    <row r="1047604" ht="12.65" customHeight="1" x14ac:dyDescent="0.25"/>
    <row r="1047605" ht="12.65" customHeight="1" x14ac:dyDescent="0.25"/>
    <row r="1047606" ht="12.65" customHeight="1" x14ac:dyDescent="0.25"/>
    <row r="1047607" ht="12.65" customHeight="1" x14ac:dyDescent="0.25"/>
    <row r="1047608" ht="12.65" customHeight="1" x14ac:dyDescent="0.25"/>
    <row r="1047609" ht="12.65" customHeight="1" x14ac:dyDescent="0.25"/>
    <row r="1047610" ht="12.65" customHeight="1" x14ac:dyDescent="0.25"/>
    <row r="1047611" ht="12.65" customHeight="1" x14ac:dyDescent="0.25"/>
    <row r="1047612" ht="12.65" customHeight="1" x14ac:dyDescent="0.25"/>
    <row r="1047613" ht="12.65" customHeight="1" x14ac:dyDescent="0.25"/>
    <row r="1047614" ht="12.65" customHeight="1" x14ac:dyDescent="0.25"/>
    <row r="1047615" ht="12.65" customHeight="1" x14ac:dyDescent="0.25"/>
    <row r="1047616" ht="12.65" customHeight="1" x14ac:dyDescent="0.25"/>
    <row r="1047617" ht="12.65" customHeight="1" x14ac:dyDescent="0.25"/>
    <row r="1047618" ht="12.65" customHeight="1" x14ac:dyDescent="0.25"/>
    <row r="1047619" ht="12.65" customHeight="1" x14ac:dyDescent="0.25"/>
    <row r="1047620" ht="12.65" customHeight="1" x14ac:dyDescent="0.25"/>
    <row r="1047621" ht="12.65" customHeight="1" x14ac:dyDescent="0.25"/>
    <row r="1047622" ht="12.65" customHeight="1" x14ac:dyDescent="0.25"/>
    <row r="1047623" ht="12.65" customHeight="1" x14ac:dyDescent="0.25"/>
    <row r="1047624" ht="12.65" customHeight="1" x14ac:dyDescent="0.25"/>
    <row r="1047625" ht="12.65" customHeight="1" x14ac:dyDescent="0.25"/>
    <row r="1047626" ht="12.65" customHeight="1" x14ac:dyDescent="0.25"/>
    <row r="1047627" ht="12.65" customHeight="1" x14ac:dyDescent="0.25"/>
    <row r="1047628" ht="12.65" customHeight="1" x14ac:dyDescent="0.25"/>
    <row r="1047629" ht="12.65" customHeight="1" x14ac:dyDescent="0.25"/>
    <row r="1047630" ht="12.65" customHeight="1" x14ac:dyDescent="0.25"/>
    <row r="1047631" ht="12.65" customHeight="1" x14ac:dyDescent="0.25"/>
    <row r="1047632" ht="12.65" customHeight="1" x14ac:dyDescent="0.25"/>
    <row r="1047633" ht="12.65" customHeight="1" x14ac:dyDescent="0.25"/>
    <row r="1047634" ht="12.65" customHeight="1" x14ac:dyDescent="0.25"/>
    <row r="1047635" ht="12.65" customHeight="1" x14ac:dyDescent="0.25"/>
    <row r="1047636" ht="12.65" customHeight="1" x14ac:dyDescent="0.25"/>
    <row r="1047637" ht="12.65" customHeight="1" x14ac:dyDescent="0.25"/>
    <row r="1047638" ht="12.65" customHeight="1" x14ac:dyDescent="0.25"/>
    <row r="1047639" ht="12.65" customHeight="1" x14ac:dyDescent="0.25"/>
    <row r="1047640" ht="12.65" customHeight="1" x14ac:dyDescent="0.25"/>
    <row r="1047641" ht="12.65" customHeight="1" x14ac:dyDescent="0.25"/>
    <row r="1047642" ht="12.65" customHeight="1" x14ac:dyDescent="0.25"/>
    <row r="1047643" ht="12.65" customHeight="1" x14ac:dyDescent="0.25"/>
    <row r="1047644" ht="12.65" customHeight="1" x14ac:dyDescent="0.25"/>
    <row r="1047645" ht="12.65" customHeight="1" x14ac:dyDescent="0.25"/>
    <row r="1047646" ht="12.65" customHeight="1" x14ac:dyDescent="0.25"/>
    <row r="1047647" ht="12.65" customHeight="1" x14ac:dyDescent="0.25"/>
    <row r="1047648" ht="12.65" customHeight="1" x14ac:dyDescent="0.25"/>
    <row r="1047649" ht="12.65" customHeight="1" x14ac:dyDescent="0.25"/>
    <row r="1047650" ht="12.65" customHeight="1" x14ac:dyDescent="0.25"/>
    <row r="1047651" ht="12.65" customHeight="1" x14ac:dyDescent="0.25"/>
    <row r="1047652" ht="12.65" customHeight="1" x14ac:dyDescent="0.25"/>
    <row r="1047653" ht="12.65" customHeight="1" x14ac:dyDescent="0.25"/>
    <row r="1047654" ht="12.65" customHeight="1" x14ac:dyDescent="0.25"/>
    <row r="1047655" ht="12.65" customHeight="1" x14ac:dyDescent="0.25"/>
    <row r="1047656" ht="12.65" customHeight="1" x14ac:dyDescent="0.25"/>
    <row r="1047657" ht="12.65" customHeight="1" x14ac:dyDescent="0.25"/>
    <row r="1047658" ht="12.65" customHeight="1" x14ac:dyDescent="0.25"/>
    <row r="1047659" ht="12.65" customHeight="1" x14ac:dyDescent="0.25"/>
    <row r="1047660" ht="12.65" customHeight="1" x14ac:dyDescent="0.25"/>
    <row r="1047661" ht="12.65" customHeight="1" x14ac:dyDescent="0.25"/>
    <row r="1047662" ht="12.65" customHeight="1" x14ac:dyDescent="0.25"/>
    <row r="1047663" ht="12.65" customHeight="1" x14ac:dyDescent="0.25"/>
    <row r="1047664" ht="12.65" customHeight="1" x14ac:dyDescent="0.25"/>
    <row r="1047665" ht="12.65" customHeight="1" x14ac:dyDescent="0.25"/>
    <row r="1047666" ht="12.65" customHeight="1" x14ac:dyDescent="0.25"/>
    <row r="1047667" ht="12.65" customHeight="1" x14ac:dyDescent="0.25"/>
    <row r="1047668" ht="12.65" customHeight="1" x14ac:dyDescent="0.25"/>
    <row r="1047669" ht="12.65" customHeight="1" x14ac:dyDescent="0.25"/>
    <row r="1047670" ht="12.65" customHeight="1" x14ac:dyDescent="0.25"/>
    <row r="1047671" ht="12.65" customHeight="1" x14ac:dyDescent="0.25"/>
    <row r="1047672" ht="12.65" customHeight="1" x14ac:dyDescent="0.25"/>
    <row r="1047673" ht="12.65" customHeight="1" x14ac:dyDescent="0.25"/>
    <row r="1047674" ht="12.65" customHeight="1" x14ac:dyDescent="0.25"/>
    <row r="1047675" ht="12.65" customHeight="1" x14ac:dyDescent="0.25"/>
    <row r="1047676" ht="12.65" customHeight="1" x14ac:dyDescent="0.25"/>
    <row r="1047677" ht="12.65" customHeight="1" x14ac:dyDescent="0.25"/>
    <row r="1047678" ht="12.65" customHeight="1" x14ac:dyDescent="0.25"/>
    <row r="1047679" ht="12.65" customHeight="1" x14ac:dyDescent="0.25"/>
    <row r="1047680" ht="12.65" customHeight="1" x14ac:dyDescent="0.25"/>
    <row r="1047681" ht="12.65" customHeight="1" x14ac:dyDescent="0.25"/>
    <row r="1047682" ht="12.65" customHeight="1" x14ac:dyDescent="0.25"/>
    <row r="1047683" ht="12.65" customHeight="1" x14ac:dyDescent="0.25"/>
    <row r="1047684" ht="12.65" customHeight="1" x14ac:dyDescent="0.25"/>
    <row r="1047685" ht="12.65" customHeight="1" x14ac:dyDescent="0.25"/>
    <row r="1047686" ht="12.65" customHeight="1" x14ac:dyDescent="0.25"/>
    <row r="1047687" ht="12.65" customHeight="1" x14ac:dyDescent="0.25"/>
    <row r="1047688" ht="12.65" customHeight="1" x14ac:dyDescent="0.25"/>
    <row r="1047689" ht="12.65" customHeight="1" x14ac:dyDescent="0.25"/>
    <row r="1047690" ht="12.65" customHeight="1" x14ac:dyDescent="0.25"/>
    <row r="1047691" ht="12.65" customHeight="1" x14ac:dyDescent="0.25"/>
    <row r="1047692" ht="12.65" customHeight="1" x14ac:dyDescent="0.25"/>
    <row r="1047693" ht="12.65" customHeight="1" x14ac:dyDescent="0.25"/>
    <row r="1047694" ht="12.65" customHeight="1" x14ac:dyDescent="0.25"/>
    <row r="1047695" ht="12.65" customHeight="1" x14ac:dyDescent="0.25"/>
    <row r="1047696" ht="12.65" customHeight="1" x14ac:dyDescent="0.25"/>
    <row r="1047697" ht="12.65" customHeight="1" x14ac:dyDescent="0.25"/>
    <row r="1047698" ht="12.65" customHeight="1" x14ac:dyDescent="0.25"/>
    <row r="1047699" ht="12.65" customHeight="1" x14ac:dyDescent="0.25"/>
    <row r="1047700" ht="12.65" customHeight="1" x14ac:dyDescent="0.25"/>
    <row r="1047701" ht="12.65" customHeight="1" x14ac:dyDescent="0.25"/>
    <row r="1047702" ht="12.65" customHeight="1" x14ac:dyDescent="0.25"/>
    <row r="1047703" ht="12.65" customHeight="1" x14ac:dyDescent="0.25"/>
    <row r="1047704" ht="12.65" customHeight="1" x14ac:dyDescent="0.25"/>
    <row r="1047705" ht="12.65" customHeight="1" x14ac:dyDescent="0.25"/>
    <row r="1047706" ht="12.65" customHeight="1" x14ac:dyDescent="0.25"/>
    <row r="1047707" ht="12.65" customHeight="1" x14ac:dyDescent="0.25"/>
    <row r="1047708" ht="12.65" customHeight="1" x14ac:dyDescent="0.25"/>
    <row r="1047709" ht="12.65" customHeight="1" x14ac:dyDescent="0.25"/>
    <row r="1047710" ht="12.65" customHeight="1" x14ac:dyDescent="0.25"/>
    <row r="1047711" ht="12.65" customHeight="1" x14ac:dyDescent="0.25"/>
    <row r="1047712" ht="12.65" customHeight="1" x14ac:dyDescent="0.25"/>
    <row r="1047713" ht="12.65" customHeight="1" x14ac:dyDescent="0.25"/>
    <row r="1047714" ht="12.65" customHeight="1" x14ac:dyDescent="0.25"/>
    <row r="1047715" ht="12.65" customHeight="1" x14ac:dyDescent="0.25"/>
    <row r="1047716" ht="12.65" customHeight="1" x14ac:dyDescent="0.25"/>
    <row r="1047717" ht="12.65" customHeight="1" x14ac:dyDescent="0.25"/>
    <row r="1047718" ht="12.65" customHeight="1" x14ac:dyDescent="0.25"/>
    <row r="1047719" ht="12.65" customHeight="1" x14ac:dyDescent="0.25"/>
    <row r="1047720" ht="12.65" customHeight="1" x14ac:dyDescent="0.25"/>
    <row r="1047721" ht="12.65" customHeight="1" x14ac:dyDescent="0.25"/>
    <row r="1047722" ht="12.65" customHeight="1" x14ac:dyDescent="0.25"/>
    <row r="1047723" ht="12.65" customHeight="1" x14ac:dyDescent="0.25"/>
    <row r="1047724" ht="12.65" customHeight="1" x14ac:dyDescent="0.25"/>
    <row r="1047725" ht="12.65" customHeight="1" x14ac:dyDescent="0.25"/>
    <row r="1047726" ht="12.65" customHeight="1" x14ac:dyDescent="0.25"/>
    <row r="1047727" ht="12.65" customHeight="1" x14ac:dyDescent="0.25"/>
    <row r="1047728" ht="12.65" customHeight="1" x14ac:dyDescent="0.25"/>
    <row r="1047729" ht="12.65" customHeight="1" x14ac:dyDescent="0.25"/>
    <row r="1047730" ht="12.65" customHeight="1" x14ac:dyDescent="0.25"/>
    <row r="1047731" ht="12.65" customHeight="1" x14ac:dyDescent="0.25"/>
    <row r="1047732" ht="12.65" customHeight="1" x14ac:dyDescent="0.25"/>
    <row r="1047733" ht="12.65" customHeight="1" x14ac:dyDescent="0.25"/>
    <row r="1047734" ht="12.65" customHeight="1" x14ac:dyDescent="0.25"/>
    <row r="1047735" ht="12.65" customHeight="1" x14ac:dyDescent="0.25"/>
    <row r="1047736" ht="12.65" customHeight="1" x14ac:dyDescent="0.25"/>
    <row r="1047737" ht="12.65" customHeight="1" x14ac:dyDescent="0.25"/>
    <row r="1047738" ht="12.65" customHeight="1" x14ac:dyDescent="0.25"/>
    <row r="1047739" ht="12.65" customHeight="1" x14ac:dyDescent="0.25"/>
    <row r="1047740" ht="12.65" customHeight="1" x14ac:dyDescent="0.25"/>
    <row r="1047741" ht="12.65" customHeight="1" x14ac:dyDescent="0.25"/>
    <row r="1047742" ht="12.65" customHeight="1" x14ac:dyDescent="0.25"/>
    <row r="1047743" ht="12.65" customHeight="1" x14ac:dyDescent="0.25"/>
    <row r="1047744" ht="12.65" customHeight="1" x14ac:dyDescent="0.25"/>
    <row r="1047745" ht="12.65" customHeight="1" x14ac:dyDescent="0.25"/>
    <row r="1047746" ht="12.65" customHeight="1" x14ac:dyDescent="0.25"/>
    <row r="1047747" ht="12.65" customHeight="1" x14ac:dyDescent="0.25"/>
    <row r="1047748" ht="12.65" customHeight="1" x14ac:dyDescent="0.25"/>
    <row r="1047749" ht="12.65" customHeight="1" x14ac:dyDescent="0.25"/>
    <row r="1047750" ht="12.65" customHeight="1" x14ac:dyDescent="0.25"/>
    <row r="1047751" ht="12.65" customHeight="1" x14ac:dyDescent="0.25"/>
    <row r="1047752" ht="12.65" customHeight="1" x14ac:dyDescent="0.25"/>
    <row r="1047753" ht="12.65" customHeight="1" x14ac:dyDescent="0.25"/>
    <row r="1047754" ht="12.65" customHeight="1" x14ac:dyDescent="0.25"/>
    <row r="1047755" ht="12.65" customHeight="1" x14ac:dyDescent="0.25"/>
    <row r="1047756" ht="12.65" customHeight="1" x14ac:dyDescent="0.25"/>
    <row r="1047757" ht="12.65" customHeight="1" x14ac:dyDescent="0.25"/>
    <row r="1047758" ht="12.65" customHeight="1" x14ac:dyDescent="0.25"/>
    <row r="1047759" ht="12.65" customHeight="1" x14ac:dyDescent="0.25"/>
    <row r="1047760" ht="12.65" customHeight="1" x14ac:dyDescent="0.25"/>
    <row r="1047761" ht="12.65" customHeight="1" x14ac:dyDescent="0.25"/>
    <row r="1047762" ht="12.65" customHeight="1" x14ac:dyDescent="0.25"/>
    <row r="1047763" ht="12.65" customHeight="1" x14ac:dyDescent="0.25"/>
    <row r="1047764" ht="12.65" customHeight="1" x14ac:dyDescent="0.25"/>
    <row r="1047765" ht="12.65" customHeight="1" x14ac:dyDescent="0.25"/>
    <row r="1047766" ht="12.65" customHeight="1" x14ac:dyDescent="0.25"/>
    <row r="1047767" ht="12.65" customHeight="1" x14ac:dyDescent="0.25"/>
    <row r="1047768" ht="12.65" customHeight="1" x14ac:dyDescent="0.25"/>
    <row r="1047769" ht="12.65" customHeight="1" x14ac:dyDescent="0.25"/>
    <row r="1047770" ht="12.65" customHeight="1" x14ac:dyDescent="0.25"/>
    <row r="1047771" ht="12.65" customHeight="1" x14ac:dyDescent="0.25"/>
    <row r="1047772" ht="12.65" customHeight="1" x14ac:dyDescent="0.25"/>
    <row r="1047773" ht="12.65" customHeight="1" x14ac:dyDescent="0.25"/>
    <row r="1047774" ht="12.65" customHeight="1" x14ac:dyDescent="0.25"/>
    <row r="1047775" ht="12.65" customHeight="1" x14ac:dyDescent="0.25"/>
    <row r="1047776" ht="12.65" customHeight="1" x14ac:dyDescent="0.25"/>
    <row r="1047777" ht="12.65" customHeight="1" x14ac:dyDescent="0.25"/>
    <row r="1047778" ht="12.65" customHeight="1" x14ac:dyDescent="0.25"/>
    <row r="1047779" ht="12.65" customHeight="1" x14ac:dyDescent="0.25"/>
    <row r="1047780" ht="12.65" customHeight="1" x14ac:dyDescent="0.25"/>
    <row r="1047781" ht="12.65" customHeight="1" x14ac:dyDescent="0.25"/>
    <row r="1047782" ht="12.65" customHeight="1" x14ac:dyDescent="0.25"/>
    <row r="1047783" ht="12.65" customHeight="1" x14ac:dyDescent="0.25"/>
    <row r="1047784" ht="12.65" customHeight="1" x14ac:dyDescent="0.25"/>
    <row r="1047785" ht="12.65" customHeight="1" x14ac:dyDescent="0.25"/>
    <row r="1047786" ht="12.65" customHeight="1" x14ac:dyDescent="0.25"/>
    <row r="1047787" ht="12.65" customHeight="1" x14ac:dyDescent="0.25"/>
    <row r="1047788" ht="12.65" customHeight="1" x14ac:dyDescent="0.25"/>
    <row r="1047789" ht="12.65" customHeight="1" x14ac:dyDescent="0.25"/>
    <row r="1047790" ht="12.65" customHeight="1" x14ac:dyDescent="0.25"/>
    <row r="1047791" ht="12.65" customHeight="1" x14ac:dyDescent="0.25"/>
    <row r="1047792" ht="12.65" customHeight="1" x14ac:dyDescent="0.25"/>
    <row r="1047793" ht="12.65" customHeight="1" x14ac:dyDescent="0.25"/>
    <row r="1047794" ht="12.65" customHeight="1" x14ac:dyDescent="0.25"/>
    <row r="1047795" ht="12.65" customHeight="1" x14ac:dyDescent="0.25"/>
    <row r="1047796" ht="12.65" customHeight="1" x14ac:dyDescent="0.25"/>
    <row r="1047797" ht="12.65" customHeight="1" x14ac:dyDescent="0.25"/>
    <row r="1047798" ht="12.65" customHeight="1" x14ac:dyDescent="0.25"/>
    <row r="1047799" ht="12.65" customHeight="1" x14ac:dyDescent="0.25"/>
    <row r="1047800" ht="12.65" customHeight="1" x14ac:dyDescent="0.25"/>
    <row r="1047801" ht="12.65" customHeight="1" x14ac:dyDescent="0.25"/>
    <row r="1047802" ht="12.65" customHeight="1" x14ac:dyDescent="0.25"/>
    <row r="1047803" ht="12.65" customHeight="1" x14ac:dyDescent="0.25"/>
    <row r="1047804" ht="12.65" customHeight="1" x14ac:dyDescent="0.25"/>
    <row r="1047805" ht="12.65" customHeight="1" x14ac:dyDescent="0.25"/>
    <row r="1047806" ht="12.65" customHeight="1" x14ac:dyDescent="0.25"/>
    <row r="1047807" ht="12.65" customHeight="1" x14ac:dyDescent="0.25"/>
    <row r="1047808" ht="12.65" customHeight="1" x14ac:dyDescent="0.25"/>
    <row r="1047809" ht="12.65" customHeight="1" x14ac:dyDescent="0.25"/>
    <row r="1047810" ht="12.65" customHeight="1" x14ac:dyDescent="0.25"/>
    <row r="1047811" ht="12.65" customHeight="1" x14ac:dyDescent="0.25"/>
    <row r="1047812" ht="12.65" customHeight="1" x14ac:dyDescent="0.25"/>
    <row r="1047813" ht="12.65" customHeight="1" x14ac:dyDescent="0.25"/>
    <row r="1047814" ht="12.65" customHeight="1" x14ac:dyDescent="0.25"/>
    <row r="1047815" ht="12.65" customHeight="1" x14ac:dyDescent="0.25"/>
    <row r="1047816" ht="12.65" customHeight="1" x14ac:dyDescent="0.25"/>
    <row r="1047817" ht="12.65" customHeight="1" x14ac:dyDescent="0.25"/>
    <row r="1047818" ht="12.65" customHeight="1" x14ac:dyDescent="0.25"/>
    <row r="1047819" ht="12.65" customHeight="1" x14ac:dyDescent="0.25"/>
    <row r="1047820" ht="12.65" customHeight="1" x14ac:dyDescent="0.25"/>
    <row r="1047821" ht="12.65" customHeight="1" x14ac:dyDescent="0.25"/>
    <row r="1047822" ht="12.65" customHeight="1" x14ac:dyDescent="0.25"/>
    <row r="1047823" ht="12.65" customHeight="1" x14ac:dyDescent="0.25"/>
    <row r="1047824" ht="12.65" customHeight="1" x14ac:dyDescent="0.25"/>
    <row r="1047825" ht="12.65" customHeight="1" x14ac:dyDescent="0.25"/>
    <row r="1047826" ht="12.65" customHeight="1" x14ac:dyDescent="0.25"/>
    <row r="1047827" ht="12.65" customHeight="1" x14ac:dyDescent="0.25"/>
    <row r="1047828" ht="12.65" customHeight="1" x14ac:dyDescent="0.25"/>
    <row r="1047829" ht="12.65" customHeight="1" x14ac:dyDescent="0.25"/>
    <row r="1047830" ht="12.65" customHeight="1" x14ac:dyDescent="0.25"/>
    <row r="1047831" ht="12.65" customHeight="1" x14ac:dyDescent="0.25"/>
    <row r="1047832" ht="12.65" customHeight="1" x14ac:dyDescent="0.25"/>
    <row r="1047833" ht="12.65" customHeight="1" x14ac:dyDescent="0.25"/>
    <row r="1047834" ht="12.65" customHeight="1" x14ac:dyDescent="0.25"/>
    <row r="1047835" ht="12.65" customHeight="1" x14ac:dyDescent="0.25"/>
    <row r="1047836" ht="12.65" customHeight="1" x14ac:dyDescent="0.25"/>
    <row r="1047837" ht="12.65" customHeight="1" x14ac:dyDescent="0.25"/>
    <row r="1047838" ht="12.65" customHeight="1" x14ac:dyDescent="0.25"/>
    <row r="1047839" ht="12.65" customHeight="1" x14ac:dyDescent="0.25"/>
    <row r="1047840" ht="12.65" customHeight="1" x14ac:dyDescent="0.25"/>
    <row r="1047841" ht="12.65" customHeight="1" x14ac:dyDescent="0.25"/>
    <row r="1047842" ht="12.65" customHeight="1" x14ac:dyDescent="0.25"/>
    <row r="1047843" ht="12.65" customHeight="1" x14ac:dyDescent="0.25"/>
    <row r="1047844" ht="12.65" customHeight="1" x14ac:dyDescent="0.25"/>
    <row r="1047845" ht="12.65" customHeight="1" x14ac:dyDescent="0.25"/>
    <row r="1047846" ht="12.65" customHeight="1" x14ac:dyDescent="0.25"/>
    <row r="1047847" ht="12.65" customHeight="1" x14ac:dyDescent="0.25"/>
    <row r="1047848" ht="12.65" customHeight="1" x14ac:dyDescent="0.25"/>
    <row r="1047849" ht="12.65" customHeight="1" x14ac:dyDescent="0.25"/>
    <row r="1047850" ht="12.65" customHeight="1" x14ac:dyDescent="0.25"/>
    <row r="1047851" ht="12.65" customHeight="1" x14ac:dyDescent="0.25"/>
    <row r="1047852" ht="12.65" customHeight="1" x14ac:dyDescent="0.25"/>
    <row r="1047853" ht="12.65" customHeight="1" x14ac:dyDescent="0.25"/>
    <row r="1047854" ht="12.65" customHeight="1" x14ac:dyDescent="0.25"/>
    <row r="1047855" ht="12.65" customHeight="1" x14ac:dyDescent="0.25"/>
    <row r="1047856" ht="12.65" customHeight="1" x14ac:dyDescent="0.25"/>
    <row r="1047857" ht="12.65" customHeight="1" x14ac:dyDescent="0.25"/>
    <row r="1047858" ht="12.65" customHeight="1" x14ac:dyDescent="0.25"/>
    <row r="1047859" ht="12.65" customHeight="1" x14ac:dyDescent="0.25"/>
    <row r="1047860" ht="12.65" customHeight="1" x14ac:dyDescent="0.25"/>
    <row r="1047861" ht="12.65" customHeight="1" x14ac:dyDescent="0.25"/>
    <row r="1047862" ht="12.65" customHeight="1" x14ac:dyDescent="0.25"/>
    <row r="1047863" ht="12.65" customHeight="1" x14ac:dyDescent="0.25"/>
    <row r="1047864" ht="12.65" customHeight="1" x14ac:dyDescent="0.25"/>
    <row r="1047865" ht="12.65" customHeight="1" x14ac:dyDescent="0.25"/>
    <row r="1047866" ht="12.65" customHeight="1" x14ac:dyDescent="0.25"/>
    <row r="1047867" ht="12.65" customHeight="1" x14ac:dyDescent="0.25"/>
    <row r="1047868" ht="12.65" customHeight="1" x14ac:dyDescent="0.25"/>
    <row r="1047869" ht="12.65" customHeight="1" x14ac:dyDescent="0.25"/>
    <row r="1047870" ht="12.65" customHeight="1" x14ac:dyDescent="0.25"/>
    <row r="1047871" ht="12.65" customHeight="1" x14ac:dyDescent="0.25"/>
    <row r="1047872" ht="12.65" customHeight="1" x14ac:dyDescent="0.25"/>
    <row r="1047873" ht="12.65" customHeight="1" x14ac:dyDescent="0.25"/>
    <row r="1047874" ht="12.65" customHeight="1" x14ac:dyDescent="0.25"/>
    <row r="1047875" ht="12.65" customHeight="1" x14ac:dyDescent="0.25"/>
    <row r="1047876" ht="12.65" customHeight="1" x14ac:dyDescent="0.25"/>
    <row r="1047877" ht="12.65" customHeight="1" x14ac:dyDescent="0.25"/>
    <row r="1047878" ht="12.65" customHeight="1" x14ac:dyDescent="0.25"/>
    <row r="1047879" ht="12.65" customHeight="1" x14ac:dyDescent="0.25"/>
    <row r="1047880" ht="12.65" customHeight="1" x14ac:dyDescent="0.25"/>
    <row r="1047881" ht="12.65" customHeight="1" x14ac:dyDescent="0.25"/>
    <row r="1047882" ht="12.65" customHeight="1" x14ac:dyDescent="0.25"/>
    <row r="1047883" ht="12.65" customHeight="1" x14ac:dyDescent="0.25"/>
    <row r="1047884" ht="12.65" customHeight="1" x14ac:dyDescent="0.25"/>
    <row r="1047885" ht="12.65" customHeight="1" x14ac:dyDescent="0.25"/>
    <row r="1047886" ht="12.65" customHeight="1" x14ac:dyDescent="0.25"/>
    <row r="1047887" ht="12.65" customHeight="1" x14ac:dyDescent="0.25"/>
    <row r="1047888" ht="12.65" customHeight="1" x14ac:dyDescent="0.25"/>
    <row r="1047889" ht="12.65" customHeight="1" x14ac:dyDescent="0.25"/>
    <row r="1047890" ht="12.65" customHeight="1" x14ac:dyDescent="0.25"/>
    <row r="1047891" ht="12.65" customHeight="1" x14ac:dyDescent="0.25"/>
    <row r="1047892" ht="12.65" customHeight="1" x14ac:dyDescent="0.25"/>
    <row r="1047893" ht="12.65" customHeight="1" x14ac:dyDescent="0.25"/>
    <row r="1047894" ht="12.65" customHeight="1" x14ac:dyDescent="0.25"/>
    <row r="1047895" ht="12.65" customHeight="1" x14ac:dyDescent="0.25"/>
    <row r="1047896" ht="12.65" customHeight="1" x14ac:dyDescent="0.25"/>
    <row r="1047897" ht="12.65" customHeight="1" x14ac:dyDescent="0.25"/>
    <row r="1047898" ht="12.65" customHeight="1" x14ac:dyDescent="0.25"/>
    <row r="1047899" ht="12.65" customHeight="1" x14ac:dyDescent="0.25"/>
    <row r="1047900" ht="12.65" customHeight="1" x14ac:dyDescent="0.25"/>
    <row r="1047901" ht="12.65" customHeight="1" x14ac:dyDescent="0.25"/>
    <row r="1047902" ht="12.65" customHeight="1" x14ac:dyDescent="0.25"/>
    <row r="1047903" ht="12.65" customHeight="1" x14ac:dyDescent="0.25"/>
    <row r="1047904" ht="12.65" customHeight="1" x14ac:dyDescent="0.25"/>
    <row r="1047905" ht="12.65" customHeight="1" x14ac:dyDescent="0.25"/>
    <row r="1047906" ht="12.65" customHeight="1" x14ac:dyDescent="0.25"/>
    <row r="1047907" ht="12.65" customHeight="1" x14ac:dyDescent="0.25"/>
    <row r="1047908" ht="12.65" customHeight="1" x14ac:dyDescent="0.25"/>
    <row r="1047909" ht="12.65" customHeight="1" x14ac:dyDescent="0.25"/>
    <row r="1047910" ht="12.65" customHeight="1" x14ac:dyDescent="0.25"/>
    <row r="1047911" ht="12.65" customHeight="1" x14ac:dyDescent="0.25"/>
    <row r="1047912" ht="12.65" customHeight="1" x14ac:dyDescent="0.25"/>
    <row r="1047913" ht="12.65" customHeight="1" x14ac:dyDescent="0.25"/>
    <row r="1047914" ht="12.65" customHeight="1" x14ac:dyDescent="0.25"/>
    <row r="1047915" ht="12.65" customHeight="1" x14ac:dyDescent="0.25"/>
    <row r="1047916" ht="12.65" customHeight="1" x14ac:dyDescent="0.25"/>
    <row r="1047917" ht="12.65" customHeight="1" x14ac:dyDescent="0.25"/>
    <row r="1047918" ht="12.65" customHeight="1" x14ac:dyDescent="0.25"/>
    <row r="1047919" ht="12.65" customHeight="1" x14ac:dyDescent="0.25"/>
    <row r="1047920" ht="12.65" customHeight="1" x14ac:dyDescent="0.25"/>
    <row r="1047921" ht="12.65" customHeight="1" x14ac:dyDescent="0.25"/>
    <row r="1047922" ht="12.65" customHeight="1" x14ac:dyDescent="0.25"/>
    <row r="1047923" ht="12.65" customHeight="1" x14ac:dyDescent="0.25"/>
    <row r="1047924" ht="12.65" customHeight="1" x14ac:dyDescent="0.25"/>
    <row r="1047925" ht="12.65" customHeight="1" x14ac:dyDescent="0.25"/>
    <row r="1047926" ht="12.65" customHeight="1" x14ac:dyDescent="0.25"/>
    <row r="1047927" ht="12.65" customHeight="1" x14ac:dyDescent="0.25"/>
    <row r="1047928" ht="12.65" customHeight="1" x14ac:dyDescent="0.25"/>
    <row r="1047929" ht="12.65" customHeight="1" x14ac:dyDescent="0.25"/>
    <row r="1047930" ht="12.65" customHeight="1" x14ac:dyDescent="0.25"/>
    <row r="1047931" ht="12.65" customHeight="1" x14ac:dyDescent="0.25"/>
    <row r="1047932" ht="12.65" customHeight="1" x14ac:dyDescent="0.25"/>
    <row r="1047933" ht="12.65" customHeight="1" x14ac:dyDescent="0.25"/>
    <row r="1047934" ht="12.65" customHeight="1" x14ac:dyDescent="0.25"/>
    <row r="1047935" ht="12.65" customHeight="1" x14ac:dyDescent="0.25"/>
    <row r="1047936" ht="12.65" customHeight="1" x14ac:dyDescent="0.25"/>
    <row r="1047937" ht="12.65" customHeight="1" x14ac:dyDescent="0.25"/>
    <row r="1047938" ht="12.65" customHeight="1" x14ac:dyDescent="0.25"/>
    <row r="1047939" ht="12.65" customHeight="1" x14ac:dyDescent="0.25"/>
    <row r="1047940" ht="12.65" customHeight="1" x14ac:dyDescent="0.25"/>
    <row r="1047941" ht="12.65" customHeight="1" x14ac:dyDescent="0.25"/>
    <row r="1047942" ht="12.65" customHeight="1" x14ac:dyDescent="0.25"/>
    <row r="1047943" ht="12.65" customHeight="1" x14ac:dyDescent="0.25"/>
    <row r="1047944" ht="12.65" customHeight="1" x14ac:dyDescent="0.25"/>
    <row r="1047945" ht="12.65" customHeight="1" x14ac:dyDescent="0.25"/>
    <row r="1047946" ht="12.65" customHeight="1" x14ac:dyDescent="0.25"/>
    <row r="1047947" ht="12.65" customHeight="1" x14ac:dyDescent="0.25"/>
    <row r="1047948" ht="12.65" customHeight="1" x14ac:dyDescent="0.25"/>
    <row r="1047949" ht="12.65" customHeight="1" x14ac:dyDescent="0.25"/>
    <row r="1047950" ht="12.65" customHeight="1" x14ac:dyDescent="0.25"/>
    <row r="1047951" ht="12.65" customHeight="1" x14ac:dyDescent="0.25"/>
    <row r="1047952" ht="12.65" customHeight="1" x14ac:dyDescent="0.25"/>
    <row r="1047953" ht="12.65" customHeight="1" x14ac:dyDescent="0.25"/>
    <row r="1047954" ht="12.65" customHeight="1" x14ac:dyDescent="0.25"/>
    <row r="1047955" ht="12.65" customHeight="1" x14ac:dyDescent="0.25"/>
    <row r="1047956" ht="12.65" customHeight="1" x14ac:dyDescent="0.25"/>
    <row r="1047957" ht="12.65" customHeight="1" x14ac:dyDescent="0.25"/>
    <row r="1047958" ht="12.65" customHeight="1" x14ac:dyDescent="0.25"/>
    <row r="1047959" ht="12.65" customHeight="1" x14ac:dyDescent="0.25"/>
    <row r="1047960" ht="12.65" customHeight="1" x14ac:dyDescent="0.25"/>
    <row r="1047961" ht="12.65" customHeight="1" x14ac:dyDescent="0.25"/>
    <row r="1047962" ht="12.65" customHeight="1" x14ac:dyDescent="0.25"/>
    <row r="1047963" ht="12.65" customHeight="1" x14ac:dyDescent="0.25"/>
    <row r="1047964" ht="12.65" customHeight="1" x14ac:dyDescent="0.25"/>
    <row r="1047965" ht="12.65" customHeight="1" x14ac:dyDescent="0.25"/>
    <row r="1047966" ht="12.65" customHeight="1" x14ac:dyDescent="0.25"/>
    <row r="1047967" ht="12.65" customHeight="1" x14ac:dyDescent="0.25"/>
    <row r="1047968" ht="12.65" customHeight="1" x14ac:dyDescent="0.25"/>
    <row r="1047969" ht="12.65" customHeight="1" x14ac:dyDescent="0.25"/>
    <row r="1047970" ht="12.65" customHeight="1" x14ac:dyDescent="0.25"/>
    <row r="1047971" ht="12.65" customHeight="1" x14ac:dyDescent="0.25"/>
    <row r="1047972" ht="12.65" customHeight="1" x14ac:dyDescent="0.25"/>
    <row r="1047973" ht="12.65" customHeight="1" x14ac:dyDescent="0.25"/>
    <row r="1047974" ht="12.65" customHeight="1" x14ac:dyDescent="0.25"/>
    <row r="1047975" ht="12.65" customHeight="1" x14ac:dyDescent="0.25"/>
    <row r="1047976" ht="12.65" customHeight="1" x14ac:dyDescent="0.25"/>
    <row r="1047977" ht="12.65" customHeight="1" x14ac:dyDescent="0.25"/>
    <row r="1047978" ht="12.65" customHeight="1" x14ac:dyDescent="0.25"/>
    <row r="1047979" ht="12.65" customHeight="1" x14ac:dyDescent="0.25"/>
    <row r="1047980" ht="12.65" customHeight="1" x14ac:dyDescent="0.25"/>
    <row r="1047981" ht="12.65" customHeight="1" x14ac:dyDescent="0.25"/>
    <row r="1047982" ht="12.65" customHeight="1" x14ac:dyDescent="0.25"/>
    <row r="1047983" ht="12.65" customHeight="1" x14ac:dyDescent="0.25"/>
    <row r="1047984" ht="12.65" customHeight="1" x14ac:dyDescent="0.25"/>
    <row r="1047985" ht="12.65" customHeight="1" x14ac:dyDescent="0.25"/>
    <row r="1047986" ht="12.65" customHeight="1" x14ac:dyDescent="0.25"/>
    <row r="1047987" ht="12.65" customHeight="1" x14ac:dyDescent="0.25"/>
    <row r="1047988" ht="12.65" customHeight="1" x14ac:dyDescent="0.25"/>
    <row r="1047989" ht="12.65" customHeight="1" x14ac:dyDescent="0.25"/>
    <row r="1047990" ht="12.65" customHeight="1" x14ac:dyDescent="0.25"/>
    <row r="1047991" ht="12.65" customHeight="1" x14ac:dyDescent="0.25"/>
    <row r="1047992" ht="12.65" customHeight="1" x14ac:dyDescent="0.25"/>
    <row r="1047993" ht="12.65" customHeight="1" x14ac:dyDescent="0.25"/>
    <row r="1047994" ht="12.65" customHeight="1" x14ac:dyDescent="0.25"/>
    <row r="1047995" ht="12.65" customHeight="1" x14ac:dyDescent="0.25"/>
    <row r="1047996" ht="12.65" customHeight="1" x14ac:dyDescent="0.25"/>
    <row r="1047997" ht="12.65" customHeight="1" x14ac:dyDescent="0.25"/>
    <row r="1047998" ht="12.65" customHeight="1" x14ac:dyDescent="0.25"/>
    <row r="1047999" ht="12.65" customHeight="1" x14ac:dyDescent="0.25"/>
    <row r="1048000" ht="12.65" customHeight="1" x14ac:dyDescent="0.25"/>
    <row r="1048001" ht="12.65" customHeight="1" x14ac:dyDescent="0.25"/>
    <row r="1048002" ht="12.65" customHeight="1" x14ac:dyDescent="0.25"/>
    <row r="1048003" ht="12.65" customHeight="1" x14ac:dyDescent="0.25"/>
    <row r="1048004" ht="12.65" customHeight="1" x14ac:dyDescent="0.25"/>
    <row r="1048005" ht="12.65" customHeight="1" x14ac:dyDescent="0.25"/>
    <row r="1048006" ht="12.65" customHeight="1" x14ac:dyDescent="0.25"/>
    <row r="1048007" ht="12.65" customHeight="1" x14ac:dyDescent="0.25"/>
    <row r="1048008" ht="12.65" customHeight="1" x14ac:dyDescent="0.25"/>
    <row r="1048009" ht="12.65" customHeight="1" x14ac:dyDescent="0.25"/>
    <row r="1048010" ht="12.65" customHeight="1" x14ac:dyDescent="0.25"/>
    <row r="1048011" ht="12.65" customHeight="1" x14ac:dyDescent="0.25"/>
    <row r="1048012" ht="12.65" customHeight="1" x14ac:dyDescent="0.25"/>
    <row r="1048013" ht="12.65" customHeight="1" x14ac:dyDescent="0.25"/>
    <row r="1048014" ht="12.65" customHeight="1" x14ac:dyDescent="0.25"/>
    <row r="1048015" ht="12.65" customHeight="1" x14ac:dyDescent="0.25"/>
    <row r="1048016" ht="12.65" customHeight="1" x14ac:dyDescent="0.25"/>
    <row r="1048017" ht="12.65" customHeight="1" x14ac:dyDescent="0.25"/>
    <row r="1048018" ht="12.65" customHeight="1" x14ac:dyDescent="0.25"/>
    <row r="1048019" ht="12.65" customHeight="1" x14ac:dyDescent="0.25"/>
    <row r="1048020" ht="12.65" customHeight="1" x14ac:dyDescent="0.25"/>
    <row r="1048021" ht="12.65" customHeight="1" x14ac:dyDescent="0.25"/>
    <row r="1048022" ht="12.65" customHeight="1" x14ac:dyDescent="0.25"/>
    <row r="1048023" ht="12.65" customHeight="1" x14ac:dyDescent="0.25"/>
    <row r="1048024" ht="12.65" customHeight="1" x14ac:dyDescent="0.25"/>
    <row r="1048025" ht="12.65" customHeight="1" x14ac:dyDescent="0.25"/>
    <row r="1048026" ht="12.65" customHeight="1" x14ac:dyDescent="0.25"/>
    <row r="1048027" ht="12.65" customHeight="1" x14ac:dyDescent="0.25"/>
    <row r="1048028" ht="12.65" customHeight="1" x14ac:dyDescent="0.25"/>
    <row r="1048029" ht="12.65" customHeight="1" x14ac:dyDescent="0.25"/>
    <row r="1048030" ht="12.65" customHeight="1" x14ac:dyDescent="0.25"/>
    <row r="1048031" ht="12.65" customHeight="1" x14ac:dyDescent="0.25"/>
    <row r="1048032" ht="12.65" customHeight="1" x14ac:dyDescent="0.25"/>
    <row r="1048033" ht="12.65" customHeight="1" x14ac:dyDescent="0.25"/>
    <row r="1048034" ht="12.65" customHeight="1" x14ac:dyDescent="0.25"/>
    <row r="1048035" ht="12.65" customHeight="1" x14ac:dyDescent="0.25"/>
    <row r="1048036" ht="12.65" customHeight="1" x14ac:dyDescent="0.25"/>
    <row r="1048037" ht="12.65" customHeight="1" x14ac:dyDescent="0.25"/>
    <row r="1048038" ht="12.65" customHeight="1" x14ac:dyDescent="0.25"/>
    <row r="1048039" ht="12.65" customHeight="1" x14ac:dyDescent="0.25"/>
    <row r="1048040" ht="12.65" customHeight="1" x14ac:dyDescent="0.25"/>
    <row r="1048041" ht="12.65" customHeight="1" x14ac:dyDescent="0.25"/>
    <row r="1048042" ht="12.65" customHeight="1" x14ac:dyDescent="0.25"/>
    <row r="1048043" ht="12.65" customHeight="1" x14ac:dyDescent="0.25"/>
    <row r="1048044" ht="12.65" customHeight="1" x14ac:dyDescent="0.25"/>
    <row r="1048045" ht="12.65" customHeight="1" x14ac:dyDescent="0.25"/>
    <row r="1048046" ht="12.65" customHeight="1" x14ac:dyDescent="0.25"/>
    <row r="1048047" ht="12.65" customHeight="1" x14ac:dyDescent="0.25"/>
    <row r="1048048" ht="12.65" customHeight="1" x14ac:dyDescent="0.25"/>
    <row r="1048049" ht="12.65" customHeight="1" x14ac:dyDescent="0.25"/>
    <row r="1048050" ht="12.65" customHeight="1" x14ac:dyDescent="0.25"/>
    <row r="1048051" ht="12.65" customHeight="1" x14ac:dyDescent="0.25"/>
    <row r="1048052" ht="12.65" customHeight="1" x14ac:dyDescent="0.25"/>
    <row r="1048053" ht="12.65" customHeight="1" x14ac:dyDescent="0.25"/>
    <row r="1048054" ht="12.65" customHeight="1" x14ac:dyDescent="0.25"/>
    <row r="1048055" ht="12.65" customHeight="1" x14ac:dyDescent="0.25"/>
    <row r="1048056" ht="12.65" customHeight="1" x14ac:dyDescent="0.25"/>
    <row r="1048057" ht="12.65" customHeight="1" x14ac:dyDescent="0.25"/>
    <row r="1048058" ht="12.65" customHeight="1" x14ac:dyDescent="0.25"/>
    <row r="1048059" ht="12.65" customHeight="1" x14ac:dyDescent="0.25"/>
    <row r="1048060" ht="12.65" customHeight="1" x14ac:dyDescent="0.25"/>
    <row r="1048061" ht="12.65" customHeight="1" x14ac:dyDescent="0.25"/>
    <row r="1048062" ht="12.65" customHeight="1" x14ac:dyDescent="0.25"/>
    <row r="1048063" ht="12.65" customHeight="1" x14ac:dyDescent="0.25"/>
    <row r="1048064" ht="12.65" customHeight="1" x14ac:dyDescent="0.25"/>
    <row r="1048065" ht="12.65" customHeight="1" x14ac:dyDescent="0.25"/>
    <row r="1048066" ht="12.65" customHeight="1" x14ac:dyDescent="0.25"/>
    <row r="1048067" ht="12.65" customHeight="1" x14ac:dyDescent="0.25"/>
    <row r="1048068" ht="12.65" customHeight="1" x14ac:dyDescent="0.25"/>
    <row r="1048069" ht="12.65" customHeight="1" x14ac:dyDescent="0.25"/>
    <row r="1048070" ht="12.65" customHeight="1" x14ac:dyDescent="0.25"/>
    <row r="1048071" ht="12.65" customHeight="1" x14ac:dyDescent="0.25"/>
    <row r="1048072" ht="12.65" customHeight="1" x14ac:dyDescent="0.25"/>
    <row r="1048073" ht="12.65" customHeight="1" x14ac:dyDescent="0.25"/>
    <row r="1048074" ht="12.65" customHeight="1" x14ac:dyDescent="0.25"/>
    <row r="1048075" ht="12.65" customHeight="1" x14ac:dyDescent="0.25"/>
    <row r="1048076" ht="12.65" customHeight="1" x14ac:dyDescent="0.25"/>
    <row r="1048077" ht="12.65" customHeight="1" x14ac:dyDescent="0.25"/>
    <row r="1048078" ht="12.65" customHeight="1" x14ac:dyDescent="0.25"/>
    <row r="1048079" ht="12.65" customHeight="1" x14ac:dyDescent="0.25"/>
    <row r="1048080" ht="12.65" customHeight="1" x14ac:dyDescent="0.25"/>
    <row r="1048081" ht="12.65" customHeight="1" x14ac:dyDescent="0.25"/>
    <row r="1048082" ht="12.65" customHeight="1" x14ac:dyDescent="0.25"/>
    <row r="1048083" ht="12.65" customHeight="1" x14ac:dyDescent="0.25"/>
    <row r="1048084" ht="12.65" customHeight="1" x14ac:dyDescent="0.25"/>
    <row r="1048085" ht="12.65" customHeight="1" x14ac:dyDescent="0.25"/>
    <row r="1048086" ht="12.65" customHeight="1" x14ac:dyDescent="0.25"/>
    <row r="1048087" ht="12.65" customHeight="1" x14ac:dyDescent="0.25"/>
    <row r="1048088" ht="12.65" customHeight="1" x14ac:dyDescent="0.25"/>
    <row r="1048089" ht="12.65" customHeight="1" x14ac:dyDescent="0.25"/>
    <row r="1048090" ht="12.65" customHeight="1" x14ac:dyDescent="0.25"/>
    <row r="1048091" ht="12.65" customHeight="1" x14ac:dyDescent="0.25"/>
    <row r="1048092" ht="12.65" customHeight="1" x14ac:dyDescent="0.25"/>
    <row r="1048093" ht="12.65" customHeight="1" x14ac:dyDescent="0.25"/>
    <row r="1048094" ht="12.65" customHeight="1" x14ac:dyDescent="0.25"/>
    <row r="1048095" ht="12.65" customHeight="1" x14ac:dyDescent="0.25"/>
    <row r="1048096" ht="12.65" customHeight="1" x14ac:dyDescent="0.25"/>
    <row r="1048097" ht="12.65" customHeight="1" x14ac:dyDescent="0.25"/>
    <row r="1048098" ht="12.65" customHeight="1" x14ac:dyDescent="0.25"/>
    <row r="1048099" ht="12.65" customHeight="1" x14ac:dyDescent="0.25"/>
    <row r="1048100" ht="12.65" customHeight="1" x14ac:dyDescent="0.25"/>
    <row r="1048101" ht="12.65" customHeight="1" x14ac:dyDescent="0.25"/>
    <row r="1048102" ht="12.65" customHeight="1" x14ac:dyDescent="0.25"/>
    <row r="1048103" ht="12.65" customHeight="1" x14ac:dyDescent="0.25"/>
    <row r="1048104" ht="12.65" customHeight="1" x14ac:dyDescent="0.25"/>
    <row r="1048105" ht="12.65" customHeight="1" x14ac:dyDescent="0.25"/>
    <row r="1048106" ht="12.65" customHeight="1" x14ac:dyDescent="0.25"/>
    <row r="1048107" ht="12.65" customHeight="1" x14ac:dyDescent="0.25"/>
    <row r="1048108" ht="12.65" customHeight="1" x14ac:dyDescent="0.25"/>
    <row r="1048109" ht="12.65" customHeight="1" x14ac:dyDescent="0.25"/>
    <row r="1048110" ht="12.65" customHeight="1" x14ac:dyDescent="0.25"/>
    <row r="1048111" ht="12.65" customHeight="1" x14ac:dyDescent="0.25"/>
    <row r="1048112" ht="12.65" customHeight="1" x14ac:dyDescent="0.25"/>
    <row r="1048113" ht="12.65" customHeight="1" x14ac:dyDescent="0.25"/>
    <row r="1048114" ht="12.65" customHeight="1" x14ac:dyDescent="0.25"/>
    <row r="1048115" ht="12.65" customHeight="1" x14ac:dyDescent="0.25"/>
    <row r="1048116" ht="12.65" customHeight="1" x14ac:dyDescent="0.25"/>
    <row r="1048117" ht="12.65" customHeight="1" x14ac:dyDescent="0.25"/>
    <row r="1048118" ht="12.65" customHeight="1" x14ac:dyDescent="0.25"/>
    <row r="1048119" ht="12.65" customHeight="1" x14ac:dyDescent="0.25"/>
    <row r="1048120" ht="12.65" customHeight="1" x14ac:dyDescent="0.25"/>
    <row r="1048121" ht="12.65" customHeight="1" x14ac:dyDescent="0.25"/>
    <row r="1048122" ht="12.65" customHeight="1" x14ac:dyDescent="0.25"/>
    <row r="1048123" ht="12.65" customHeight="1" x14ac:dyDescent="0.25"/>
    <row r="1048124" ht="12.65" customHeight="1" x14ac:dyDescent="0.25"/>
    <row r="1048125" ht="12.65" customHeight="1" x14ac:dyDescent="0.25"/>
    <row r="1048126" ht="12.65" customHeight="1" x14ac:dyDescent="0.25"/>
    <row r="1048127" ht="12.65" customHeight="1" x14ac:dyDescent="0.25"/>
    <row r="1048128" ht="12.65" customHeight="1" x14ac:dyDescent="0.25"/>
    <row r="1048129" ht="12.65" customHeight="1" x14ac:dyDescent="0.25"/>
    <row r="1048130" ht="12.65" customHeight="1" x14ac:dyDescent="0.25"/>
    <row r="1048131" ht="12.65" customHeight="1" x14ac:dyDescent="0.25"/>
    <row r="1048132" ht="12.65" customHeight="1" x14ac:dyDescent="0.25"/>
    <row r="1048133" ht="12.65" customHeight="1" x14ac:dyDescent="0.25"/>
    <row r="1048134" ht="12.65" customHeight="1" x14ac:dyDescent="0.25"/>
    <row r="1048135" ht="12.65" customHeight="1" x14ac:dyDescent="0.25"/>
    <row r="1048136" ht="12.65" customHeight="1" x14ac:dyDescent="0.25"/>
    <row r="1048137" ht="12.65" customHeight="1" x14ac:dyDescent="0.25"/>
    <row r="1048138" ht="12.65" customHeight="1" x14ac:dyDescent="0.25"/>
    <row r="1048139" ht="12.65" customHeight="1" x14ac:dyDescent="0.25"/>
    <row r="1048140" ht="12.65" customHeight="1" x14ac:dyDescent="0.25"/>
    <row r="1048141" ht="12.65" customHeight="1" x14ac:dyDescent="0.25"/>
    <row r="1048142" ht="12.65" customHeight="1" x14ac:dyDescent="0.25"/>
    <row r="1048143" ht="12.65" customHeight="1" x14ac:dyDescent="0.25"/>
    <row r="1048144" ht="12.65" customHeight="1" x14ac:dyDescent="0.25"/>
    <row r="1048145" ht="12.65" customHeight="1" x14ac:dyDescent="0.25"/>
    <row r="1048146" ht="12.65" customHeight="1" x14ac:dyDescent="0.25"/>
    <row r="1048147" ht="12.65" customHeight="1" x14ac:dyDescent="0.25"/>
    <row r="1048148" ht="12.65" customHeight="1" x14ac:dyDescent="0.25"/>
    <row r="1048149" ht="12.65" customHeight="1" x14ac:dyDescent="0.25"/>
    <row r="1048150" ht="12.65" customHeight="1" x14ac:dyDescent="0.25"/>
    <row r="1048151" ht="12.65" customHeight="1" x14ac:dyDescent="0.25"/>
    <row r="1048152" ht="12.65" customHeight="1" x14ac:dyDescent="0.25"/>
    <row r="1048153" ht="12.65" customHeight="1" x14ac:dyDescent="0.25"/>
    <row r="1048154" ht="12.65" customHeight="1" x14ac:dyDescent="0.25"/>
    <row r="1048155" ht="12.65" customHeight="1" x14ac:dyDescent="0.25"/>
    <row r="1048156" ht="12.65" customHeight="1" x14ac:dyDescent="0.25"/>
    <row r="1048157" ht="12.65" customHeight="1" x14ac:dyDescent="0.25"/>
    <row r="1048158" ht="12.65" customHeight="1" x14ac:dyDescent="0.25"/>
    <row r="1048159" ht="12.65" customHeight="1" x14ac:dyDescent="0.25"/>
    <row r="1048160" ht="12.65" customHeight="1" x14ac:dyDescent="0.25"/>
    <row r="1048161" ht="12.65" customHeight="1" x14ac:dyDescent="0.25"/>
    <row r="1048162" ht="12.65" customHeight="1" x14ac:dyDescent="0.25"/>
    <row r="1048163" ht="12.65" customHeight="1" x14ac:dyDescent="0.25"/>
    <row r="1048164" ht="12.65" customHeight="1" x14ac:dyDescent="0.25"/>
    <row r="1048165" ht="12.65" customHeight="1" x14ac:dyDescent="0.25"/>
    <row r="1048166" ht="12.65" customHeight="1" x14ac:dyDescent="0.25"/>
    <row r="1048167" ht="12.65" customHeight="1" x14ac:dyDescent="0.25"/>
    <row r="1048168" ht="12.65" customHeight="1" x14ac:dyDescent="0.25"/>
    <row r="1048169" ht="12.65" customHeight="1" x14ac:dyDescent="0.25"/>
    <row r="1048170" ht="12.65" customHeight="1" x14ac:dyDescent="0.25"/>
    <row r="1048171" ht="12.65" customHeight="1" x14ac:dyDescent="0.25"/>
    <row r="1048172" ht="12.65" customHeight="1" x14ac:dyDescent="0.25"/>
    <row r="1048173" ht="12.65" customHeight="1" x14ac:dyDescent="0.25"/>
    <row r="1048174" ht="12.65" customHeight="1" x14ac:dyDescent="0.25"/>
    <row r="1048175" ht="12.65" customHeight="1" x14ac:dyDescent="0.25"/>
    <row r="1048176" ht="12.65" customHeight="1" x14ac:dyDescent="0.25"/>
    <row r="1048177" ht="12.65" customHeight="1" x14ac:dyDescent="0.25"/>
    <row r="1048178" ht="12.65" customHeight="1" x14ac:dyDescent="0.25"/>
    <row r="1048179" ht="12.25" customHeight="1" x14ac:dyDescent="0.25"/>
    <row r="1048180" ht="12.25" customHeight="1" x14ac:dyDescent="0.25"/>
    <row r="1048181" ht="12.25" customHeight="1" x14ac:dyDescent="0.25"/>
    <row r="1048182" ht="12.25" customHeight="1" x14ac:dyDescent="0.25"/>
    <row r="1048183" ht="12.25" customHeight="1" x14ac:dyDescent="0.25"/>
    <row r="1048184" ht="12.25" customHeight="1" x14ac:dyDescent="0.25"/>
    <row r="1048185" ht="12.25" customHeight="1" x14ac:dyDescent="0.25"/>
    <row r="1048186" ht="12.25" customHeight="1" x14ac:dyDescent="0.25"/>
    <row r="1048187" ht="12.25" customHeight="1" x14ac:dyDescent="0.25"/>
    <row r="1048188" ht="12.25" customHeight="1" x14ac:dyDescent="0.25"/>
    <row r="1048189" ht="12.25" customHeight="1" x14ac:dyDescent="0.25"/>
    <row r="1048190" ht="12.25" customHeight="1" x14ac:dyDescent="0.25"/>
    <row r="1048191" ht="12.25" customHeight="1" x14ac:dyDescent="0.25"/>
    <row r="1048192" ht="12.25" customHeight="1" x14ac:dyDescent="0.25"/>
    <row r="1048193" ht="12.25" customHeight="1" x14ac:dyDescent="0.25"/>
    <row r="1048194" ht="12.25" customHeight="1" x14ac:dyDescent="0.25"/>
    <row r="1048195" ht="12.25" customHeight="1" x14ac:dyDescent="0.25"/>
    <row r="1048196" ht="12.25" customHeight="1" x14ac:dyDescent="0.25"/>
    <row r="1048197" ht="12.25" customHeight="1" x14ac:dyDescent="0.25"/>
    <row r="1048198" ht="12.25" customHeight="1" x14ac:dyDescent="0.25"/>
    <row r="1048199" ht="12.25" customHeight="1" x14ac:dyDescent="0.25"/>
    <row r="1048200" ht="12.25" customHeight="1" x14ac:dyDescent="0.25"/>
    <row r="1048201" ht="12.25" customHeight="1" x14ac:dyDescent="0.25"/>
    <row r="1048202" ht="12.25" customHeight="1" x14ac:dyDescent="0.25"/>
    <row r="1048203" ht="12.25" customHeight="1" x14ac:dyDescent="0.25"/>
    <row r="1048204" ht="12.25" customHeight="1" x14ac:dyDescent="0.25"/>
    <row r="1048205" ht="12.25" customHeight="1" x14ac:dyDescent="0.25"/>
    <row r="1048206" ht="12.25" customHeight="1" x14ac:dyDescent="0.25"/>
    <row r="1048207" ht="12.25" customHeight="1" x14ac:dyDescent="0.25"/>
    <row r="1048208" ht="12.25" customHeight="1" x14ac:dyDescent="0.25"/>
    <row r="1048209" ht="12.25" customHeight="1" x14ac:dyDescent="0.25"/>
    <row r="1048210" ht="12.25" customHeight="1" x14ac:dyDescent="0.25"/>
    <row r="1048211" ht="12.25" customHeight="1" x14ac:dyDescent="0.25"/>
    <row r="1048212" ht="12.25" customHeight="1" x14ac:dyDescent="0.25"/>
    <row r="1048213" ht="12.25" customHeight="1" x14ac:dyDescent="0.25"/>
    <row r="1048214" ht="12.25" customHeight="1" x14ac:dyDescent="0.25"/>
    <row r="1048215" ht="12.25" customHeight="1" x14ac:dyDescent="0.25"/>
    <row r="1048216" ht="12.25" customHeight="1" x14ac:dyDescent="0.25"/>
    <row r="1048217" ht="12.25" customHeight="1" x14ac:dyDescent="0.25"/>
    <row r="1048218" ht="12.25" customHeight="1" x14ac:dyDescent="0.25"/>
    <row r="1048219" ht="12.25" customHeight="1" x14ac:dyDescent="0.25"/>
    <row r="1048220" ht="12.25" customHeight="1" x14ac:dyDescent="0.25"/>
    <row r="1048221" ht="12.25" customHeight="1" x14ac:dyDescent="0.25"/>
    <row r="1048222" ht="12.25" customHeight="1" x14ac:dyDescent="0.25"/>
    <row r="1048223" ht="12.25" customHeight="1" x14ac:dyDescent="0.25"/>
    <row r="1048224" ht="12.25" customHeight="1" x14ac:dyDescent="0.25"/>
    <row r="1048225" ht="12.25" customHeight="1" x14ac:dyDescent="0.25"/>
    <row r="1048226" ht="12.25" customHeight="1" x14ac:dyDescent="0.25"/>
    <row r="1048227" ht="12.25" customHeight="1" x14ac:dyDescent="0.25"/>
    <row r="1048228" ht="12.25" customHeight="1" x14ac:dyDescent="0.25"/>
    <row r="1048229" ht="12.25" customHeight="1" x14ac:dyDescent="0.25"/>
    <row r="1048230" ht="12.25" customHeight="1" x14ac:dyDescent="0.25"/>
    <row r="1048231" ht="12.25" customHeight="1" x14ac:dyDescent="0.25"/>
    <row r="1048232" ht="12.25" customHeight="1" x14ac:dyDescent="0.25"/>
    <row r="1048233" ht="12.25" customHeight="1" x14ac:dyDescent="0.25"/>
    <row r="1048234" ht="12.25" customHeight="1" x14ac:dyDescent="0.25"/>
    <row r="1048235" ht="12.25" customHeight="1" x14ac:dyDescent="0.25"/>
    <row r="1048236" ht="12.25" customHeight="1" x14ac:dyDescent="0.25"/>
    <row r="1048237" ht="12.25" customHeight="1" x14ac:dyDescent="0.25"/>
    <row r="1048238" ht="12.25" customHeight="1" x14ac:dyDescent="0.25"/>
    <row r="1048239" ht="12.25" customHeight="1" x14ac:dyDescent="0.25"/>
    <row r="1048240" ht="12.25" customHeight="1" x14ac:dyDescent="0.25"/>
    <row r="1048241" ht="12.25" customHeight="1" x14ac:dyDescent="0.25"/>
    <row r="1048242" ht="12.25" customHeight="1" x14ac:dyDescent="0.25"/>
    <row r="1048243" ht="12.25" customHeight="1" x14ac:dyDescent="0.25"/>
    <row r="1048244" ht="12.25" customHeight="1" x14ac:dyDescent="0.25"/>
    <row r="1048245" ht="12.25" customHeight="1" x14ac:dyDescent="0.25"/>
    <row r="1048246" ht="12.25" customHeight="1" x14ac:dyDescent="0.25"/>
    <row r="1048247" ht="12.25" customHeight="1" x14ac:dyDescent="0.25"/>
    <row r="1048248" ht="12.25" customHeight="1" x14ac:dyDescent="0.25"/>
    <row r="1048249" ht="12.25" customHeight="1" x14ac:dyDescent="0.25"/>
    <row r="1048250" ht="12.25" customHeight="1" x14ac:dyDescent="0.25"/>
    <row r="1048251" ht="12.25" customHeight="1" x14ac:dyDescent="0.25"/>
    <row r="1048252" ht="12.25" customHeight="1" x14ac:dyDescent="0.25"/>
    <row r="1048253" ht="12.25" customHeight="1" x14ac:dyDescent="0.25"/>
    <row r="1048254" ht="12.25" customHeight="1" x14ac:dyDescent="0.25"/>
    <row r="1048255" ht="12.25" customHeight="1" x14ac:dyDescent="0.25"/>
    <row r="1048256" ht="12.25" customHeight="1" x14ac:dyDescent="0.25"/>
    <row r="1048257" ht="12.25" customHeight="1" x14ac:dyDescent="0.25"/>
    <row r="1048258" ht="12.25" customHeight="1" x14ac:dyDescent="0.25"/>
    <row r="1048259" ht="12.25" customHeight="1" x14ac:dyDescent="0.25"/>
    <row r="1048260" ht="12.25" customHeight="1" x14ac:dyDescent="0.25"/>
    <row r="1048261" ht="12.25" customHeight="1" x14ac:dyDescent="0.25"/>
    <row r="1048262" ht="12.25" customHeight="1" x14ac:dyDescent="0.25"/>
    <row r="1048263" ht="12.25" customHeight="1" x14ac:dyDescent="0.25"/>
    <row r="1048264" ht="12.25" customHeight="1" x14ac:dyDescent="0.25"/>
    <row r="1048265" ht="12.25" customHeight="1" x14ac:dyDescent="0.25"/>
    <row r="1048266" ht="12.25" customHeight="1" x14ac:dyDescent="0.25"/>
    <row r="1048267" ht="12.25" customHeight="1" x14ac:dyDescent="0.25"/>
    <row r="1048268" ht="12.25" customHeight="1" x14ac:dyDescent="0.25"/>
    <row r="1048269" ht="12.25" customHeight="1" x14ac:dyDescent="0.25"/>
    <row r="1048270" ht="12.25" customHeight="1" x14ac:dyDescent="0.25"/>
    <row r="1048271" ht="12.25" customHeight="1" x14ac:dyDescent="0.25"/>
    <row r="1048272" ht="12.25" customHeight="1" x14ac:dyDescent="0.25"/>
    <row r="1048273" ht="12.25" customHeight="1" x14ac:dyDescent="0.25"/>
    <row r="1048274" ht="12.25" customHeight="1" x14ac:dyDescent="0.25"/>
    <row r="1048275" ht="12.25" customHeight="1" x14ac:dyDescent="0.25"/>
    <row r="1048276" ht="12.25" customHeight="1" x14ac:dyDescent="0.25"/>
    <row r="1048277" ht="12.25" customHeight="1" x14ac:dyDescent="0.25"/>
    <row r="1048278" ht="12.25" customHeight="1" x14ac:dyDescent="0.25"/>
    <row r="1048279" ht="12.25" customHeight="1" x14ac:dyDescent="0.25"/>
    <row r="1048280" ht="12.25" customHeight="1" x14ac:dyDescent="0.25"/>
    <row r="1048281" ht="12.25" customHeight="1" x14ac:dyDescent="0.25"/>
    <row r="1048282" ht="12.25" customHeight="1" x14ac:dyDescent="0.25"/>
    <row r="1048283" ht="12.25" customHeight="1" x14ac:dyDescent="0.25"/>
    <row r="1048284" ht="12.25" customHeight="1" x14ac:dyDescent="0.25"/>
    <row r="1048285" ht="12.25" customHeight="1" x14ac:dyDescent="0.25"/>
    <row r="1048286" ht="12.25" customHeight="1" x14ac:dyDescent="0.25"/>
    <row r="1048287" ht="12.25" customHeight="1" x14ac:dyDescent="0.25"/>
    <row r="1048288" ht="12.25" customHeight="1" x14ac:dyDescent="0.25"/>
    <row r="1048289" ht="12.25" customHeight="1" x14ac:dyDescent="0.25"/>
    <row r="1048290" ht="12.25" customHeight="1" x14ac:dyDescent="0.25"/>
    <row r="1048291" ht="12.25" customHeight="1" x14ac:dyDescent="0.25"/>
    <row r="1048292" ht="12.25" customHeight="1" x14ac:dyDescent="0.25"/>
    <row r="1048293" ht="12.25" customHeight="1" x14ac:dyDescent="0.25"/>
    <row r="1048294" ht="12.25" customHeight="1" x14ac:dyDescent="0.25"/>
    <row r="1048295" ht="12.25" customHeight="1" x14ac:dyDescent="0.25"/>
    <row r="1048296" ht="12.25" customHeight="1" x14ac:dyDescent="0.25"/>
    <row r="1048297" ht="12.25" customHeight="1" x14ac:dyDescent="0.25"/>
    <row r="1048298" ht="12.25" customHeight="1" x14ac:dyDescent="0.25"/>
    <row r="1048299" ht="12.25" customHeight="1" x14ac:dyDescent="0.25"/>
    <row r="1048300" ht="12.25" customHeight="1" x14ac:dyDescent="0.25"/>
    <row r="1048301" ht="12.25" customHeight="1" x14ac:dyDescent="0.25"/>
    <row r="1048302" ht="12.25" customHeight="1" x14ac:dyDescent="0.25"/>
    <row r="1048303" ht="12.25" customHeight="1" x14ac:dyDescent="0.25"/>
    <row r="1048304" ht="12.25" customHeight="1" x14ac:dyDescent="0.25"/>
    <row r="1048305" ht="12.25" customHeight="1" x14ac:dyDescent="0.25"/>
    <row r="1048306" ht="12.25" customHeight="1" x14ac:dyDescent="0.25"/>
    <row r="1048307" ht="12.25" customHeight="1" x14ac:dyDescent="0.25"/>
    <row r="1048308" ht="12.25" customHeight="1" x14ac:dyDescent="0.25"/>
    <row r="1048309" ht="12.25" customHeight="1" x14ac:dyDescent="0.25"/>
    <row r="1048310" ht="12.25" customHeight="1" x14ac:dyDescent="0.25"/>
    <row r="1048311" ht="12.25" customHeight="1" x14ac:dyDescent="0.25"/>
    <row r="1048312" ht="12.25" customHeight="1" x14ac:dyDescent="0.25"/>
    <row r="1048313" ht="12.25" customHeight="1" x14ac:dyDescent="0.25"/>
    <row r="1048314" ht="12.25" customHeight="1" x14ac:dyDescent="0.25"/>
    <row r="1048315" ht="12.25" customHeight="1" x14ac:dyDescent="0.25"/>
    <row r="1048316" ht="12.25" customHeight="1" x14ac:dyDescent="0.25"/>
    <row r="1048317" ht="12.25" customHeight="1" x14ac:dyDescent="0.25"/>
    <row r="1048318" ht="12.25" customHeight="1" x14ac:dyDescent="0.25"/>
    <row r="1048319" ht="12.25" customHeight="1" x14ac:dyDescent="0.25"/>
    <row r="1048320" ht="12.25" customHeight="1" x14ac:dyDescent="0.25"/>
    <row r="1048321" ht="12.25" customHeight="1" x14ac:dyDescent="0.25"/>
    <row r="1048322" ht="12.25" customHeight="1" x14ac:dyDescent="0.25"/>
    <row r="1048323" ht="12.25" customHeight="1" x14ac:dyDescent="0.25"/>
    <row r="1048324" ht="12.25" customHeight="1" x14ac:dyDescent="0.25"/>
    <row r="1048325" ht="12.25" customHeight="1" x14ac:dyDescent="0.25"/>
    <row r="1048326" ht="12.25" customHeight="1" x14ac:dyDescent="0.25"/>
    <row r="1048327" ht="12.25" customHeight="1" x14ac:dyDescent="0.25"/>
    <row r="1048328" ht="12.25" customHeight="1" x14ac:dyDescent="0.25"/>
    <row r="1048329" ht="12.25" customHeight="1" x14ac:dyDescent="0.25"/>
    <row r="1048330" ht="12.25" customHeight="1" x14ac:dyDescent="0.25"/>
    <row r="1048331" ht="12.25" customHeight="1" x14ac:dyDescent="0.25"/>
    <row r="1048332" ht="12.25" customHeight="1" x14ac:dyDescent="0.25"/>
    <row r="1048333" ht="12.25" customHeight="1" x14ac:dyDescent="0.25"/>
    <row r="1048334" ht="12.25" customHeight="1" x14ac:dyDescent="0.25"/>
    <row r="1048335" ht="12.25" customHeight="1" x14ac:dyDescent="0.25"/>
    <row r="1048336" ht="12.25" customHeight="1" x14ac:dyDescent="0.25"/>
    <row r="1048337" ht="12.25" customHeight="1" x14ac:dyDescent="0.25"/>
    <row r="1048338" ht="12.25" customHeight="1" x14ac:dyDescent="0.25"/>
    <row r="1048339" ht="12.25" customHeight="1" x14ac:dyDescent="0.25"/>
    <row r="1048340" ht="12.25" customHeight="1" x14ac:dyDescent="0.25"/>
    <row r="1048341" ht="12.25" customHeight="1" x14ac:dyDescent="0.25"/>
    <row r="1048342" ht="12.25" customHeight="1" x14ac:dyDescent="0.25"/>
    <row r="1048343" ht="12.25" customHeight="1" x14ac:dyDescent="0.25"/>
    <row r="1048344" ht="12.25" customHeight="1" x14ac:dyDescent="0.25"/>
    <row r="1048345" ht="12.25" customHeight="1" x14ac:dyDescent="0.25"/>
    <row r="1048346" ht="12.25" customHeight="1" x14ac:dyDescent="0.25"/>
    <row r="1048347" ht="12.25" customHeight="1" x14ac:dyDescent="0.25"/>
    <row r="1048348" ht="12.25" customHeight="1" x14ac:dyDescent="0.25"/>
    <row r="1048349" ht="12.25" customHeight="1" x14ac:dyDescent="0.25"/>
    <row r="1048350" ht="12.25" customHeight="1" x14ac:dyDescent="0.25"/>
    <row r="1048351" ht="12.25" customHeight="1" x14ac:dyDescent="0.25"/>
    <row r="1048352" ht="12.25" customHeight="1" x14ac:dyDescent="0.25"/>
    <row r="1048353" ht="12.25" customHeight="1" x14ac:dyDescent="0.25"/>
    <row r="1048354" ht="12.25" customHeight="1" x14ac:dyDescent="0.25"/>
    <row r="1048355" ht="12.25" customHeight="1" x14ac:dyDescent="0.25"/>
    <row r="1048356" ht="12.25" customHeight="1" x14ac:dyDescent="0.25"/>
    <row r="1048357" ht="12.25" customHeight="1" x14ac:dyDescent="0.25"/>
    <row r="1048358" ht="12.25" customHeight="1" x14ac:dyDescent="0.25"/>
    <row r="1048359" ht="12.25" customHeight="1" x14ac:dyDescent="0.25"/>
    <row r="1048360" ht="12.25" customHeight="1" x14ac:dyDescent="0.25"/>
    <row r="1048361" ht="12.25" customHeight="1" x14ac:dyDescent="0.25"/>
    <row r="1048362" ht="12.25" customHeight="1" x14ac:dyDescent="0.25"/>
    <row r="1048363" ht="12.25" customHeight="1" x14ac:dyDescent="0.25"/>
    <row r="1048364" ht="12.25" customHeight="1" x14ac:dyDescent="0.25"/>
    <row r="1048365" ht="12.25" customHeight="1" x14ac:dyDescent="0.25"/>
    <row r="1048366" ht="12.25" customHeight="1" x14ac:dyDescent="0.25"/>
    <row r="1048367" ht="12.25" customHeight="1" x14ac:dyDescent="0.25"/>
    <row r="1048368" ht="12.25" customHeight="1" x14ac:dyDescent="0.25"/>
    <row r="1048369" ht="12.25" customHeight="1" x14ac:dyDescent="0.25"/>
    <row r="1048370" ht="12.25" customHeight="1" x14ac:dyDescent="0.25"/>
    <row r="1048371" ht="12.25" customHeight="1" x14ac:dyDescent="0.25"/>
    <row r="1048372" ht="12.25" customHeight="1" x14ac:dyDescent="0.25"/>
    <row r="1048373" ht="12.25" customHeight="1" x14ac:dyDescent="0.25"/>
    <row r="1048374" ht="12.25" customHeight="1" x14ac:dyDescent="0.25"/>
    <row r="1048375" ht="12.25" customHeight="1" x14ac:dyDescent="0.25"/>
    <row r="1048376" ht="12.25" customHeight="1" x14ac:dyDescent="0.25"/>
    <row r="1048377" ht="12.25" customHeight="1" x14ac:dyDescent="0.25"/>
    <row r="1048378" ht="12.25" customHeight="1" x14ac:dyDescent="0.25"/>
    <row r="1048379" ht="12.25" customHeight="1" x14ac:dyDescent="0.25"/>
    <row r="1048380" ht="12.25" customHeight="1" x14ac:dyDescent="0.25"/>
    <row r="1048381" ht="12.25" customHeight="1" x14ac:dyDescent="0.25"/>
    <row r="1048382" ht="12.25" customHeight="1" x14ac:dyDescent="0.25"/>
    <row r="1048383" ht="12.25" customHeight="1" x14ac:dyDescent="0.25"/>
    <row r="1048384" ht="12.25" customHeight="1" x14ac:dyDescent="0.25"/>
    <row r="1048385" ht="12.25" customHeight="1" x14ac:dyDescent="0.25"/>
    <row r="1048386" ht="12.25" customHeight="1" x14ac:dyDescent="0.25"/>
    <row r="1048387" ht="12.25" customHeight="1" x14ac:dyDescent="0.25"/>
    <row r="1048388" ht="12.25" customHeight="1" x14ac:dyDescent="0.25"/>
    <row r="1048389" ht="12.25" customHeight="1" x14ac:dyDescent="0.25"/>
    <row r="1048390" ht="12.25" customHeight="1" x14ac:dyDescent="0.25"/>
    <row r="1048391" ht="12.25" customHeight="1" x14ac:dyDescent="0.25"/>
    <row r="1048392" ht="12.25" customHeight="1" x14ac:dyDescent="0.25"/>
    <row r="1048393" ht="12.25" customHeight="1" x14ac:dyDescent="0.25"/>
    <row r="1048394" ht="12.25" customHeight="1" x14ac:dyDescent="0.25"/>
    <row r="1048395" ht="12.25" customHeight="1" x14ac:dyDescent="0.25"/>
    <row r="1048396" ht="12.25" customHeight="1" x14ac:dyDescent="0.25"/>
    <row r="1048397" ht="12.25" customHeight="1" x14ac:dyDescent="0.25"/>
    <row r="1048398" ht="12.25" customHeight="1" x14ac:dyDescent="0.25"/>
    <row r="1048399" ht="12.25" customHeight="1" x14ac:dyDescent="0.25"/>
    <row r="1048400" ht="12.25" customHeight="1" x14ac:dyDescent="0.25"/>
    <row r="1048401" ht="12.25" customHeight="1" x14ac:dyDescent="0.25"/>
    <row r="1048402" ht="12.25" customHeight="1" x14ac:dyDescent="0.25"/>
    <row r="1048403" ht="12.25" customHeight="1" x14ac:dyDescent="0.25"/>
    <row r="1048404" ht="12.25" customHeight="1" x14ac:dyDescent="0.25"/>
    <row r="1048405" ht="12.25" customHeight="1" x14ac:dyDescent="0.25"/>
    <row r="1048406" ht="12.25" customHeight="1" x14ac:dyDescent="0.25"/>
    <row r="1048407" ht="12.25" customHeight="1" x14ac:dyDescent="0.25"/>
    <row r="1048408" ht="12.25" customHeight="1" x14ac:dyDescent="0.25"/>
    <row r="1048409" ht="12.25" customHeight="1" x14ac:dyDescent="0.25"/>
    <row r="1048410" ht="12.25" customHeight="1" x14ac:dyDescent="0.25"/>
    <row r="1048411" ht="12.25" customHeight="1" x14ac:dyDescent="0.25"/>
    <row r="1048412" ht="12.25" customHeight="1" x14ac:dyDescent="0.25"/>
    <row r="1048413" ht="12.25" customHeight="1" x14ac:dyDescent="0.25"/>
    <row r="1048414" ht="12.25" customHeight="1" x14ac:dyDescent="0.25"/>
    <row r="1048415" ht="12.25" customHeight="1" x14ac:dyDescent="0.25"/>
    <row r="1048416" ht="12.25" customHeight="1" x14ac:dyDescent="0.25"/>
    <row r="1048417" ht="12.25" customHeight="1" x14ac:dyDescent="0.25"/>
    <row r="1048418" ht="12.25" customHeight="1" x14ac:dyDescent="0.25"/>
    <row r="1048419" ht="12.25" customHeight="1" x14ac:dyDescent="0.25"/>
    <row r="1048420" ht="12.25" customHeight="1" x14ac:dyDescent="0.25"/>
    <row r="1048421" ht="12.25" customHeight="1" x14ac:dyDescent="0.25"/>
    <row r="1048422" ht="12.25" customHeight="1" x14ac:dyDescent="0.25"/>
    <row r="1048423" ht="12.25" customHeight="1" x14ac:dyDescent="0.25"/>
    <row r="1048424" ht="12.25" customHeight="1" x14ac:dyDescent="0.25"/>
    <row r="1048425" ht="12.25" customHeight="1" x14ac:dyDescent="0.25"/>
    <row r="1048426" ht="12.25" customHeight="1" x14ac:dyDescent="0.25"/>
    <row r="1048427" ht="12.25" customHeight="1" x14ac:dyDescent="0.25"/>
    <row r="1048428" ht="12.25" customHeight="1" x14ac:dyDescent="0.25"/>
    <row r="1048429" ht="12.25" customHeight="1" x14ac:dyDescent="0.25"/>
    <row r="1048430" ht="12.25" customHeight="1" x14ac:dyDescent="0.25"/>
    <row r="1048431" ht="12.25" customHeight="1" x14ac:dyDescent="0.25"/>
    <row r="1048432" ht="12.25" customHeight="1" x14ac:dyDescent="0.25"/>
    <row r="1048433" ht="12.25" customHeight="1" x14ac:dyDescent="0.25"/>
    <row r="1048434" ht="12.25" customHeight="1" x14ac:dyDescent="0.25"/>
    <row r="1048435" ht="12.25" customHeight="1" x14ac:dyDescent="0.25"/>
    <row r="1048436" ht="12.25" customHeight="1" x14ac:dyDescent="0.25"/>
    <row r="1048437" ht="12.25" customHeight="1" x14ac:dyDescent="0.25"/>
    <row r="1048438" ht="12.25" customHeight="1" x14ac:dyDescent="0.25"/>
    <row r="1048439" ht="12.25" customHeight="1" x14ac:dyDescent="0.25"/>
    <row r="1048440" ht="12.25" customHeight="1" x14ac:dyDescent="0.25"/>
    <row r="1048441" ht="12.25" customHeight="1" x14ac:dyDescent="0.25"/>
    <row r="1048442" ht="12.25" customHeight="1" x14ac:dyDescent="0.25"/>
    <row r="1048443" ht="12.25" customHeight="1" x14ac:dyDescent="0.25"/>
    <row r="1048444" ht="12.25" customHeight="1" x14ac:dyDescent="0.25"/>
    <row r="1048445" ht="12.25" customHeight="1" x14ac:dyDescent="0.25"/>
    <row r="1048446" ht="12.25" customHeight="1" x14ac:dyDescent="0.25"/>
    <row r="1048447" ht="12.25" customHeight="1" x14ac:dyDescent="0.25"/>
    <row r="1048448" ht="12.25" customHeight="1" x14ac:dyDescent="0.25"/>
    <row r="1048449" ht="12.25" customHeight="1" x14ac:dyDescent="0.25"/>
    <row r="1048450" ht="12.25" customHeight="1" x14ac:dyDescent="0.25"/>
    <row r="1048451" ht="12.25" customHeight="1" x14ac:dyDescent="0.25"/>
    <row r="1048452" ht="12.25" customHeight="1" x14ac:dyDescent="0.25"/>
    <row r="1048453" ht="12.25" customHeight="1" x14ac:dyDescent="0.25"/>
    <row r="1048454" ht="12.25" customHeight="1" x14ac:dyDescent="0.25"/>
    <row r="1048455" ht="12.25" customHeight="1" x14ac:dyDescent="0.25"/>
    <row r="1048456" ht="12.25" customHeight="1" x14ac:dyDescent="0.25"/>
    <row r="1048457" ht="12.25" customHeight="1" x14ac:dyDescent="0.25"/>
    <row r="1048458" ht="12.25" customHeight="1" x14ac:dyDescent="0.25"/>
    <row r="1048459" ht="12.25" customHeight="1" x14ac:dyDescent="0.25"/>
    <row r="1048460" ht="12.25" customHeight="1" x14ac:dyDescent="0.25"/>
    <row r="1048461" ht="12.25" customHeight="1" x14ac:dyDescent="0.25"/>
    <row r="1048462" ht="12.25" customHeight="1" x14ac:dyDescent="0.25"/>
    <row r="1048463" ht="12.25" customHeight="1" x14ac:dyDescent="0.25"/>
    <row r="1048464" ht="12.25" customHeight="1" x14ac:dyDescent="0.25"/>
    <row r="1048465" ht="12.25" customHeight="1" x14ac:dyDescent="0.25"/>
    <row r="1048466" ht="12.25" customHeight="1" x14ac:dyDescent="0.25"/>
    <row r="1048467" ht="12.25" customHeight="1" x14ac:dyDescent="0.25"/>
    <row r="1048468" ht="12.25" customHeight="1" x14ac:dyDescent="0.25"/>
    <row r="1048469" ht="12.25" customHeight="1" x14ac:dyDescent="0.25"/>
    <row r="1048470" ht="12.25" customHeight="1" x14ac:dyDescent="0.25"/>
    <row r="1048471" ht="12.25" customHeight="1" x14ac:dyDescent="0.25"/>
    <row r="1048472" ht="12.25" customHeight="1" x14ac:dyDescent="0.25"/>
    <row r="1048473" ht="12.25" customHeight="1" x14ac:dyDescent="0.25"/>
    <row r="1048474" ht="12.25" customHeight="1" x14ac:dyDescent="0.25"/>
    <row r="1048475" ht="12.25" customHeight="1" x14ac:dyDescent="0.25"/>
    <row r="1048476" ht="12.25" customHeight="1" x14ac:dyDescent="0.25"/>
    <row r="1048477" ht="12.25" customHeight="1" x14ac:dyDescent="0.25"/>
    <row r="1048478" ht="12.25" customHeight="1" x14ac:dyDescent="0.25"/>
    <row r="1048479" ht="12.25" customHeight="1" x14ac:dyDescent="0.25"/>
    <row r="1048480" ht="12.25" customHeight="1" x14ac:dyDescent="0.25"/>
    <row r="1048481" ht="12.25" customHeight="1" x14ac:dyDescent="0.25"/>
    <row r="1048482" ht="12.25" customHeight="1" x14ac:dyDescent="0.25"/>
    <row r="1048483" ht="12.25" customHeight="1" x14ac:dyDescent="0.25"/>
    <row r="1048484" ht="12.25" customHeight="1" x14ac:dyDescent="0.25"/>
    <row r="1048485" ht="12.25" customHeight="1" x14ac:dyDescent="0.25"/>
    <row r="1048486" ht="12.25" customHeight="1" x14ac:dyDescent="0.25"/>
    <row r="1048487" ht="12.25" customHeight="1" x14ac:dyDescent="0.25"/>
    <row r="1048488" ht="12.25" customHeight="1" x14ac:dyDescent="0.25"/>
    <row r="1048489" ht="12.25" customHeight="1" x14ac:dyDescent="0.25"/>
    <row r="1048490" ht="12.25" customHeight="1" x14ac:dyDescent="0.25"/>
    <row r="1048491" ht="12.25" customHeight="1" x14ac:dyDescent="0.25"/>
    <row r="1048492" ht="12.25" customHeight="1" x14ac:dyDescent="0.25"/>
    <row r="1048493" ht="12.25" customHeight="1" x14ac:dyDescent="0.25"/>
    <row r="1048494" ht="12.25" customHeight="1" x14ac:dyDescent="0.25"/>
    <row r="1048495" ht="12.25" customHeight="1" x14ac:dyDescent="0.25"/>
    <row r="1048496" ht="12.25" customHeight="1" x14ac:dyDescent="0.25"/>
    <row r="1048497" ht="12.25" customHeight="1" x14ac:dyDescent="0.25"/>
    <row r="1048498" ht="12.25" customHeight="1" x14ac:dyDescent="0.25"/>
    <row r="1048499" ht="12.25" customHeight="1" x14ac:dyDescent="0.25"/>
    <row r="1048500" ht="12.25" customHeight="1" x14ac:dyDescent="0.25"/>
    <row r="1048501" ht="12.25" customHeight="1" x14ac:dyDescent="0.25"/>
    <row r="1048502" ht="12.25" customHeight="1" x14ac:dyDescent="0.25"/>
    <row r="1048503" ht="12.25" customHeight="1" x14ac:dyDescent="0.25"/>
    <row r="1048504" ht="12.25" customHeight="1" x14ac:dyDescent="0.25"/>
    <row r="1048505" ht="12.25" customHeight="1" x14ac:dyDescent="0.25"/>
    <row r="1048506" ht="12.25" customHeight="1" x14ac:dyDescent="0.25"/>
    <row r="1048507" ht="12.25" customHeight="1" x14ac:dyDescent="0.25"/>
    <row r="1048508" ht="12.25" customHeight="1" x14ac:dyDescent="0.25"/>
    <row r="1048509" ht="12.25" customHeight="1" x14ac:dyDescent="0.25"/>
    <row r="1048510" ht="12.25" customHeight="1" x14ac:dyDescent="0.25"/>
    <row r="1048511" ht="12.25" customHeight="1" x14ac:dyDescent="0.25"/>
    <row r="1048512" ht="12.25" customHeight="1" x14ac:dyDescent="0.25"/>
    <row r="1048513" ht="12.25" customHeight="1" x14ac:dyDescent="0.25"/>
    <row r="1048514" ht="12.25" customHeight="1" x14ac:dyDescent="0.25"/>
    <row r="1048515" ht="12.25" customHeight="1" x14ac:dyDescent="0.25"/>
    <row r="1048516" ht="12.25" customHeight="1" x14ac:dyDescent="0.25"/>
    <row r="1048517" ht="12.25" customHeight="1" x14ac:dyDescent="0.25"/>
    <row r="1048518" ht="12.25" customHeight="1" x14ac:dyDescent="0.25"/>
    <row r="1048519" ht="12.25" customHeight="1" x14ac:dyDescent="0.25"/>
    <row r="1048520" ht="12.25" customHeight="1" x14ac:dyDescent="0.25"/>
    <row r="1048521" ht="12.25" customHeight="1" x14ac:dyDescent="0.25"/>
    <row r="1048522" ht="12.25" customHeight="1" x14ac:dyDescent="0.25"/>
    <row r="1048523" ht="12.25" customHeight="1" x14ac:dyDescent="0.25"/>
    <row r="1048524" ht="12.25" customHeight="1" x14ac:dyDescent="0.25"/>
    <row r="1048525" ht="12.25" customHeight="1" x14ac:dyDescent="0.25"/>
    <row r="1048526" ht="12.25" customHeight="1" x14ac:dyDescent="0.25"/>
    <row r="1048527" ht="12.25" customHeight="1" x14ac:dyDescent="0.25"/>
    <row r="1048528" ht="12.25" customHeight="1" x14ac:dyDescent="0.25"/>
    <row r="1048529" ht="12.25" customHeight="1" x14ac:dyDescent="0.25"/>
    <row r="1048530" ht="12.25" customHeight="1" x14ac:dyDescent="0.25"/>
    <row r="1048531" ht="12.25" customHeight="1" x14ac:dyDescent="0.25"/>
    <row r="1048532" ht="12.25" customHeight="1" x14ac:dyDescent="0.25"/>
    <row r="1048533" ht="12.25" customHeight="1" x14ac:dyDescent="0.25"/>
    <row r="1048534" ht="12.25" customHeight="1" x14ac:dyDescent="0.25"/>
    <row r="1048535" ht="12.25" customHeight="1" x14ac:dyDescent="0.25"/>
    <row r="1048536" ht="12.25" customHeight="1" x14ac:dyDescent="0.25"/>
    <row r="1048537" ht="12.25" customHeight="1" x14ac:dyDescent="0.25"/>
    <row r="1048538" ht="12.25" customHeight="1" x14ac:dyDescent="0.25"/>
    <row r="1048539" ht="12.25" customHeight="1" x14ac:dyDescent="0.25"/>
    <row r="1048540" ht="12.25" customHeight="1" x14ac:dyDescent="0.25"/>
    <row r="1048541" ht="12.25" customHeight="1" x14ac:dyDescent="0.25"/>
    <row r="1048542" ht="12.25" customHeight="1" x14ac:dyDescent="0.25"/>
    <row r="1048543" ht="12.25" customHeight="1" x14ac:dyDescent="0.25"/>
    <row r="1048544" ht="12.25" customHeight="1" x14ac:dyDescent="0.25"/>
    <row r="1048545" ht="12.25" customHeight="1" x14ac:dyDescent="0.25"/>
    <row r="1048546" ht="12.25" customHeight="1" x14ac:dyDescent="0.25"/>
    <row r="1048547" ht="12.25" customHeight="1" x14ac:dyDescent="0.25"/>
    <row r="1048548" ht="12.25" customHeight="1" x14ac:dyDescent="0.25"/>
    <row r="1048549" ht="12.25" customHeight="1" x14ac:dyDescent="0.25"/>
    <row r="1048550" ht="12.25" customHeight="1" x14ac:dyDescent="0.25"/>
    <row r="1048551" ht="12.25" customHeight="1" x14ac:dyDescent="0.25"/>
    <row r="1048552" ht="12.25" customHeight="1" x14ac:dyDescent="0.25"/>
    <row r="1048553" ht="12.25" customHeight="1" x14ac:dyDescent="0.25"/>
    <row r="1048554" ht="12.25" customHeight="1" x14ac:dyDescent="0.25"/>
    <row r="1048555" ht="12.25" customHeight="1" x14ac:dyDescent="0.25"/>
    <row r="1048556" ht="12.25" customHeight="1" x14ac:dyDescent="0.25"/>
    <row r="1048557" ht="12.25" customHeight="1" x14ac:dyDescent="0.25"/>
    <row r="1048558" ht="12.25" customHeight="1" x14ac:dyDescent="0.25"/>
    <row r="1048559" ht="12.25" customHeight="1" x14ac:dyDescent="0.25"/>
    <row r="1048560" ht="12.25" customHeight="1" x14ac:dyDescent="0.25"/>
    <row r="1048561" ht="12.25" customHeight="1" x14ac:dyDescent="0.25"/>
    <row r="1048562" ht="12.25" customHeight="1" x14ac:dyDescent="0.25"/>
    <row r="1048563" ht="12.25" customHeight="1" x14ac:dyDescent="0.25"/>
    <row r="1048564" ht="12.25" customHeight="1" x14ac:dyDescent="0.25"/>
    <row r="1048565" ht="12.25" customHeight="1" x14ac:dyDescent="0.25"/>
    <row r="1048566" ht="12.25" customHeight="1" x14ac:dyDescent="0.25"/>
    <row r="1048567" ht="12.25" customHeight="1" x14ac:dyDescent="0.25"/>
    <row r="1048568" ht="12.25" customHeight="1" x14ac:dyDescent="0.25"/>
    <row r="1048569" ht="12.25" customHeight="1" x14ac:dyDescent="0.25"/>
    <row r="1048570" ht="12.25" customHeight="1" x14ac:dyDescent="0.25"/>
    <row r="1048571" ht="12.25" customHeight="1" x14ac:dyDescent="0.25"/>
    <row r="1048572" ht="12.25" customHeight="1" x14ac:dyDescent="0.25"/>
    <row r="1048573" ht="12.25" customHeight="1" x14ac:dyDescent="0.25"/>
    <row r="1048574" ht="12.25" customHeight="1" x14ac:dyDescent="0.25"/>
    <row r="1048575" ht="12.25" customHeight="1" x14ac:dyDescent="0.25"/>
    <row r="1048576" ht="12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Population Totals</vt:lpstr>
      <vt:lpstr>Racial Demographics</vt:lpstr>
      <vt:lpstr>Voting Age</vt:lpstr>
      <vt:lpstr>Election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Julie Smith</cp:lastModifiedBy>
  <dcterms:modified xsi:type="dcterms:W3CDTF">2021-09-08T11:47:24Z</dcterms:modified>
</cp:coreProperties>
</file>