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Haystaq\B6 Statewide HOD\"/>
    </mc:Choice>
  </mc:AlternateContent>
  <bookViews>
    <workbookView xWindow="0" yWindow="0" windowWidth="19180" windowHeight="70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Z102" i="3" l="1"/>
  <c r="S102" i="3"/>
  <c r="L102" i="3"/>
  <c r="Z101" i="3"/>
  <c r="R101" i="1" s="1"/>
  <c r="S101" i="3"/>
  <c r="L101" i="3"/>
  <c r="Z100" i="3"/>
  <c r="S100" i="3"/>
  <c r="L100" i="3"/>
  <c r="Z99" i="3"/>
  <c r="S99" i="3"/>
  <c r="L99" i="3"/>
  <c r="Z98" i="3"/>
  <c r="S98" i="3"/>
  <c r="L98" i="3"/>
  <c r="Z97" i="3"/>
  <c r="S97" i="3"/>
  <c r="L97" i="3"/>
  <c r="Z96" i="3"/>
  <c r="S96" i="3"/>
  <c r="L96" i="3"/>
  <c r="Z95" i="3"/>
  <c r="S95" i="3"/>
  <c r="L95" i="3"/>
  <c r="Z94" i="3"/>
  <c r="S94" i="3"/>
  <c r="L94" i="3"/>
  <c r="Z93" i="3"/>
  <c r="S93" i="3"/>
  <c r="L93" i="3"/>
  <c r="Z92" i="3"/>
  <c r="S92" i="3"/>
  <c r="L92" i="3"/>
  <c r="Z91" i="3"/>
  <c r="S91" i="3"/>
  <c r="L91" i="3"/>
  <c r="Z90" i="3"/>
  <c r="S90" i="3"/>
  <c r="L90" i="3"/>
  <c r="Z89" i="3"/>
  <c r="S89" i="3"/>
  <c r="L89" i="3"/>
  <c r="Z88" i="3"/>
  <c r="S88" i="3"/>
  <c r="L88" i="3"/>
  <c r="Z87" i="3"/>
  <c r="S87" i="3"/>
  <c r="L87" i="3"/>
  <c r="Z86" i="3"/>
  <c r="S86" i="3"/>
  <c r="L86" i="3"/>
  <c r="Z85" i="3"/>
  <c r="S85" i="3"/>
  <c r="L85" i="3"/>
  <c r="Z84" i="3"/>
  <c r="S84" i="3"/>
  <c r="L84" i="3"/>
  <c r="Z83" i="3"/>
  <c r="S83" i="3"/>
  <c r="L83" i="3"/>
  <c r="Z82" i="3"/>
  <c r="S82" i="3"/>
  <c r="L82" i="3"/>
  <c r="Z81" i="3"/>
  <c r="S81" i="3"/>
  <c r="L81" i="3"/>
  <c r="Z80" i="3"/>
  <c r="S80" i="3"/>
  <c r="L80" i="3"/>
  <c r="Z79" i="3"/>
  <c r="S79" i="3"/>
  <c r="L79" i="3"/>
  <c r="Z78" i="3"/>
  <c r="S78" i="3"/>
  <c r="L78" i="3"/>
  <c r="Z77" i="3"/>
  <c r="S77" i="3"/>
  <c r="L77" i="3"/>
  <c r="Z76" i="3"/>
  <c r="S76" i="3"/>
  <c r="L76" i="3"/>
  <c r="Z75" i="3"/>
  <c r="S75" i="3"/>
  <c r="L75" i="3"/>
  <c r="Z74" i="3"/>
  <c r="S74" i="3"/>
  <c r="L74" i="3"/>
  <c r="Z73" i="3"/>
  <c r="S73" i="3"/>
  <c r="L73" i="3"/>
  <c r="Z72" i="3"/>
  <c r="S72" i="3"/>
  <c r="L72" i="3"/>
  <c r="Z71" i="3"/>
  <c r="S71" i="3"/>
  <c r="L71" i="3"/>
  <c r="Z70" i="3"/>
  <c r="S70" i="3"/>
  <c r="L70" i="3"/>
  <c r="Z69" i="3"/>
  <c r="S69" i="3"/>
  <c r="L69" i="3"/>
  <c r="Z68" i="3"/>
  <c r="S68" i="3"/>
  <c r="L68" i="3"/>
  <c r="Z67" i="3"/>
  <c r="S67" i="3"/>
  <c r="L67" i="3"/>
  <c r="Z66" i="3"/>
  <c r="S66" i="3"/>
  <c r="L66" i="3"/>
  <c r="Z65" i="3"/>
  <c r="S65" i="3"/>
  <c r="L65" i="3"/>
  <c r="Z64" i="3"/>
  <c r="S64" i="3"/>
  <c r="L64" i="3"/>
  <c r="Z63" i="3"/>
  <c r="S63" i="3"/>
  <c r="L63" i="3"/>
  <c r="Z62" i="3"/>
  <c r="S62" i="3"/>
  <c r="L62" i="3"/>
  <c r="Z61" i="3"/>
  <c r="S61" i="3"/>
  <c r="L61" i="3"/>
  <c r="Z60" i="3"/>
  <c r="S60" i="3"/>
  <c r="L60" i="3"/>
  <c r="Z59" i="3"/>
  <c r="S59" i="3"/>
  <c r="L59" i="3"/>
  <c r="Z58" i="3"/>
  <c r="S58" i="3"/>
  <c r="L58" i="3"/>
  <c r="Z57" i="3"/>
  <c r="S57" i="3"/>
  <c r="L57" i="3"/>
  <c r="Z56" i="3"/>
  <c r="S56" i="3"/>
  <c r="L56" i="3"/>
  <c r="Z55" i="3"/>
  <c r="S55" i="3"/>
  <c r="L55" i="3"/>
  <c r="Z54" i="3"/>
  <c r="S54" i="3"/>
  <c r="L54" i="3"/>
  <c r="Z53" i="3"/>
  <c r="S53" i="3"/>
  <c r="L53" i="3"/>
  <c r="Z52" i="3"/>
  <c r="S52" i="3"/>
  <c r="L52" i="3"/>
  <c r="Z51" i="3"/>
  <c r="S51" i="3"/>
  <c r="L51" i="3"/>
  <c r="Z50" i="3"/>
  <c r="S50" i="3"/>
  <c r="L50" i="3"/>
  <c r="Z49" i="3"/>
  <c r="S49" i="3"/>
  <c r="L49" i="3"/>
  <c r="Z48" i="3"/>
  <c r="S48" i="3"/>
  <c r="L48" i="3"/>
  <c r="Z47" i="3"/>
  <c r="S47" i="3"/>
  <c r="L47" i="3"/>
  <c r="Z46" i="3"/>
  <c r="S46" i="3"/>
  <c r="L46" i="3"/>
  <c r="Z45" i="3"/>
  <c r="S45" i="3"/>
  <c r="L45" i="3"/>
  <c r="Z44" i="3"/>
  <c r="S44" i="3"/>
  <c r="L44" i="3"/>
  <c r="Z43" i="3"/>
  <c r="S43" i="3"/>
  <c r="L43" i="3"/>
  <c r="Z42" i="3"/>
  <c r="S42" i="3"/>
  <c r="L42" i="3"/>
  <c r="Z41" i="3"/>
  <c r="S41" i="3"/>
  <c r="L41" i="3"/>
  <c r="Z40" i="3"/>
  <c r="S40" i="3"/>
  <c r="L40" i="3"/>
  <c r="Z39" i="3"/>
  <c r="S39" i="3"/>
  <c r="L39" i="3"/>
  <c r="Z38" i="3"/>
  <c r="S38" i="3"/>
  <c r="L38" i="3"/>
  <c r="Z37" i="3"/>
  <c r="S37" i="3"/>
  <c r="L37" i="3"/>
  <c r="Z36" i="3"/>
  <c r="S36" i="3"/>
  <c r="L36" i="3"/>
  <c r="Z35" i="3"/>
  <c r="S35" i="3"/>
  <c r="L35" i="3"/>
  <c r="Z34" i="3"/>
  <c r="S34" i="3"/>
  <c r="L34" i="3"/>
  <c r="Z33" i="3"/>
  <c r="S33" i="3"/>
  <c r="L33" i="3"/>
  <c r="Z32" i="3"/>
  <c r="S32" i="3"/>
  <c r="L32" i="3"/>
  <c r="Z31" i="3"/>
  <c r="S31" i="3"/>
  <c r="L31" i="3"/>
  <c r="Z30" i="3"/>
  <c r="S30" i="3"/>
  <c r="L30" i="3"/>
  <c r="Z29" i="3"/>
  <c r="S29" i="3"/>
  <c r="L29" i="3"/>
  <c r="Z28" i="3"/>
  <c r="S28" i="3"/>
  <c r="L28" i="3"/>
  <c r="Z27" i="3"/>
  <c r="S27" i="3"/>
  <c r="L27" i="3"/>
  <c r="Z26" i="3"/>
  <c r="S26" i="3"/>
  <c r="L26" i="3"/>
  <c r="Z25" i="3"/>
  <c r="S25" i="3"/>
  <c r="L25" i="3"/>
  <c r="Z24" i="3"/>
  <c r="S24" i="3"/>
  <c r="L24" i="3"/>
  <c r="Z23" i="3"/>
  <c r="S23" i="3"/>
  <c r="L23" i="3"/>
  <c r="Z22" i="3"/>
  <c r="S22" i="3"/>
  <c r="L22" i="3"/>
  <c r="Z21" i="3"/>
  <c r="S21" i="3"/>
  <c r="L21" i="3"/>
  <c r="Z20" i="3"/>
  <c r="S20" i="3"/>
  <c r="L20" i="3"/>
  <c r="Z19" i="3"/>
  <c r="S19" i="3"/>
  <c r="L19" i="3"/>
  <c r="Z18" i="3"/>
  <c r="S18" i="3"/>
  <c r="L18" i="3"/>
  <c r="Z17" i="3"/>
  <c r="S17" i="3"/>
  <c r="L17" i="3"/>
  <c r="Z16" i="3"/>
  <c r="S16" i="3"/>
  <c r="L16" i="3"/>
  <c r="Z15" i="3"/>
  <c r="S15" i="3"/>
  <c r="L15" i="3"/>
  <c r="Z14" i="3"/>
  <c r="S14" i="3"/>
  <c r="L14" i="3"/>
  <c r="Z13" i="3"/>
  <c r="S13" i="3"/>
  <c r="L13" i="3"/>
  <c r="Z12" i="3"/>
  <c r="S12" i="3"/>
  <c r="L12" i="3"/>
  <c r="Z11" i="3"/>
  <c r="S11" i="3"/>
  <c r="L11" i="3"/>
  <c r="Z10" i="3"/>
  <c r="S10" i="3"/>
  <c r="L10" i="3"/>
  <c r="Z9" i="3"/>
  <c r="S9" i="3"/>
  <c r="L9" i="3"/>
  <c r="Z8" i="3"/>
  <c r="S8" i="3"/>
  <c r="L8" i="3"/>
  <c r="Z7" i="3"/>
  <c r="S7" i="3"/>
  <c r="L7" i="3"/>
  <c r="Z6" i="3"/>
  <c r="S6" i="3"/>
  <c r="L6" i="3"/>
  <c r="Z5" i="3"/>
  <c r="S5" i="3"/>
  <c r="L5" i="3"/>
  <c r="Z4" i="3"/>
  <c r="S4" i="3"/>
  <c r="L4" i="3"/>
  <c r="Z3" i="3"/>
  <c r="S3" i="3"/>
  <c r="L3" i="3"/>
  <c r="B102" i="2"/>
  <c r="E102" i="2" s="1"/>
  <c r="G102" i="1" s="1"/>
  <c r="B101" i="2"/>
  <c r="O101" i="2" s="1"/>
  <c r="H101" i="2" s="1"/>
  <c r="J101" i="1" s="1"/>
  <c r="B100" i="2"/>
  <c r="F100" i="1" s="1"/>
  <c r="B99" i="2"/>
  <c r="G99" i="2" s="1"/>
  <c r="H99" i="1" s="1"/>
  <c r="G98" i="2"/>
  <c r="B98" i="2"/>
  <c r="O98" i="2" s="1"/>
  <c r="H98" i="2" s="1"/>
  <c r="J98" i="1" s="1"/>
  <c r="G97" i="2"/>
  <c r="B97" i="2"/>
  <c r="O97" i="2" s="1"/>
  <c r="H97" i="2" s="1"/>
  <c r="J97" i="1" s="1"/>
  <c r="B96" i="2"/>
  <c r="O96" i="2" s="1"/>
  <c r="H96" i="2" s="1"/>
  <c r="J96" i="1" s="1"/>
  <c r="M95" i="2"/>
  <c r="B95" i="2"/>
  <c r="O95" i="2" s="1"/>
  <c r="H95" i="2" s="1"/>
  <c r="J95" i="1" s="1"/>
  <c r="M94" i="2"/>
  <c r="G94" i="2"/>
  <c r="B94" i="2"/>
  <c r="E94" i="2" s="1"/>
  <c r="G94" i="1" s="1"/>
  <c r="B93" i="2"/>
  <c r="O93" i="2" s="1"/>
  <c r="H93" i="2" s="1"/>
  <c r="J93" i="1" s="1"/>
  <c r="B92" i="2"/>
  <c r="O92" i="2" s="1"/>
  <c r="H92" i="2" s="1"/>
  <c r="J92" i="1" s="1"/>
  <c r="M91" i="2"/>
  <c r="B91" i="2"/>
  <c r="G91" i="2" s="1"/>
  <c r="H91" i="1" s="1"/>
  <c r="M90" i="2"/>
  <c r="G90" i="2"/>
  <c r="B90" i="2"/>
  <c r="O90" i="2" s="1"/>
  <c r="H90" i="2" s="1"/>
  <c r="J90" i="1" s="1"/>
  <c r="B89" i="2"/>
  <c r="F89" i="1" s="1"/>
  <c r="B88" i="2"/>
  <c r="O88" i="2" s="1"/>
  <c r="H88" i="2" s="1"/>
  <c r="J88" i="1" s="1"/>
  <c r="M87" i="2"/>
  <c r="B87" i="2"/>
  <c r="O87" i="2" s="1"/>
  <c r="H87" i="2" s="1"/>
  <c r="J87" i="1" s="1"/>
  <c r="M86" i="2"/>
  <c r="G86" i="2"/>
  <c r="B86" i="2"/>
  <c r="E86" i="2" s="1"/>
  <c r="G86" i="1" s="1"/>
  <c r="B85" i="2"/>
  <c r="O85" i="2" s="1"/>
  <c r="H85" i="2" s="1"/>
  <c r="J85" i="1" s="1"/>
  <c r="B84" i="2"/>
  <c r="O84" i="2" s="1"/>
  <c r="H84" i="2" s="1"/>
  <c r="J84" i="1" s="1"/>
  <c r="M83" i="2"/>
  <c r="B83" i="2"/>
  <c r="G83" i="2" s="1"/>
  <c r="H83" i="1" s="1"/>
  <c r="M82" i="2"/>
  <c r="G82" i="2"/>
  <c r="B82" i="2"/>
  <c r="O82" i="2" s="1"/>
  <c r="H82" i="2" s="1"/>
  <c r="J82" i="1" s="1"/>
  <c r="B81" i="2"/>
  <c r="O81" i="2" s="1"/>
  <c r="H81" i="2" s="1"/>
  <c r="J81" i="1" s="1"/>
  <c r="B80" i="2"/>
  <c r="O80" i="2" s="1"/>
  <c r="H80" i="2" s="1"/>
  <c r="J80" i="1" s="1"/>
  <c r="M79" i="2"/>
  <c r="B79" i="2"/>
  <c r="O79" i="2" s="1"/>
  <c r="H79" i="2" s="1"/>
  <c r="J79" i="1" s="1"/>
  <c r="M78" i="2"/>
  <c r="G78" i="2"/>
  <c r="B78" i="2"/>
  <c r="E78" i="2" s="1"/>
  <c r="G78" i="1" s="1"/>
  <c r="B77" i="2"/>
  <c r="O77" i="2" s="1"/>
  <c r="H77" i="2" s="1"/>
  <c r="J77" i="1" s="1"/>
  <c r="B76" i="2"/>
  <c r="O76" i="2" s="1"/>
  <c r="H76" i="2" s="1"/>
  <c r="J76" i="1" s="1"/>
  <c r="M75" i="2"/>
  <c r="B75" i="2"/>
  <c r="G75" i="2" s="1"/>
  <c r="H75" i="1" s="1"/>
  <c r="M74" i="2"/>
  <c r="G74" i="2"/>
  <c r="B74" i="2"/>
  <c r="O74" i="2" s="1"/>
  <c r="H74" i="2" s="1"/>
  <c r="J74" i="1" s="1"/>
  <c r="B73" i="2"/>
  <c r="O73" i="2" s="1"/>
  <c r="H73" i="2" s="1"/>
  <c r="J73" i="1" s="1"/>
  <c r="B72" i="2"/>
  <c r="O72" i="2" s="1"/>
  <c r="H72" i="2" s="1"/>
  <c r="J72" i="1" s="1"/>
  <c r="M71" i="2"/>
  <c r="B71" i="2"/>
  <c r="O71" i="2" s="1"/>
  <c r="H71" i="2" s="1"/>
  <c r="J71" i="1" s="1"/>
  <c r="M70" i="2"/>
  <c r="G70" i="2"/>
  <c r="B70" i="2"/>
  <c r="E70" i="2" s="1"/>
  <c r="G70" i="1" s="1"/>
  <c r="B69" i="2"/>
  <c r="O69" i="2" s="1"/>
  <c r="H69" i="2" s="1"/>
  <c r="J69" i="1" s="1"/>
  <c r="B68" i="2"/>
  <c r="O68" i="2" s="1"/>
  <c r="H68" i="2" s="1"/>
  <c r="J68" i="1" s="1"/>
  <c r="M67" i="2"/>
  <c r="B67" i="2"/>
  <c r="G67" i="2" s="1"/>
  <c r="H67" i="1" s="1"/>
  <c r="M66" i="2"/>
  <c r="G66" i="2"/>
  <c r="B66" i="2"/>
  <c r="O66" i="2" s="1"/>
  <c r="H66" i="2" s="1"/>
  <c r="J66" i="1" s="1"/>
  <c r="B65" i="2"/>
  <c r="O65" i="2" s="1"/>
  <c r="H65" i="2" s="1"/>
  <c r="J65" i="1" s="1"/>
  <c r="B64" i="2"/>
  <c r="O64" i="2" s="1"/>
  <c r="H64" i="2" s="1"/>
  <c r="J64" i="1" s="1"/>
  <c r="M63" i="2"/>
  <c r="B63" i="2"/>
  <c r="O63" i="2" s="1"/>
  <c r="H63" i="2" s="1"/>
  <c r="J63" i="1" s="1"/>
  <c r="M62" i="2"/>
  <c r="G62" i="2"/>
  <c r="B62" i="2"/>
  <c r="E62" i="2" s="1"/>
  <c r="G62" i="1" s="1"/>
  <c r="B61" i="2"/>
  <c r="O61" i="2" s="1"/>
  <c r="H61" i="2" s="1"/>
  <c r="J61" i="1" s="1"/>
  <c r="B60" i="2"/>
  <c r="O60" i="2" s="1"/>
  <c r="H60" i="2" s="1"/>
  <c r="J60" i="1" s="1"/>
  <c r="M59" i="2"/>
  <c r="B59" i="2"/>
  <c r="G59" i="2" s="1"/>
  <c r="H59" i="1" s="1"/>
  <c r="M58" i="2"/>
  <c r="G58" i="2"/>
  <c r="B58" i="2"/>
  <c r="O58" i="2" s="1"/>
  <c r="H58" i="2" s="1"/>
  <c r="J58" i="1" s="1"/>
  <c r="B57" i="2"/>
  <c r="O57" i="2" s="1"/>
  <c r="H57" i="2" s="1"/>
  <c r="J57" i="1" s="1"/>
  <c r="B56" i="2"/>
  <c r="O56" i="2" s="1"/>
  <c r="H56" i="2" s="1"/>
  <c r="J56" i="1" s="1"/>
  <c r="M55" i="2"/>
  <c r="B55" i="2"/>
  <c r="O55" i="2" s="1"/>
  <c r="H55" i="2" s="1"/>
  <c r="J55" i="1" s="1"/>
  <c r="M54" i="2"/>
  <c r="G54" i="2"/>
  <c r="B54" i="2"/>
  <c r="E54" i="2" s="1"/>
  <c r="G54" i="1" s="1"/>
  <c r="B53" i="2"/>
  <c r="O53" i="2" s="1"/>
  <c r="H53" i="2" s="1"/>
  <c r="J53" i="1" s="1"/>
  <c r="B52" i="2"/>
  <c r="O52" i="2" s="1"/>
  <c r="H52" i="2" s="1"/>
  <c r="J52" i="1" s="1"/>
  <c r="M51" i="2"/>
  <c r="B51" i="2"/>
  <c r="G51" i="2" s="1"/>
  <c r="H51" i="1" s="1"/>
  <c r="M50" i="2"/>
  <c r="G50" i="2"/>
  <c r="B50" i="2"/>
  <c r="O50" i="2" s="1"/>
  <c r="H50" i="2" s="1"/>
  <c r="J50" i="1" s="1"/>
  <c r="B49" i="2"/>
  <c r="O49" i="2" s="1"/>
  <c r="H49" i="2" s="1"/>
  <c r="J49" i="1" s="1"/>
  <c r="B48" i="2"/>
  <c r="O48" i="2" s="1"/>
  <c r="H48" i="2" s="1"/>
  <c r="J48" i="1" s="1"/>
  <c r="M47" i="2"/>
  <c r="B47" i="2"/>
  <c r="O47" i="2" s="1"/>
  <c r="H47" i="2" s="1"/>
  <c r="J47" i="1" s="1"/>
  <c r="M46" i="2"/>
  <c r="G46" i="2"/>
  <c r="B46" i="2"/>
  <c r="E46" i="2" s="1"/>
  <c r="G46" i="1" s="1"/>
  <c r="B45" i="2"/>
  <c r="O45" i="2" s="1"/>
  <c r="H45" i="2" s="1"/>
  <c r="J45" i="1" s="1"/>
  <c r="B44" i="2"/>
  <c r="O44" i="2" s="1"/>
  <c r="H44" i="2" s="1"/>
  <c r="J44" i="1" s="1"/>
  <c r="M43" i="2"/>
  <c r="B43" i="2"/>
  <c r="G43" i="2" s="1"/>
  <c r="H43" i="1" s="1"/>
  <c r="M42" i="2"/>
  <c r="G42" i="2"/>
  <c r="B42" i="2"/>
  <c r="O42" i="2" s="1"/>
  <c r="H42" i="2" s="1"/>
  <c r="J42" i="1" s="1"/>
  <c r="B41" i="2"/>
  <c r="O41" i="2" s="1"/>
  <c r="H41" i="2" s="1"/>
  <c r="J41" i="1" s="1"/>
  <c r="B40" i="2"/>
  <c r="O40" i="2" s="1"/>
  <c r="H40" i="2" s="1"/>
  <c r="J40" i="1" s="1"/>
  <c r="M39" i="2"/>
  <c r="B39" i="2"/>
  <c r="O39" i="2" s="1"/>
  <c r="H39" i="2" s="1"/>
  <c r="J39" i="1" s="1"/>
  <c r="M38" i="2"/>
  <c r="G38" i="2"/>
  <c r="B38" i="2"/>
  <c r="E38" i="2" s="1"/>
  <c r="G38" i="1" s="1"/>
  <c r="B37" i="2"/>
  <c r="O37" i="2" s="1"/>
  <c r="H37" i="2" s="1"/>
  <c r="J37" i="1" s="1"/>
  <c r="B36" i="2"/>
  <c r="O36" i="2" s="1"/>
  <c r="H36" i="2" s="1"/>
  <c r="J36" i="1" s="1"/>
  <c r="M35" i="2"/>
  <c r="B35" i="2"/>
  <c r="G35" i="2" s="1"/>
  <c r="H35" i="1" s="1"/>
  <c r="M34" i="2"/>
  <c r="G34" i="2"/>
  <c r="B34" i="2"/>
  <c r="O34" i="2" s="1"/>
  <c r="H34" i="2" s="1"/>
  <c r="J34" i="1" s="1"/>
  <c r="B33" i="2"/>
  <c r="O33" i="2" s="1"/>
  <c r="H33" i="2" s="1"/>
  <c r="J33" i="1" s="1"/>
  <c r="B32" i="2"/>
  <c r="O32" i="2" s="1"/>
  <c r="H32" i="2" s="1"/>
  <c r="J32" i="1" s="1"/>
  <c r="M31" i="2"/>
  <c r="B31" i="2"/>
  <c r="O31" i="2" s="1"/>
  <c r="H31" i="2" s="1"/>
  <c r="J31" i="1" s="1"/>
  <c r="M30" i="2"/>
  <c r="G30" i="2"/>
  <c r="B30" i="2"/>
  <c r="E30" i="2" s="1"/>
  <c r="G30" i="1" s="1"/>
  <c r="B29" i="2"/>
  <c r="O29" i="2" s="1"/>
  <c r="H29" i="2" s="1"/>
  <c r="J29" i="1" s="1"/>
  <c r="B28" i="2"/>
  <c r="O28" i="2" s="1"/>
  <c r="H28" i="2" s="1"/>
  <c r="J28" i="1" s="1"/>
  <c r="M27" i="2"/>
  <c r="B27" i="2"/>
  <c r="G27" i="2" s="1"/>
  <c r="H27" i="1" s="1"/>
  <c r="M26" i="2"/>
  <c r="G26" i="2"/>
  <c r="B26" i="2"/>
  <c r="O26" i="2" s="1"/>
  <c r="H26" i="2" s="1"/>
  <c r="J26" i="1" s="1"/>
  <c r="B25" i="2"/>
  <c r="O25" i="2" s="1"/>
  <c r="H25" i="2" s="1"/>
  <c r="J25" i="1" s="1"/>
  <c r="B24" i="2"/>
  <c r="O24" i="2" s="1"/>
  <c r="H24" i="2" s="1"/>
  <c r="J24" i="1" s="1"/>
  <c r="M23" i="2"/>
  <c r="B23" i="2"/>
  <c r="O23" i="2" s="1"/>
  <c r="H23" i="2" s="1"/>
  <c r="J23" i="1" s="1"/>
  <c r="M22" i="2"/>
  <c r="G22" i="2"/>
  <c r="B22" i="2"/>
  <c r="E22" i="2" s="1"/>
  <c r="G22" i="1" s="1"/>
  <c r="B21" i="2"/>
  <c r="O21" i="2" s="1"/>
  <c r="H21" i="2" s="1"/>
  <c r="J21" i="1" s="1"/>
  <c r="B20" i="2"/>
  <c r="O20" i="2" s="1"/>
  <c r="H20" i="2" s="1"/>
  <c r="J20" i="1" s="1"/>
  <c r="M19" i="2"/>
  <c r="B19" i="2"/>
  <c r="G19" i="2" s="1"/>
  <c r="H19" i="1" s="1"/>
  <c r="M18" i="2"/>
  <c r="G18" i="2"/>
  <c r="B18" i="2"/>
  <c r="O18" i="2" s="1"/>
  <c r="H18" i="2" s="1"/>
  <c r="J18" i="1" s="1"/>
  <c r="B17" i="2"/>
  <c r="O17" i="2" s="1"/>
  <c r="H17" i="2" s="1"/>
  <c r="J17" i="1" s="1"/>
  <c r="B16" i="2"/>
  <c r="O16" i="2" s="1"/>
  <c r="H16" i="2" s="1"/>
  <c r="J16" i="1" s="1"/>
  <c r="M15" i="2"/>
  <c r="B15" i="2"/>
  <c r="O15" i="2" s="1"/>
  <c r="H15" i="2" s="1"/>
  <c r="J15" i="1" s="1"/>
  <c r="M14" i="2"/>
  <c r="G14" i="2"/>
  <c r="B14" i="2"/>
  <c r="E14" i="2" s="1"/>
  <c r="G14" i="1" s="1"/>
  <c r="B13" i="2"/>
  <c r="O13" i="2" s="1"/>
  <c r="H13" i="2" s="1"/>
  <c r="J13" i="1" s="1"/>
  <c r="B12" i="2"/>
  <c r="O12" i="2" s="1"/>
  <c r="H12" i="2" s="1"/>
  <c r="J12" i="1" s="1"/>
  <c r="M11" i="2"/>
  <c r="B11" i="2"/>
  <c r="G11" i="2" s="1"/>
  <c r="H11" i="1" s="1"/>
  <c r="M10" i="2"/>
  <c r="G10" i="2"/>
  <c r="B10" i="2"/>
  <c r="O10" i="2" s="1"/>
  <c r="H10" i="2" s="1"/>
  <c r="J10" i="1" s="1"/>
  <c r="B9" i="2"/>
  <c r="O9" i="2" s="1"/>
  <c r="H9" i="2" s="1"/>
  <c r="J9" i="1" s="1"/>
  <c r="B8" i="2"/>
  <c r="O8" i="2" s="1"/>
  <c r="H8" i="2" s="1"/>
  <c r="J8" i="1" s="1"/>
  <c r="M7" i="2"/>
  <c r="B7" i="2"/>
  <c r="O7" i="2" s="1"/>
  <c r="H7" i="2" s="1"/>
  <c r="J7" i="1" s="1"/>
  <c r="M6" i="2"/>
  <c r="G6" i="2"/>
  <c r="B6" i="2"/>
  <c r="E6" i="2" s="1"/>
  <c r="G6" i="1" s="1"/>
  <c r="B5" i="2"/>
  <c r="O5" i="2" s="1"/>
  <c r="H5" i="2" s="1"/>
  <c r="J5" i="1" s="1"/>
  <c r="B4" i="2"/>
  <c r="O4" i="2" s="1"/>
  <c r="H4" i="2" s="1"/>
  <c r="J4" i="1" s="1"/>
  <c r="M3" i="2"/>
  <c r="B3" i="2"/>
  <c r="G3" i="2" s="1"/>
  <c r="H3" i="1" s="1"/>
  <c r="B105" i="1"/>
  <c r="B104" i="1"/>
  <c r="B103" i="1"/>
  <c r="R102" i="1"/>
  <c r="Q102" i="1"/>
  <c r="P102" i="1"/>
  <c r="O102" i="1"/>
  <c r="N102" i="1"/>
  <c r="M102" i="1"/>
  <c r="L102" i="1"/>
  <c r="K102" i="1"/>
  <c r="I102" i="1"/>
  <c r="F102" i="1"/>
  <c r="E102" i="1"/>
  <c r="D102" i="1"/>
  <c r="Q101" i="1"/>
  <c r="P101" i="1"/>
  <c r="O101" i="1"/>
  <c r="N101" i="1"/>
  <c r="M101" i="1"/>
  <c r="L101" i="1"/>
  <c r="K101" i="1"/>
  <c r="I101" i="1"/>
  <c r="E101" i="1"/>
  <c r="D101" i="1"/>
  <c r="R100" i="1"/>
  <c r="Q100" i="1"/>
  <c r="P100" i="1"/>
  <c r="O100" i="1"/>
  <c r="N100" i="1"/>
  <c r="M100" i="1"/>
  <c r="L100" i="1"/>
  <c r="K100" i="1"/>
  <c r="I100" i="1"/>
  <c r="E100" i="1"/>
  <c r="D100" i="1"/>
  <c r="R99" i="1"/>
  <c r="Q99" i="1"/>
  <c r="P99" i="1"/>
  <c r="O99" i="1"/>
  <c r="N99" i="1"/>
  <c r="M99" i="1"/>
  <c r="L99" i="1"/>
  <c r="K99" i="1"/>
  <c r="I99" i="1"/>
  <c r="F99" i="1"/>
  <c r="E99" i="1"/>
  <c r="D99" i="1"/>
  <c r="R98" i="1"/>
  <c r="Q98" i="1"/>
  <c r="P98" i="1"/>
  <c r="O98" i="1"/>
  <c r="N98" i="1"/>
  <c r="M98" i="1"/>
  <c r="L98" i="1"/>
  <c r="K98" i="1"/>
  <c r="I98" i="1"/>
  <c r="H98" i="1"/>
  <c r="F98" i="1"/>
  <c r="E98" i="1"/>
  <c r="D98" i="1"/>
  <c r="R97" i="1"/>
  <c r="Q97" i="1"/>
  <c r="P97" i="1"/>
  <c r="O97" i="1"/>
  <c r="N97" i="1"/>
  <c r="M97" i="1"/>
  <c r="L97" i="1"/>
  <c r="K97" i="1"/>
  <c r="I97" i="1"/>
  <c r="H97" i="1"/>
  <c r="F97" i="1"/>
  <c r="E97" i="1"/>
  <c r="D97" i="1"/>
  <c r="R96" i="1"/>
  <c r="Q96" i="1"/>
  <c r="P96" i="1"/>
  <c r="O96" i="1"/>
  <c r="N96" i="1"/>
  <c r="M96" i="1"/>
  <c r="L96" i="1"/>
  <c r="K96" i="1"/>
  <c r="I96" i="1"/>
  <c r="F96" i="1"/>
  <c r="E96" i="1"/>
  <c r="D96" i="1"/>
  <c r="R95" i="1"/>
  <c r="Q95" i="1"/>
  <c r="P95" i="1"/>
  <c r="O95" i="1"/>
  <c r="N95" i="1"/>
  <c r="M95" i="1"/>
  <c r="L95" i="1"/>
  <c r="K95" i="1"/>
  <c r="I95" i="1"/>
  <c r="F95" i="1"/>
  <c r="E95" i="1"/>
  <c r="D95" i="1"/>
  <c r="R94" i="1"/>
  <c r="Q94" i="1"/>
  <c r="P94" i="1"/>
  <c r="O94" i="1"/>
  <c r="N94" i="1"/>
  <c r="M94" i="1"/>
  <c r="L94" i="1"/>
  <c r="K94" i="1"/>
  <c r="I94" i="1"/>
  <c r="H94" i="1"/>
  <c r="F94" i="1"/>
  <c r="E94" i="1"/>
  <c r="D94" i="1"/>
  <c r="R93" i="1"/>
  <c r="Q93" i="1"/>
  <c r="P93" i="1"/>
  <c r="O93" i="1"/>
  <c r="N93" i="1"/>
  <c r="M93" i="1"/>
  <c r="L93" i="1"/>
  <c r="K93" i="1"/>
  <c r="I93" i="1"/>
  <c r="F93" i="1"/>
  <c r="E93" i="1"/>
  <c r="D93" i="1"/>
  <c r="R92" i="1"/>
  <c r="Q92" i="1"/>
  <c r="P92" i="1"/>
  <c r="O92" i="1"/>
  <c r="N92" i="1"/>
  <c r="M92" i="1"/>
  <c r="L92" i="1"/>
  <c r="K92" i="1"/>
  <c r="I92" i="1"/>
  <c r="F92" i="1"/>
  <c r="E92" i="1"/>
  <c r="D92" i="1"/>
  <c r="R91" i="1"/>
  <c r="Q91" i="1"/>
  <c r="P91" i="1"/>
  <c r="O91" i="1"/>
  <c r="N91" i="1"/>
  <c r="M91" i="1"/>
  <c r="L91" i="1"/>
  <c r="K91" i="1"/>
  <c r="I91" i="1"/>
  <c r="F91" i="1"/>
  <c r="E91" i="1"/>
  <c r="D91" i="1"/>
  <c r="R90" i="1"/>
  <c r="Q90" i="1"/>
  <c r="P90" i="1"/>
  <c r="O90" i="1"/>
  <c r="N90" i="1"/>
  <c r="M90" i="1"/>
  <c r="L90" i="1"/>
  <c r="K90" i="1"/>
  <c r="I90" i="1"/>
  <c r="H90" i="1"/>
  <c r="F90" i="1"/>
  <c r="E90" i="1"/>
  <c r="D90" i="1"/>
  <c r="R89" i="1"/>
  <c r="Q89" i="1"/>
  <c r="P89" i="1"/>
  <c r="O89" i="1"/>
  <c r="N89" i="1"/>
  <c r="M89" i="1"/>
  <c r="L89" i="1"/>
  <c r="K89" i="1"/>
  <c r="I89" i="1"/>
  <c r="E89" i="1"/>
  <c r="D89" i="1"/>
  <c r="R88" i="1"/>
  <c r="Q88" i="1"/>
  <c r="P88" i="1"/>
  <c r="O88" i="1"/>
  <c r="N88" i="1"/>
  <c r="M88" i="1"/>
  <c r="L88" i="1"/>
  <c r="K88" i="1"/>
  <c r="I88" i="1"/>
  <c r="F88" i="1"/>
  <c r="E88" i="1"/>
  <c r="D88" i="1"/>
  <c r="R87" i="1"/>
  <c r="Q87" i="1"/>
  <c r="P87" i="1"/>
  <c r="O87" i="1"/>
  <c r="N87" i="1"/>
  <c r="M87" i="1"/>
  <c r="L87" i="1"/>
  <c r="K87" i="1"/>
  <c r="I87" i="1"/>
  <c r="F87" i="1"/>
  <c r="E87" i="1"/>
  <c r="D87" i="1"/>
  <c r="R86" i="1"/>
  <c r="Q86" i="1"/>
  <c r="P86" i="1"/>
  <c r="O86" i="1"/>
  <c r="N86" i="1"/>
  <c r="M86" i="1"/>
  <c r="L86" i="1"/>
  <c r="K86" i="1"/>
  <c r="I86" i="1"/>
  <c r="H86" i="1"/>
  <c r="F86" i="1"/>
  <c r="E86" i="1"/>
  <c r="D86" i="1"/>
  <c r="R85" i="1"/>
  <c r="Q85" i="1"/>
  <c r="P85" i="1"/>
  <c r="O85" i="1"/>
  <c r="N85" i="1"/>
  <c r="M85" i="1"/>
  <c r="L85" i="1"/>
  <c r="K85" i="1"/>
  <c r="I85" i="1"/>
  <c r="F85" i="1"/>
  <c r="E85" i="1"/>
  <c r="D85" i="1"/>
  <c r="R84" i="1"/>
  <c r="Q84" i="1"/>
  <c r="P84" i="1"/>
  <c r="O84" i="1"/>
  <c r="N84" i="1"/>
  <c r="M84" i="1"/>
  <c r="L84" i="1"/>
  <c r="K84" i="1"/>
  <c r="I84" i="1"/>
  <c r="F84" i="1"/>
  <c r="E84" i="1"/>
  <c r="D84" i="1"/>
  <c r="R83" i="1"/>
  <c r="Q83" i="1"/>
  <c r="P83" i="1"/>
  <c r="O83" i="1"/>
  <c r="N83" i="1"/>
  <c r="M83" i="1"/>
  <c r="L83" i="1"/>
  <c r="K83" i="1"/>
  <c r="I83" i="1"/>
  <c r="F83" i="1"/>
  <c r="E83" i="1"/>
  <c r="D83" i="1"/>
  <c r="R82" i="1"/>
  <c r="Q82" i="1"/>
  <c r="P82" i="1"/>
  <c r="O82" i="1"/>
  <c r="N82" i="1"/>
  <c r="M82" i="1"/>
  <c r="L82" i="1"/>
  <c r="K82" i="1"/>
  <c r="I82" i="1"/>
  <c r="H82" i="1"/>
  <c r="F82" i="1"/>
  <c r="E82" i="1"/>
  <c r="D82" i="1"/>
  <c r="R81" i="1"/>
  <c r="Q81" i="1"/>
  <c r="P81" i="1"/>
  <c r="O81" i="1"/>
  <c r="N81" i="1"/>
  <c r="M81" i="1"/>
  <c r="L81" i="1"/>
  <c r="K81" i="1"/>
  <c r="I81" i="1"/>
  <c r="F81" i="1"/>
  <c r="E81" i="1"/>
  <c r="D81" i="1"/>
  <c r="R80" i="1"/>
  <c r="Q80" i="1"/>
  <c r="P80" i="1"/>
  <c r="O80" i="1"/>
  <c r="N80" i="1"/>
  <c r="M80" i="1"/>
  <c r="L80" i="1"/>
  <c r="K80" i="1"/>
  <c r="I80" i="1"/>
  <c r="F80" i="1"/>
  <c r="E80" i="1"/>
  <c r="D80" i="1"/>
  <c r="R79" i="1"/>
  <c r="Q79" i="1"/>
  <c r="P79" i="1"/>
  <c r="O79" i="1"/>
  <c r="N79" i="1"/>
  <c r="M79" i="1"/>
  <c r="L79" i="1"/>
  <c r="K79" i="1"/>
  <c r="I79" i="1"/>
  <c r="F79" i="1"/>
  <c r="E79" i="1"/>
  <c r="D79" i="1"/>
  <c r="R78" i="1"/>
  <c r="Q78" i="1"/>
  <c r="P78" i="1"/>
  <c r="O78" i="1"/>
  <c r="N78" i="1"/>
  <c r="M78" i="1"/>
  <c r="L78" i="1"/>
  <c r="K78" i="1"/>
  <c r="I78" i="1"/>
  <c r="H78" i="1"/>
  <c r="F78" i="1"/>
  <c r="E78" i="1"/>
  <c r="D78" i="1"/>
  <c r="R77" i="1"/>
  <c r="Q77" i="1"/>
  <c r="P77" i="1"/>
  <c r="O77" i="1"/>
  <c r="N77" i="1"/>
  <c r="M77" i="1"/>
  <c r="L77" i="1"/>
  <c r="K77" i="1"/>
  <c r="I77" i="1"/>
  <c r="F77" i="1"/>
  <c r="E77" i="1"/>
  <c r="D77" i="1"/>
  <c r="R76" i="1"/>
  <c r="Q76" i="1"/>
  <c r="P76" i="1"/>
  <c r="O76" i="1"/>
  <c r="N76" i="1"/>
  <c r="M76" i="1"/>
  <c r="L76" i="1"/>
  <c r="K76" i="1"/>
  <c r="I76" i="1"/>
  <c r="F76" i="1"/>
  <c r="E76" i="1"/>
  <c r="D76" i="1"/>
  <c r="R75" i="1"/>
  <c r="Q75" i="1"/>
  <c r="P75" i="1"/>
  <c r="O75" i="1"/>
  <c r="N75" i="1"/>
  <c r="M75" i="1"/>
  <c r="L75" i="1"/>
  <c r="K75" i="1"/>
  <c r="I75" i="1"/>
  <c r="F75" i="1"/>
  <c r="E75" i="1"/>
  <c r="D75" i="1"/>
  <c r="R74" i="1"/>
  <c r="Q74" i="1"/>
  <c r="P74" i="1"/>
  <c r="O74" i="1"/>
  <c r="N74" i="1"/>
  <c r="M74" i="1"/>
  <c r="L74" i="1"/>
  <c r="K74" i="1"/>
  <c r="I74" i="1"/>
  <c r="H74" i="1"/>
  <c r="F74" i="1"/>
  <c r="E74" i="1"/>
  <c r="D74" i="1"/>
  <c r="R73" i="1"/>
  <c r="Q73" i="1"/>
  <c r="P73" i="1"/>
  <c r="O73" i="1"/>
  <c r="N73" i="1"/>
  <c r="M73" i="1"/>
  <c r="L73" i="1"/>
  <c r="K73" i="1"/>
  <c r="I73" i="1"/>
  <c r="F73" i="1"/>
  <c r="E73" i="1"/>
  <c r="D73" i="1"/>
  <c r="R72" i="1"/>
  <c r="Q72" i="1"/>
  <c r="P72" i="1"/>
  <c r="O72" i="1"/>
  <c r="N72" i="1"/>
  <c r="M72" i="1"/>
  <c r="L72" i="1"/>
  <c r="K72" i="1"/>
  <c r="I72" i="1"/>
  <c r="F72" i="1"/>
  <c r="E72" i="1"/>
  <c r="D72" i="1"/>
  <c r="R71" i="1"/>
  <c r="Q71" i="1"/>
  <c r="P71" i="1"/>
  <c r="O71" i="1"/>
  <c r="N71" i="1"/>
  <c r="M71" i="1"/>
  <c r="L71" i="1"/>
  <c r="K71" i="1"/>
  <c r="I71" i="1"/>
  <c r="F71" i="1"/>
  <c r="E71" i="1"/>
  <c r="D71" i="1"/>
  <c r="R70" i="1"/>
  <c r="Q70" i="1"/>
  <c r="P70" i="1"/>
  <c r="O70" i="1"/>
  <c r="N70" i="1"/>
  <c r="M70" i="1"/>
  <c r="L70" i="1"/>
  <c r="K70" i="1"/>
  <c r="I70" i="1"/>
  <c r="H70" i="1"/>
  <c r="F70" i="1"/>
  <c r="E70" i="1"/>
  <c r="D70" i="1"/>
  <c r="R69" i="1"/>
  <c r="Q69" i="1"/>
  <c r="P69" i="1"/>
  <c r="O69" i="1"/>
  <c r="N69" i="1"/>
  <c r="M69" i="1"/>
  <c r="L69" i="1"/>
  <c r="K69" i="1"/>
  <c r="I69" i="1"/>
  <c r="F69" i="1"/>
  <c r="E69" i="1"/>
  <c r="D69" i="1"/>
  <c r="R68" i="1"/>
  <c r="Q68" i="1"/>
  <c r="P68" i="1"/>
  <c r="O68" i="1"/>
  <c r="N68" i="1"/>
  <c r="M68" i="1"/>
  <c r="L68" i="1"/>
  <c r="K68" i="1"/>
  <c r="I68" i="1"/>
  <c r="F68" i="1"/>
  <c r="E68" i="1"/>
  <c r="D68" i="1"/>
  <c r="R67" i="1"/>
  <c r="Q67" i="1"/>
  <c r="P67" i="1"/>
  <c r="O67" i="1"/>
  <c r="N67" i="1"/>
  <c r="M67" i="1"/>
  <c r="L67" i="1"/>
  <c r="K67" i="1"/>
  <c r="I67" i="1"/>
  <c r="F67" i="1"/>
  <c r="E67" i="1"/>
  <c r="D67" i="1"/>
  <c r="R66" i="1"/>
  <c r="Q66" i="1"/>
  <c r="P66" i="1"/>
  <c r="O66" i="1"/>
  <c r="N66" i="1"/>
  <c r="M66" i="1"/>
  <c r="L66" i="1"/>
  <c r="K66" i="1"/>
  <c r="I66" i="1"/>
  <c r="H66" i="1"/>
  <c r="F66" i="1"/>
  <c r="E66" i="1"/>
  <c r="D66" i="1"/>
  <c r="R65" i="1"/>
  <c r="Q65" i="1"/>
  <c r="P65" i="1"/>
  <c r="O65" i="1"/>
  <c r="N65" i="1"/>
  <c r="M65" i="1"/>
  <c r="L65" i="1"/>
  <c r="K65" i="1"/>
  <c r="I65" i="1"/>
  <c r="F65" i="1"/>
  <c r="E65" i="1"/>
  <c r="D65" i="1"/>
  <c r="R64" i="1"/>
  <c r="Q64" i="1"/>
  <c r="P64" i="1"/>
  <c r="O64" i="1"/>
  <c r="N64" i="1"/>
  <c r="M64" i="1"/>
  <c r="L64" i="1"/>
  <c r="K64" i="1"/>
  <c r="I64" i="1"/>
  <c r="F64" i="1"/>
  <c r="E64" i="1"/>
  <c r="D64" i="1"/>
  <c r="R63" i="1"/>
  <c r="Q63" i="1"/>
  <c r="P63" i="1"/>
  <c r="O63" i="1"/>
  <c r="N63" i="1"/>
  <c r="M63" i="1"/>
  <c r="L63" i="1"/>
  <c r="K63" i="1"/>
  <c r="I63" i="1"/>
  <c r="F63" i="1"/>
  <c r="E63" i="1"/>
  <c r="D63" i="1"/>
  <c r="R62" i="1"/>
  <c r="Q62" i="1"/>
  <c r="P62" i="1"/>
  <c r="O62" i="1"/>
  <c r="N62" i="1"/>
  <c r="M62" i="1"/>
  <c r="L62" i="1"/>
  <c r="K62" i="1"/>
  <c r="I62" i="1"/>
  <c r="H62" i="1"/>
  <c r="F62" i="1"/>
  <c r="E62" i="1"/>
  <c r="D62" i="1"/>
  <c r="R61" i="1"/>
  <c r="Q61" i="1"/>
  <c r="P61" i="1"/>
  <c r="O61" i="1"/>
  <c r="N61" i="1"/>
  <c r="M61" i="1"/>
  <c r="L61" i="1"/>
  <c r="K61" i="1"/>
  <c r="I61" i="1"/>
  <c r="F61" i="1"/>
  <c r="E61" i="1"/>
  <c r="D61" i="1"/>
  <c r="R60" i="1"/>
  <c r="Q60" i="1"/>
  <c r="P60" i="1"/>
  <c r="O60" i="1"/>
  <c r="N60" i="1"/>
  <c r="M60" i="1"/>
  <c r="L60" i="1"/>
  <c r="K60" i="1"/>
  <c r="I60" i="1"/>
  <c r="F60" i="1"/>
  <c r="E60" i="1"/>
  <c r="D60" i="1"/>
  <c r="R59" i="1"/>
  <c r="Q59" i="1"/>
  <c r="P59" i="1"/>
  <c r="O59" i="1"/>
  <c r="N59" i="1"/>
  <c r="M59" i="1"/>
  <c r="L59" i="1"/>
  <c r="K59" i="1"/>
  <c r="I59" i="1"/>
  <c r="F59" i="1"/>
  <c r="E59" i="1"/>
  <c r="D59" i="1"/>
  <c r="R58" i="1"/>
  <c r="Q58" i="1"/>
  <c r="P58" i="1"/>
  <c r="O58" i="1"/>
  <c r="N58" i="1"/>
  <c r="M58" i="1"/>
  <c r="L58" i="1"/>
  <c r="K58" i="1"/>
  <c r="I58" i="1"/>
  <c r="H58" i="1"/>
  <c r="F58" i="1"/>
  <c r="E58" i="1"/>
  <c r="D58" i="1"/>
  <c r="R57" i="1"/>
  <c r="Q57" i="1"/>
  <c r="P57" i="1"/>
  <c r="O57" i="1"/>
  <c r="N57" i="1"/>
  <c r="M57" i="1"/>
  <c r="L57" i="1"/>
  <c r="K57" i="1"/>
  <c r="I57" i="1"/>
  <c r="F57" i="1"/>
  <c r="E57" i="1"/>
  <c r="D57" i="1"/>
  <c r="R56" i="1"/>
  <c r="Q56" i="1"/>
  <c r="P56" i="1"/>
  <c r="O56" i="1"/>
  <c r="N56" i="1"/>
  <c r="M56" i="1"/>
  <c r="L56" i="1"/>
  <c r="K56" i="1"/>
  <c r="I56" i="1"/>
  <c r="F56" i="1"/>
  <c r="E56" i="1"/>
  <c r="D56" i="1"/>
  <c r="R55" i="1"/>
  <c r="Q55" i="1"/>
  <c r="P55" i="1"/>
  <c r="O55" i="1"/>
  <c r="N55" i="1"/>
  <c r="M55" i="1"/>
  <c r="L55" i="1"/>
  <c r="K55" i="1"/>
  <c r="I55" i="1"/>
  <c r="F55" i="1"/>
  <c r="E55" i="1"/>
  <c r="D55" i="1"/>
  <c r="R54" i="1"/>
  <c r="Q54" i="1"/>
  <c r="P54" i="1"/>
  <c r="O54" i="1"/>
  <c r="N54" i="1"/>
  <c r="M54" i="1"/>
  <c r="L54" i="1"/>
  <c r="K54" i="1"/>
  <c r="I54" i="1"/>
  <c r="H54" i="1"/>
  <c r="F54" i="1"/>
  <c r="E54" i="1"/>
  <c r="D54" i="1"/>
  <c r="R53" i="1"/>
  <c r="Q53" i="1"/>
  <c r="P53" i="1"/>
  <c r="O53" i="1"/>
  <c r="N53" i="1"/>
  <c r="M53" i="1"/>
  <c r="L53" i="1"/>
  <c r="K53" i="1"/>
  <c r="I53" i="1"/>
  <c r="F53" i="1"/>
  <c r="E53" i="1"/>
  <c r="D53" i="1"/>
  <c r="R52" i="1"/>
  <c r="Q52" i="1"/>
  <c r="P52" i="1"/>
  <c r="O52" i="1"/>
  <c r="N52" i="1"/>
  <c r="M52" i="1"/>
  <c r="L52" i="1"/>
  <c r="K52" i="1"/>
  <c r="I52" i="1"/>
  <c r="F52" i="1"/>
  <c r="E52" i="1"/>
  <c r="D52" i="1"/>
  <c r="R51" i="1"/>
  <c r="Q51" i="1"/>
  <c r="P51" i="1"/>
  <c r="O51" i="1"/>
  <c r="N51" i="1"/>
  <c r="M51" i="1"/>
  <c r="L51" i="1"/>
  <c r="K51" i="1"/>
  <c r="I51" i="1"/>
  <c r="F51" i="1"/>
  <c r="E51" i="1"/>
  <c r="D51" i="1"/>
  <c r="R50" i="1"/>
  <c r="Q50" i="1"/>
  <c r="P50" i="1"/>
  <c r="O50" i="1"/>
  <c r="N50" i="1"/>
  <c r="M50" i="1"/>
  <c r="L50" i="1"/>
  <c r="K50" i="1"/>
  <c r="I50" i="1"/>
  <c r="H50" i="1"/>
  <c r="F50" i="1"/>
  <c r="E50" i="1"/>
  <c r="D50" i="1"/>
  <c r="R49" i="1"/>
  <c r="Q49" i="1"/>
  <c r="P49" i="1"/>
  <c r="O49" i="1"/>
  <c r="N49" i="1"/>
  <c r="M49" i="1"/>
  <c r="L49" i="1"/>
  <c r="K49" i="1"/>
  <c r="I49" i="1"/>
  <c r="F49" i="1"/>
  <c r="E49" i="1"/>
  <c r="D49" i="1"/>
  <c r="R48" i="1"/>
  <c r="Q48" i="1"/>
  <c r="P48" i="1"/>
  <c r="O48" i="1"/>
  <c r="N48" i="1"/>
  <c r="M48" i="1"/>
  <c r="L48" i="1"/>
  <c r="K48" i="1"/>
  <c r="I48" i="1"/>
  <c r="F48" i="1"/>
  <c r="E48" i="1"/>
  <c r="D48" i="1"/>
  <c r="R47" i="1"/>
  <c r="Q47" i="1"/>
  <c r="P47" i="1"/>
  <c r="O47" i="1"/>
  <c r="N47" i="1"/>
  <c r="M47" i="1"/>
  <c r="L47" i="1"/>
  <c r="K47" i="1"/>
  <c r="I47" i="1"/>
  <c r="F47" i="1"/>
  <c r="E47" i="1"/>
  <c r="D47" i="1"/>
  <c r="R46" i="1"/>
  <c r="Q46" i="1"/>
  <c r="P46" i="1"/>
  <c r="O46" i="1"/>
  <c r="N46" i="1"/>
  <c r="M46" i="1"/>
  <c r="L46" i="1"/>
  <c r="K46" i="1"/>
  <c r="I46" i="1"/>
  <c r="H46" i="1"/>
  <c r="F46" i="1"/>
  <c r="E46" i="1"/>
  <c r="D46" i="1"/>
  <c r="R45" i="1"/>
  <c r="Q45" i="1"/>
  <c r="P45" i="1"/>
  <c r="O45" i="1"/>
  <c r="N45" i="1"/>
  <c r="M45" i="1"/>
  <c r="L45" i="1"/>
  <c r="K45" i="1"/>
  <c r="I45" i="1"/>
  <c r="F45" i="1"/>
  <c r="E45" i="1"/>
  <c r="D45" i="1"/>
  <c r="R44" i="1"/>
  <c r="Q44" i="1"/>
  <c r="P44" i="1"/>
  <c r="O44" i="1"/>
  <c r="N44" i="1"/>
  <c r="M44" i="1"/>
  <c r="L44" i="1"/>
  <c r="K44" i="1"/>
  <c r="I44" i="1"/>
  <c r="F44" i="1"/>
  <c r="E44" i="1"/>
  <c r="D44" i="1"/>
  <c r="R43" i="1"/>
  <c r="Q43" i="1"/>
  <c r="P43" i="1"/>
  <c r="O43" i="1"/>
  <c r="N43" i="1"/>
  <c r="M43" i="1"/>
  <c r="L43" i="1"/>
  <c r="K43" i="1"/>
  <c r="I43" i="1"/>
  <c r="F43" i="1"/>
  <c r="E43" i="1"/>
  <c r="D43" i="1"/>
  <c r="R42" i="1"/>
  <c r="Q42" i="1"/>
  <c r="P42" i="1"/>
  <c r="O42" i="1"/>
  <c r="N42" i="1"/>
  <c r="M42" i="1"/>
  <c r="L42" i="1"/>
  <c r="K42" i="1"/>
  <c r="I42" i="1"/>
  <c r="H42" i="1"/>
  <c r="F42" i="1"/>
  <c r="E42" i="1"/>
  <c r="D42" i="1"/>
  <c r="R41" i="1"/>
  <c r="Q41" i="1"/>
  <c r="P41" i="1"/>
  <c r="O41" i="1"/>
  <c r="N41" i="1"/>
  <c r="M41" i="1"/>
  <c r="L41" i="1"/>
  <c r="K41" i="1"/>
  <c r="I41" i="1"/>
  <c r="F41" i="1"/>
  <c r="E41" i="1"/>
  <c r="D41" i="1"/>
  <c r="R40" i="1"/>
  <c r="Q40" i="1"/>
  <c r="P40" i="1"/>
  <c r="O40" i="1"/>
  <c r="N40" i="1"/>
  <c r="M40" i="1"/>
  <c r="L40" i="1"/>
  <c r="K40" i="1"/>
  <c r="I40" i="1"/>
  <c r="F40" i="1"/>
  <c r="E40" i="1"/>
  <c r="D40" i="1"/>
  <c r="R39" i="1"/>
  <c r="Q39" i="1"/>
  <c r="P39" i="1"/>
  <c r="O39" i="1"/>
  <c r="N39" i="1"/>
  <c r="M39" i="1"/>
  <c r="L39" i="1"/>
  <c r="K39" i="1"/>
  <c r="I39" i="1"/>
  <c r="F39" i="1"/>
  <c r="E39" i="1"/>
  <c r="D39" i="1"/>
  <c r="R38" i="1"/>
  <c r="Q38" i="1"/>
  <c r="P38" i="1"/>
  <c r="O38" i="1"/>
  <c r="N38" i="1"/>
  <c r="M38" i="1"/>
  <c r="L38" i="1"/>
  <c r="K38" i="1"/>
  <c r="I38" i="1"/>
  <c r="H38" i="1"/>
  <c r="F38" i="1"/>
  <c r="E38" i="1"/>
  <c r="D38" i="1"/>
  <c r="R37" i="1"/>
  <c r="Q37" i="1"/>
  <c r="P37" i="1"/>
  <c r="O37" i="1"/>
  <c r="N37" i="1"/>
  <c r="M37" i="1"/>
  <c r="L37" i="1"/>
  <c r="K37" i="1"/>
  <c r="I37" i="1"/>
  <c r="F37" i="1"/>
  <c r="E37" i="1"/>
  <c r="D37" i="1"/>
  <c r="R36" i="1"/>
  <c r="Q36" i="1"/>
  <c r="P36" i="1"/>
  <c r="O36" i="1"/>
  <c r="N36" i="1"/>
  <c r="M36" i="1"/>
  <c r="L36" i="1"/>
  <c r="K36" i="1"/>
  <c r="I36" i="1"/>
  <c r="F36" i="1"/>
  <c r="E36" i="1"/>
  <c r="D36" i="1"/>
  <c r="R35" i="1"/>
  <c r="Q35" i="1"/>
  <c r="P35" i="1"/>
  <c r="O35" i="1"/>
  <c r="N35" i="1"/>
  <c r="M35" i="1"/>
  <c r="L35" i="1"/>
  <c r="K35" i="1"/>
  <c r="I35" i="1"/>
  <c r="F35" i="1"/>
  <c r="E35" i="1"/>
  <c r="D35" i="1"/>
  <c r="R34" i="1"/>
  <c r="Q34" i="1"/>
  <c r="P34" i="1"/>
  <c r="O34" i="1"/>
  <c r="N34" i="1"/>
  <c r="M34" i="1"/>
  <c r="L34" i="1"/>
  <c r="K34" i="1"/>
  <c r="I34" i="1"/>
  <c r="H34" i="1"/>
  <c r="F34" i="1"/>
  <c r="E34" i="1"/>
  <c r="D34" i="1"/>
  <c r="R33" i="1"/>
  <c r="Q33" i="1"/>
  <c r="P33" i="1"/>
  <c r="O33" i="1"/>
  <c r="N33" i="1"/>
  <c r="M33" i="1"/>
  <c r="L33" i="1"/>
  <c r="K33" i="1"/>
  <c r="I33" i="1"/>
  <c r="F33" i="1"/>
  <c r="E33" i="1"/>
  <c r="D33" i="1"/>
  <c r="R32" i="1"/>
  <c r="Q32" i="1"/>
  <c r="P32" i="1"/>
  <c r="O32" i="1"/>
  <c r="N32" i="1"/>
  <c r="M32" i="1"/>
  <c r="L32" i="1"/>
  <c r="K32" i="1"/>
  <c r="I32" i="1"/>
  <c r="F32" i="1"/>
  <c r="E32" i="1"/>
  <c r="D32" i="1"/>
  <c r="R31" i="1"/>
  <c r="Q31" i="1"/>
  <c r="P31" i="1"/>
  <c r="O31" i="1"/>
  <c r="N31" i="1"/>
  <c r="M31" i="1"/>
  <c r="L31" i="1"/>
  <c r="K31" i="1"/>
  <c r="I31" i="1"/>
  <c r="F31" i="1"/>
  <c r="E31" i="1"/>
  <c r="D31" i="1"/>
  <c r="R30" i="1"/>
  <c r="Q30" i="1"/>
  <c r="P30" i="1"/>
  <c r="O30" i="1"/>
  <c r="N30" i="1"/>
  <c r="M30" i="1"/>
  <c r="L30" i="1"/>
  <c r="K30" i="1"/>
  <c r="I30" i="1"/>
  <c r="H30" i="1"/>
  <c r="F30" i="1"/>
  <c r="E30" i="1"/>
  <c r="D30" i="1"/>
  <c r="R29" i="1"/>
  <c r="Q29" i="1"/>
  <c r="P29" i="1"/>
  <c r="O29" i="1"/>
  <c r="N29" i="1"/>
  <c r="M29" i="1"/>
  <c r="L29" i="1"/>
  <c r="K29" i="1"/>
  <c r="I29" i="1"/>
  <c r="F29" i="1"/>
  <c r="E29" i="1"/>
  <c r="D29" i="1"/>
  <c r="R28" i="1"/>
  <c r="Q28" i="1"/>
  <c r="P28" i="1"/>
  <c r="O28" i="1"/>
  <c r="N28" i="1"/>
  <c r="M28" i="1"/>
  <c r="L28" i="1"/>
  <c r="K28" i="1"/>
  <c r="I28" i="1"/>
  <c r="F28" i="1"/>
  <c r="E28" i="1"/>
  <c r="D28" i="1"/>
  <c r="R27" i="1"/>
  <c r="Q27" i="1"/>
  <c r="P27" i="1"/>
  <c r="O27" i="1"/>
  <c r="N27" i="1"/>
  <c r="M27" i="1"/>
  <c r="L27" i="1"/>
  <c r="K27" i="1"/>
  <c r="I27" i="1"/>
  <c r="F27" i="1"/>
  <c r="E27" i="1"/>
  <c r="D27" i="1"/>
  <c r="R26" i="1"/>
  <c r="Q26" i="1"/>
  <c r="P26" i="1"/>
  <c r="O26" i="1"/>
  <c r="N26" i="1"/>
  <c r="M26" i="1"/>
  <c r="L26" i="1"/>
  <c r="K26" i="1"/>
  <c r="I26" i="1"/>
  <c r="H26" i="1"/>
  <c r="F26" i="1"/>
  <c r="E26" i="1"/>
  <c r="D26" i="1"/>
  <c r="R25" i="1"/>
  <c r="Q25" i="1"/>
  <c r="P25" i="1"/>
  <c r="O25" i="1"/>
  <c r="N25" i="1"/>
  <c r="M25" i="1"/>
  <c r="L25" i="1"/>
  <c r="K25" i="1"/>
  <c r="I25" i="1"/>
  <c r="F25" i="1"/>
  <c r="E25" i="1"/>
  <c r="D25" i="1"/>
  <c r="R24" i="1"/>
  <c r="Q24" i="1"/>
  <c r="P24" i="1"/>
  <c r="O24" i="1"/>
  <c r="N24" i="1"/>
  <c r="M24" i="1"/>
  <c r="L24" i="1"/>
  <c r="K24" i="1"/>
  <c r="I24" i="1"/>
  <c r="F24" i="1"/>
  <c r="E24" i="1"/>
  <c r="D24" i="1"/>
  <c r="R23" i="1"/>
  <c r="Q23" i="1"/>
  <c r="P23" i="1"/>
  <c r="O23" i="1"/>
  <c r="N23" i="1"/>
  <c r="M23" i="1"/>
  <c r="L23" i="1"/>
  <c r="K23" i="1"/>
  <c r="I23" i="1"/>
  <c r="F23" i="1"/>
  <c r="E23" i="1"/>
  <c r="D23" i="1"/>
  <c r="R22" i="1"/>
  <c r="Q22" i="1"/>
  <c r="P22" i="1"/>
  <c r="O22" i="1"/>
  <c r="N22" i="1"/>
  <c r="M22" i="1"/>
  <c r="L22" i="1"/>
  <c r="K22" i="1"/>
  <c r="I22" i="1"/>
  <c r="H22" i="1"/>
  <c r="F22" i="1"/>
  <c r="E22" i="1"/>
  <c r="D22" i="1"/>
  <c r="R21" i="1"/>
  <c r="Q21" i="1"/>
  <c r="P21" i="1"/>
  <c r="O21" i="1"/>
  <c r="N21" i="1"/>
  <c r="M21" i="1"/>
  <c r="L21" i="1"/>
  <c r="K21" i="1"/>
  <c r="I21" i="1"/>
  <c r="F21" i="1"/>
  <c r="E21" i="1"/>
  <c r="D21" i="1"/>
  <c r="R20" i="1"/>
  <c r="Q20" i="1"/>
  <c r="P20" i="1"/>
  <c r="O20" i="1"/>
  <c r="N20" i="1"/>
  <c r="M20" i="1"/>
  <c r="L20" i="1"/>
  <c r="K20" i="1"/>
  <c r="I20" i="1"/>
  <c r="F20" i="1"/>
  <c r="E20" i="1"/>
  <c r="D20" i="1"/>
  <c r="R19" i="1"/>
  <c r="Q19" i="1"/>
  <c r="P19" i="1"/>
  <c r="O19" i="1"/>
  <c r="N19" i="1"/>
  <c r="M19" i="1"/>
  <c r="L19" i="1"/>
  <c r="K19" i="1"/>
  <c r="I19" i="1"/>
  <c r="F19" i="1"/>
  <c r="E19" i="1"/>
  <c r="D19" i="1"/>
  <c r="R18" i="1"/>
  <c r="Q18" i="1"/>
  <c r="P18" i="1"/>
  <c r="O18" i="1"/>
  <c r="N18" i="1"/>
  <c r="M18" i="1"/>
  <c r="L18" i="1"/>
  <c r="K18" i="1"/>
  <c r="I18" i="1"/>
  <c r="H18" i="1"/>
  <c r="F18" i="1"/>
  <c r="E18" i="1"/>
  <c r="D18" i="1"/>
  <c r="R17" i="1"/>
  <c r="Q17" i="1"/>
  <c r="P17" i="1"/>
  <c r="O17" i="1"/>
  <c r="N17" i="1"/>
  <c r="M17" i="1"/>
  <c r="L17" i="1"/>
  <c r="K17" i="1"/>
  <c r="I17" i="1"/>
  <c r="F17" i="1"/>
  <c r="E17" i="1"/>
  <c r="D17" i="1"/>
  <c r="R16" i="1"/>
  <c r="Q16" i="1"/>
  <c r="P16" i="1"/>
  <c r="O16" i="1"/>
  <c r="N16" i="1"/>
  <c r="M16" i="1"/>
  <c r="L16" i="1"/>
  <c r="K16" i="1"/>
  <c r="I16" i="1"/>
  <c r="F16" i="1"/>
  <c r="E16" i="1"/>
  <c r="D16" i="1"/>
  <c r="R15" i="1"/>
  <c r="Q15" i="1"/>
  <c r="P15" i="1"/>
  <c r="O15" i="1"/>
  <c r="N15" i="1"/>
  <c r="M15" i="1"/>
  <c r="L15" i="1"/>
  <c r="K15" i="1"/>
  <c r="I15" i="1"/>
  <c r="F15" i="1"/>
  <c r="E15" i="1"/>
  <c r="D15" i="1"/>
  <c r="R14" i="1"/>
  <c r="Q14" i="1"/>
  <c r="P14" i="1"/>
  <c r="O14" i="1"/>
  <c r="N14" i="1"/>
  <c r="M14" i="1"/>
  <c r="L14" i="1"/>
  <c r="K14" i="1"/>
  <c r="I14" i="1"/>
  <c r="H14" i="1"/>
  <c r="F14" i="1"/>
  <c r="E14" i="1"/>
  <c r="D14" i="1"/>
  <c r="R13" i="1"/>
  <c r="Q13" i="1"/>
  <c r="P13" i="1"/>
  <c r="O13" i="1"/>
  <c r="N13" i="1"/>
  <c r="M13" i="1"/>
  <c r="L13" i="1"/>
  <c r="K13" i="1"/>
  <c r="I13" i="1"/>
  <c r="F13" i="1"/>
  <c r="E13" i="1"/>
  <c r="D13" i="1"/>
  <c r="R12" i="1"/>
  <c r="Q12" i="1"/>
  <c r="P12" i="1"/>
  <c r="O12" i="1"/>
  <c r="N12" i="1"/>
  <c r="M12" i="1"/>
  <c r="L12" i="1"/>
  <c r="K12" i="1"/>
  <c r="I12" i="1"/>
  <c r="F12" i="1"/>
  <c r="E12" i="1"/>
  <c r="D12" i="1"/>
  <c r="R11" i="1"/>
  <c r="Q11" i="1"/>
  <c r="P11" i="1"/>
  <c r="O11" i="1"/>
  <c r="N11" i="1"/>
  <c r="M11" i="1"/>
  <c r="L11" i="1"/>
  <c r="K11" i="1"/>
  <c r="I11" i="1"/>
  <c r="F11" i="1"/>
  <c r="E11" i="1"/>
  <c r="D11" i="1"/>
  <c r="R10" i="1"/>
  <c r="Q10" i="1"/>
  <c r="P10" i="1"/>
  <c r="O10" i="1"/>
  <c r="N10" i="1"/>
  <c r="M10" i="1"/>
  <c r="L10" i="1"/>
  <c r="K10" i="1"/>
  <c r="I10" i="1"/>
  <c r="H10" i="1"/>
  <c r="F10" i="1"/>
  <c r="E10" i="1"/>
  <c r="D10" i="1"/>
  <c r="R9" i="1"/>
  <c r="Q9" i="1"/>
  <c r="P9" i="1"/>
  <c r="O9" i="1"/>
  <c r="N9" i="1"/>
  <c r="M9" i="1"/>
  <c r="L9" i="1"/>
  <c r="K9" i="1"/>
  <c r="I9" i="1"/>
  <c r="F9" i="1"/>
  <c r="E9" i="1"/>
  <c r="D9" i="1"/>
  <c r="R8" i="1"/>
  <c r="Q8" i="1"/>
  <c r="P8" i="1"/>
  <c r="O8" i="1"/>
  <c r="N8" i="1"/>
  <c r="M8" i="1"/>
  <c r="L8" i="1"/>
  <c r="K8" i="1"/>
  <c r="I8" i="1"/>
  <c r="F8" i="1"/>
  <c r="E8" i="1"/>
  <c r="D8" i="1"/>
  <c r="R7" i="1"/>
  <c r="Q7" i="1"/>
  <c r="P7" i="1"/>
  <c r="O7" i="1"/>
  <c r="N7" i="1"/>
  <c r="M7" i="1"/>
  <c r="L7" i="1"/>
  <c r="K7" i="1"/>
  <c r="I7" i="1"/>
  <c r="F7" i="1"/>
  <c r="E7" i="1"/>
  <c r="D7" i="1"/>
  <c r="R6" i="1"/>
  <c r="Q6" i="1"/>
  <c r="P6" i="1"/>
  <c r="O6" i="1"/>
  <c r="N6" i="1"/>
  <c r="M6" i="1"/>
  <c r="L6" i="1"/>
  <c r="K6" i="1"/>
  <c r="I6" i="1"/>
  <c r="H6" i="1"/>
  <c r="F6" i="1"/>
  <c r="E6" i="1"/>
  <c r="D6" i="1"/>
  <c r="R5" i="1"/>
  <c r="Q5" i="1"/>
  <c r="P5" i="1"/>
  <c r="O5" i="1"/>
  <c r="N5" i="1"/>
  <c r="M5" i="1"/>
  <c r="L5" i="1"/>
  <c r="K5" i="1"/>
  <c r="I5" i="1"/>
  <c r="F5" i="1"/>
  <c r="E5" i="1"/>
  <c r="D5" i="1"/>
  <c r="R4" i="1"/>
  <c r="Q4" i="1"/>
  <c r="P4" i="1"/>
  <c r="O4" i="1"/>
  <c r="N4" i="1"/>
  <c r="M4" i="1"/>
  <c r="L4" i="1"/>
  <c r="K4" i="1"/>
  <c r="I4" i="1"/>
  <c r="F4" i="1"/>
  <c r="E4" i="1"/>
  <c r="D4" i="1"/>
  <c r="R3" i="1"/>
  <c r="Q3" i="1"/>
  <c r="P3" i="1"/>
  <c r="O3" i="1"/>
  <c r="N3" i="1"/>
  <c r="M3" i="1"/>
  <c r="L3" i="1"/>
  <c r="K3" i="1"/>
  <c r="I3" i="1"/>
  <c r="F3" i="1"/>
  <c r="E3" i="1"/>
  <c r="D3" i="1"/>
  <c r="M99" i="2" l="1"/>
  <c r="G102" i="2"/>
  <c r="H102" i="1" s="1"/>
  <c r="O3" i="2"/>
  <c r="H3" i="2" s="1"/>
  <c r="J3" i="1" s="1"/>
  <c r="E9" i="2"/>
  <c r="G9" i="1" s="1"/>
  <c r="O11" i="2"/>
  <c r="H11" i="2" s="1"/>
  <c r="J11" i="1" s="1"/>
  <c r="E17" i="2"/>
  <c r="G17" i="1" s="1"/>
  <c r="O19" i="2"/>
  <c r="H19" i="2" s="1"/>
  <c r="J19" i="1" s="1"/>
  <c r="E25" i="2"/>
  <c r="G25" i="1" s="1"/>
  <c r="O27" i="2"/>
  <c r="H27" i="2" s="1"/>
  <c r="J27" i="1" s="1"/>
  <c r="E33" i="2"/>
  <c r="G33" i="1" s="1"/>
  <c r="O35" i="2"/>
  <c r="H35" i="2" s="1"/>
  <c r="J35" i="1" s="1"/>
  <c r="E41" i="2"/>
  <c r="G41" i="1" s="1"/>
  <c r="O43" i="2"/>
  <c r="H43" i="2" s="1"/>
  <c r="J43" i="1" s="1"/>
  <c r="E49" i="2"/>
  <c r="G49" i="1" s="1"/>
  <c r="O51" i="2"/>
  <c r="H51" i="2" s="1"/>
  <c r="J51" i="1" s="1"/>
  <c r="E57" i="2"/>
  <c r="G57" i="1" s="1"/>
  <c r="O59" i="2"/>
  <c r="H59" i="2" s="1"/>
  <c r="J59" i="1" s="1"/>
  <c r="E65" i="2"/>
  <c r="G65" i="1" s="1"/>
  <c r="O67" i="2"/>
  <c r="H67" i="2" s="1"/>
  <c r="J67" i="1" s="1"/>
  <c r="E73" i="2"/>
  <c r="G73" i="1" s="1"/>
  <c r="O75" i="2"/>
  <c r="H75" i="2" s="1"/>
  <c r="J75" i="1" s="1"/>
  <c r="E81" i="2"/>
  <c r="G81" i="1" s="1"/>
  <c r="O83" i="2"/>
  <c r="H83" i="2" s="1"/>
  <c r="J83" i="1" s="1"/>
  <c r="E89" i="2"/>
  <c r="G89" i="1" s="1"/>
  <c r="O91" i="2"/>
  <c r="H91" i="2" s="1"/>
  <c r="J91" i="1" s="1"/>
  <c r="E97" i="2"/>
  <c r="G97" i="1" s="1"/>
  <c r="O99" i="2"/>
  <c r="H99" i="2" s="1"/>
  <c r="J99" i="1" s="1"/>
  <c r="G9" i="2"/>
  <c r="H9" i="1" s="1"/>
  <c r="G17" i="2"/>
  <c r="H17" i="1" s="1"/>
  <c r="G25" i="2"/>
  <c r="H25" i="1" s="1"/>
  <c r="G33" i="2"/>
  <c r="H33" i="1" s="1"/>
  <c r="G41" i="2"/>
  <c r="H41" i="1" s="1"/>
  <c r="G49" i="2"/>
  <c r="H49" i="1" s="1"/>
  <c r="G57" i="2"/>
  <c r="H57" i="1" s="1"/>
  <c r="G65" i="2"/>
  <c r="H65" i="1" s="1"/>
  <c r="G73" i="2"/>
  <c r="H73" i="1" s="1"/>
  <c r="G81" i="2"/>
  <c r="H81" i="1" s="1"/>
  <c r="G89" i="2"/>
  <c r="H89" i="1" s="1"/>
  <c r="M102" i="2"/>
  <c r="E4" i="2"/>
  <c r="G4" i="1" s="1"/>
  <c r="O6" i="2"/>
  <c r="H6" i="2" s="1"/>
  <c r="J6" i="1" s="1"/>
  <c r="E12" i="2"/>
  <c r="G12" i="1" s="1"/>
  <c r="O14" i="2"/>
  <c r="H14" i="2" s="1"/>
  <c r="J14" i="1" s="1"/>
  <c r="E20" i="2"/>
  <c r="G20" i="1" s="1"/>
  <c r="O22" i="2"/>
  <c r="H22" i="2" s="1"/>
  <c r="J22" i="1" s="1"/>
  <c r="E28" i="2"/>
  <c r="G28" i="1" s="1"/>
  <c r="O30" i="2"/>
  <c r="H30" i="2" s="1"/>
  <c r="J30" i="1" s="1"/>
  <c r="E36" i="2"/>
  <c r="G36" i="1" s="1"/>
  <c r="O38" i="2"/>
  <c r="H38" i="2" s="1"/>
  <c r="J38" i="1" s="1"/>
  <c r="E44" i="2"/>
  <c r="G44" i="1" s="1"/>
  <c r="O46" i="2"/>
  <c r="H46" i="2" s="1"/>
  <c r="J46" i="1" s="1"/>
  <c r="E52" i="2"/>
  <c r="G52" i="1" s="1"/>
  <c r="O54" i="2"/>
  <c r="H54" i="2" s="1"/>
  <c r="J54" i="1" s="1"/>
  <c r="E60" i="2"/>
  <c r="G60" i="1" s="1"/>
  <c r="O62" i="2"/>
  <c r="H62" i="2" s="1"/>
  <c r="J62" i="1" s="1"/>
  <c r="E68" i="2"/>
  <c r="G68" i="1" s="1"/>
  <c r="O70" i="2"/>
  <c r="H70" i="2" s="1"/>
  <c r="J70" i="1" s="1"/>
  <c r="E76" i="2"/>
  <c r="G76" i="1" s="1"/>
  <c r="O78" i="2"/>
  <c r="H78" i="2" s="1"/>
  <c r="J78" i="1" s="1"/>
  <c r="E84" i="2"/>
  <c r="G84" i="1" s="1"/>
  <c r="O86" i="2"/>
  <c r="H86" i="2" s="1"/>
  <c r="J86" i="1" s="1"/>
  <c r="E92" i="2"/>
  <c r="G92" i="1" s="1"/>
  <c r="O94" i="2"/>
  <c r="H94" i="2" s="1"/>
  <c r="J94" i="1" s="1"/>
  <c r="E100" i="2"/>
  <c r="G100" i="1" s="1"/>
  <c r="O102" i="2"/>
  <c r="H102" i="2" s="1"/>
  <c r="J102" i="1" s="1"/>
  <c r="G4" i="2"/>
  <c r="H4" i="1" s="1"/>
  <c r="M9" i="2"/>
  <c r="G12" i="2"/>
  <c r="H12" i="1" s="1"/>
  <c r="M17" i="2"/>
  <c r="G20" i="2"/>
  <c r="H20" i="1" s="1"/>
  <c r="M25" i="2"/>
  <c r="G28" i="2"/>
  <c r="H28" i="1" s="1"/>
  <c r="M33" i="2"/>
  <c r="G36" i="2"/>
  <c r="H36" i="1" s="1"/>
  <c r="M41" i="2"/>
  <c r="G44" i="2"/>
  <c r="H44" i="1" s="1"/>
  <c r="M49" i="2"/>
  <c r="G52" i="2"/>
  <c r="H52" i="1" s="1"/>
  <c r="M57" i="2"/>
  <c r="G60" i="2"/>
  <c r="H60" i="1" s="1"/>
  <c r="M65" i="2"/>
  <c r="G68" i="2"/>
  <c r="H68" i="1" s="1"/>
  <c r="M73" i="2"/>
  <c r="G76" i="2"/>
  <c r="H76" i="1" s="1"/>
  <c r="M81" i="2"/>
  <c r="G84" i="2"/>
  <c r="H84" i="1" s="1"/>
  <c r="M89" i="2"/>
  <c r="G92" i="2"/>
  <c r="H92" i="1" s="1"/>
  <c r="M97" i="2"/>
  <c r="G100" i="2"/>
  <c r="H100" i="1" s="1"/>
  <c r="E7" i="2"/>
  <c r="G7" i="1" s="1"/>
  <c r="E15" i="2"/>
  <c r="G15" i="1" s="1"/>
  <c r="E23" i="2"/>
  <c r="G23" i="1" s="1"/>
  <c r="E31" i="2"/>
  <c r="G31" i="1" s="1"/>
  <c r="E39" i="2"/>
  <c r="G39" i="1" s="1"/>
  <c r="E47" i="2"/>
  <c r="G47" i="1" s="1"/>
  <c r="E55" i="2"/>
  <c r="G55" i="1" s="1"/>
  <c r="E63" i="2"/>
  <c r="G63" i="1" s="1"/>
  <c r="E71" i="2"/>
  <c r="G71" i="1" s="1"/>
  <c r="E79" i="2"/>
  <c r="G79" i="1" s="1"/>
  <c r="E87" i="2"/>
  <c r="G87" i="1" s="1"/>
  <c r="O89" i="2"/>
  <c r="H89" i="2" s="1"/>
  <c r="J89" i="1" s="1"/>
  <c r="E95" i="2"/>
  <c r="G95" i="1" s="1"/>
  <c r="M4" i="2"/>
  <c r="G7" i="2"/>
  <c r="H7" i="1" s="1"/>
  <c r="M12" i="2"/>
  <c r="G15" i="2"/>
  <c r="H15" i="1" s="1"/>
  <c r="M20" i="2"/>
  <c r="G23" i="2"/>
  <c r="H23" i="1" s="1"/>
  <c r="M28" i="2"/>
  <c r="G31" i="2"/>
  <c r="H31" i="1" s="1"/>
  <c r="M36" i="2"/>
  <c r="G39" i="2"/>
  <c r="H39" i="1" s="1"/>
  <c r="M44" i="2"/>
  <c r="G47" i="2"/>
  <c r="H47" i="1" s="1"/>
  <c r="M52" i="2"/>
  <c r="G55" i="2"/>
  <c r="H55" i="1" s="1"/>
  <c r="M60" i="2"/>
  <c r="G63" i="2"/>
  <c r="H63" i="1" s="1"/>
  <c r="M68" i="2"/>
  <c r="G71" i="2"/>
  <c r="H71" i="1" s="1"/>
  <c r="M76" i="2"/>
  <c r="G79" i="2"/>
  <c r="H79" i="1" s="1"/>
  <c r="M84" i="2"/>
  <c r="G87" i="2"/>
  <c r="H87" i="1" s="1"/>
  <c r="M92" i="2"/>
  <c r="G95" i="2"/>
  <c r="H95" i="1" s="1"/>
  <c r="M100" i="2"/>
  <c r="E10" i="2"/>
  <c r="G10" i="1" s="1"/>
  <c r="E18" i="2"/>
  <c r="G18" i="1" s="1"/>
  <c r="E26" i="2"/>
  <c r="G26" i="1" s="1"/>
  <c r="E34" i="2"/>
  <c r="G34" i="1" s="1"/>
  <c r="E42" i="2"/>
  <c r="G42" i="1" s="1"/>
  <c r="E50" i="2"/>
  <c r="G50" i="1" s="1"/>
  <c r="E58" i="2"/>
  <c r="G58" i="1" s="1"/>
  <c r="E66" i="2"/>
  <c r="G66" i="1" s="1"/>
  <c r="E74" i="2"/>
  <c r="G74" i="1" s="1"/>
  <c r="E82" i="2"/>
  <c r="G82" i="1" s="1"/>
  <c r="E90" i="2"/>
  <c r="G90" i="1" s="1"/>
  <c r="E98" i="2"/>
  <c r="G98" i="1" s="1"/>
  <c r="O100" i="2"/>
  <c r="H100" i="2" s="1"/>
  <c r="J100" i="1" s="1"/>
  <c r="E5" i="2"/>
  <c r="G5" i="1" s="1"/>
  <c r="E13" i="2"/>
  <c r="G13" i="1" s="1"/>
  <c r="E21" i="2"/>
  <c r="G21" i="1" s="1"/>
  <c r="E29" i="2"/>
  <c r="G29" i="1" s="1"/>
  <c r="E37" i="2"/>
  <c r="G37" i="1" s="1"/>
  <c r="E45" i="2"/>
  <c r="G45" i="1" s="1"/>
  <c r="E53" i="2"/>
  <c r="G53" i="1" s="1"/>
  <c r="E61" i="2"/>
  <c r="G61" i="1" s="1"/>
  <c r="E69" i="2"/>
  <c r="G69" i="1" s="1"/>
  <c r="E77" i="2"/>
  <c r="G77" i="1" s="1"/>
  <c r="E85" i="2"/>
  <c r="G85" i="1" s="1"/>
  <c r="E93" i="2"/>
  <c r="G93" i="1" s="1"/>
  <c r="E101" i="2"/>
  <c r="G101" i="1" s="1"/>
  <c r="G5" i="2"/>
  <c r="H5" i="1" s="1"/>
  <c r="G13" i="2"/>
  <c r="H13" i="1" s="1"/>
  <c r="G21" i="2"/>
  <c r="H21" i="1" s="1"/>
  <c r="G29" i="2"/>
  <c r="H29" i="1" s="1"/>
  <c r="G37" i="2"/>
  <c r="H37" i="1" s="1"/>
  <c r="G45" i="2"/>
  <c r="H45" i="1" s="1"/>
  <c r="G53" i="2"/>
  <c r="H53" i="1" s="1"/>
  <c r="G61" i="2"/>
  <c r="H61" i="1" s="1"/>
  <c r="G69" i="2"/>
  <c r="H69" i="1" s="1"/>
  <c r="G77" i="2"/>
  <c r="H77" i="1" s="1"/>
  <c r="G85" i="2"/>
  <c r="H85" i="1" s="1"/>
  <c r="G93" i="2"/>
  <c r="H93" i="1" s="1"/>
  <c r="M98" i="2"/>
  <c r="G101" i="2"/>
  <c r="H101" i="1" s="1"/>
  <c r="E8" i="2"/>
  <c r="G8" i="1" s="1"/>
  <c r="E16" i="2"/>
  <c r="G16" i="1" s="1"/>
  <c r="E24" i="2"/>
  <c r="G24" i="1" s="1"/>
  <c r="E32" i="2"/>
  <c r="G32" i="1" s="1"/>
  <c r="E40" i="2"/>
  <c r="G40" i="1" s="1"/>
  <c r="E48" i="2"/>
  <c r="G48" i="1" s="1"/>
  <c r="E56" i="2"/>
  <c r="G56" i="1" s="1"/>
  <c r="E64" i="2"/>
  <c r="G64" i="1" s="1"/>
  <c r="E72" i="2"/>
  <c r="G72" i="1" s="1"/>
  <c r="E80" i="2"/>
  <c r="G80" i="1" s="1"/>
  <c r="E88" i="2"/>
  <c r="G88" i="1" s="1"/>
  <c r="E96" i="2"/>
  <c r="G96" i="1" s="1"/>
  <c r="M5" i="2"/>
  <c r="G8" i="2"/>
  <c r="H8" i="1" s="1"/>
  <c r="M13" i="2"/>
  <c r="G16" i="2"/>
  <c r="H16" i="1" s="1"/>
  <c r="M21" i="2"/>
  <c r="G24" i="2"/>
  <c r="H24" i="1" s="1"/>
  <c r="M29" i="2"/>
  <c r="G32" i="2"/>
  <c r="H32" i="1" s="1"/>
  <c r="M37" i="2"/>
  <c r="G40" i="2"/>
  <c r="H40" i="1" s="1"/>
  <c r="M45" i="2"/>
  <c r="G48" i="2"/>
  <c r="H48" i="1" s="1"/>
  <c r="M53" i="2"/>
  <c r="G56" i="2"/>
  <c r="H56" i="1" s="1"/>
  <c r="M61" i="2"/>
  <c r="G64" i="2"/>
  <c r="H64" i="1" s="1"/>
  <c r="M69" i="2"/>
  <c r="G72" i="2"/>
  <c r="H72" i="1" s="1"/>
  <c r="M77" i="2"/>
  <c r="G80" i="2"/>
  <c r="H80" i="1" s="1"/>
  <c r="M85" i="2"/>
  <c r="G88" i="2"/>
  <c r="H88" i="1" s="1"/>
  <c r="M93" i="2"/>
  <c r="G96" i="2"/>
  <c r="H96" i="1" s="1"/>
  <c r="M101" i="2"/>
  <c r="F101" i="1"/>
  <c r="E3" i="2"/>
  <c r="G3" i="1" s="1"/>
  <c r="E11" i="2"/>
  <c r="G11" i="1" s="1"/>
  <c r="E19" i="2"/>
  <c r="G19" i="1" s="1"/>
  <c r="E27" i="2"/>
  <c r="G27" i="1" s="1"/>
  <c r="E35" i="2"/>
  <c r="G35" i="1" s="1"/>
  <c r="E43" i="2"/>
  <c r="G43" i="1" s="1"/>
  <c r="E51" i="2"/>
  <c r="G51" i="1" s="1"/>
  <c r="E59" i="2"/>
  <c r="G59" i="1" s="1"/>
  <c r="E67" i="2"/>
  <c r="G67" i="1" s="1"/>
  <c r="E75" i="2"/>
  <c r="G75" i="1" s="1"/>
  <c r="E83" i="2"/>
  <c r="G83" i="1" s="1"/>
  <c r="E91" i="2"/>
  <c r="G91" i="1" s="1"/>
  <c r="E99" i="2"/>
  <c r="G99" i="1" s="1"/>
  <c r="M8" i="2"/>
  <c r="M16" i="2"/>
  <c r="M24" i="2"/>
  <c r="M32" i="2"/>
  <c r="M40" i="2"/>
  <c r="M48" i="2"/>
  <c r="M56" i="2"/>
  <c r="M64" i="2"/>
  <c r="M72" i="2"/>
  <c r="M80" i="2"/>
  <c r="M88" i="2"/>
  <c r="M96" i="2"/>
</calcChain>
</file>

<file path=xl/sharedStrings.xml><?xml version="1.0" encoding="utf-8"?>
<sst xmlns="http://schemas.openxmlformats.org/spreadsheetml/2006/main" count="116" uniqueCount="101">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</sst>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7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rgb="FF000080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6" fillId="0" borderId="0" applyFont="0" applyFill="0" applyBorder="0" applyAlignment="0" applyProtection="0"/>
  </cellStyleXfs>
  <cellXfs count="93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2" borderId="0" xfId="0" applyFont="1" applyFill="1" applyAlignment="1">
      <alignment horizontal="center"/>
    </xf>
    <xf numFmtId="1" fontId="6" fillId="12" borderId="0" xfId="0" applyNumberFormat="1" applyFont="1" applyFill="1" applyAlignment="1">
      <alignment horizontal="center"/>
    </xf>
    <xf numFmtId="0" fontId="7" fillId="13" borderId="1" xfId="0" applyFont="1" applyFill="1" applyBorder="1"/>
    <xf numFmtId="3" fontId="8" fillId="14" borderId="0" xfId="0" applyNumberFormat="1" applyFont="1" applyFill="1"/>
    <xf numFmtId="3" fontId="8" fillId="0" borderId="0" xfId="0" applyNumberFormat="1" applyFont="1"/>
    <xf numFmtId="0" fontId="7" fillId="13" borderId="0" xfId="0" applyFont="1" applyFill="1"/>
    <xf numFmtId="164" fontId="8" fillId="14" borderId="0" xfId="0" applyNumberFormat="1" applyFont="1" applyFill="1"/>
    <xf numFmtId="164" fontId="8" fillId="0" borderId="0" xfId="0" applyNumberFormat="1" applyFont="1"/>
    <xf numFmtId="3" fontId="8" fillId="1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2" borderId="0" xfId="1" applyFont="1" applyFill="1" applyAlignment="1">
      <alignment horizontal="center"/>
    </xf>
    <xf numFmtId="10" fontId="8" fillId="15" borderId="0" xfId="1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10" fontId="8" fillId="15" borderId="0" xfId="0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0" fontId="8" fillId="15" borderId="0" xfId="2" applyNumberFormat="1" applyFont="1" applyFill="1" applyAlignment="1">
      <alignment horizontal="center"/>
    </xf>
    <xf numFmtId="0" fontId="9" fillId="4" borderId="0" xfId="3" applyFont="1" applyFill="1" applyAlignment="1">
      <alignment horizontal="center"/>
    </xf>
    <xf numFmtId="10" fontId="8" fillId="15" borderId="0" xfId="3" applyNumberFormat="1" applyFont="1" applyFill="1" applyAlignment="1">
      <alignment horizontal="center"/>
    </xf>
    <xf numFmtId="0" fontId="9" fillId="5" borderId="0" xfId="3" applyFont="1" applyFill="1" applyAlignment="1">
      <alignment horizontal="center"/>
    </xf>
    <xf numFmtId="0" fontId="9" fillId="16" borderId="0" xfId="4" applyFont="1" applyFill="1" applyAlignment="1">
      <alignment horizontal="center"/>
    </xf>
    <xf numFmtId="10" fontId="8" fillId="15" borderId="0" xfId="4" applyNumberFormat="1" applyFont="1" applyFill="1" applyAlignment="1">
      <alignment horizontal="center"/>
    </xf>
    <xf numFmtId="0" fontId="10" fillId="17" borderId="0" xfId="5" applyFont="1" applyFill="1" applyAlignment="1">
      <alignment horizontal="center"/>
    </xf>
    <xf numFmtId="0" fontId="9" fillId="18" borderId="0" xfId="5" applyFont="1" applyFill="1" applyAlignment="1">
      <alignment horizontal="center"/>
    </xf>
    <xf numFmtId="10" fontId="8" fillId="18" borderId="0" xfId="5" applyNumberFormat="1" applyFont="1" applyFill="1" applyAlignment="1">
      <alignment horizontal="center"/>
    </xf>
    <xf numFmtId="10" fontId="8" fillId="18" borderId="0" xfId="0" applyNumberFormat="1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9" fillId="7" borderId="0" xfId="6" applyFont="1" applyFill="1" applyAlignment="1">
      <alignment horizontal="center"/>
    </xf>
    <xf numFmtId="10" fontId="8" fillId="9" borderId="0" xfId="6" applyNumberFormat="1" applyFont="1" applyFill="1" applyAlignment="1">
      <alignment horizontal="center"/>
    </xf>
    <xf numFmtId="10" fontId="8" fillId="9" borderId="0" xfId="0" applyNumberFormat="1" applyFont="1" applyFill="1" applyAlignment="1">
      <alignment horizontal="center"/>
    </xf>
    <xf numFmtId="0" fontId="9" fillId="8" borderId="0" xfId="7" applyFont="1" applyFill="1" applyAlignment="1">
      <alignment horizontal="center"/>
    </xf>
    <xf numFmtId="10" fontId="8" fillId="9" borderId="0" xfId="7" applyNumberFormat="1" applyFont="1" applyFill="1" applyAlignment="1">
      <alignment horizontal="center"/>
    </xf>
    <xf numFmtId="0" fontId="9" fillId="20" borderId="0" xfId="8" applyFont="1" applyFill="1" applyAlignment="1">
      <alignment horizontal="center"/>
    </xf>
    <xf numFmtId="10" fontId="8" fillId="9" borderId="0" xfId="8" applyNumberFormat="1" applyFont="1" applyFill="1" applyAlignment="1">
      <alignment horizontal="center"/>
    </xf>
    <xf numFmtId="0" fontId="9" fillId="21" borderId="0" xfId="8" applyFont="1" applyFill="1" applyAlignment="1">
      <alignment horizontal="center"/>
    </xf>
    <xf numFmtId="0" fontId="9" fillId="22" borderId="0" xfId="0" applyFont="1" applyFill="1" applyAlignment="1">
      <alignment horizontal="center"/>
    </xf>
    <xf numFmtId="0" fontId="11" fillId="0" borderId="0" xfId="0" applyFont="1"/>
    <xf numFmtId="0" fontId="0" fillId="21" borderId="0" xfId="0" applyFont="1" applyFill="1"/>
    <xf numFmtId="0" fontId="0" fillId="0" borderId="0" xfId="0" applyFont="1"/>
    <xf numFmtId="0" fontId="10" fillId="23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3" fontId="8" fillId="21" borderId="0" xfId="0" applyNumberFormat="1" applyFont="1" applyFill="1"/>
    <xf numFmtId="0" fontId="10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165" fontId="8" fillId="21" borderId="0" xfId="0" applyNumberFormat="1" applyFont="1" applyFill="1"/>
    <xf numFmtId="165" fontId="8" fillId="0" borderId="0" xfId="0" applyNumberFormat="1" applyFont="1"/>
    <xf numFmtId="0" fontId="10" fillId="26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165" fontId="8" fillId="26" borderId="0" xfId="0" applyNumberFormat="1" applyFont="1" applyFill="1"/>
    <xf numFmtId="10" fontId="10" fillId="28" borderId="0" xfId="0" applyNumberFormat="1" applyFont="1" applyFill="1" applyAlignment="1">
      <alignment horizontal="center"/>
    </xf>
    <xf numFmtId="10" fontId="10" fillId="29" borderId="0" xfId="0" applyNumberFormat="1" applyFont="1" applyFill="1" applyAlignment="1">
      <alignment horizontal="center"/>
    </xf>
    <xf numFmtId="10" fontId="8" fillId="28" borderId="0" xfId="0" applyNumberFormat="1" applyFont="1" applyFill="1"/>
    <xf numFmtId="10" fontId="8" fillId="0" borderId="0" xfId="0" applyNumberFormat="1" applyFont="1"/>
    <xf numFmtId="0" fontId="10" fillId="30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3" fontId="8" fillId="30" borderId="0" xfId="0" applyNumberFormat="1" applyFont="1" applyFill="1"/>
    <xf numFmtId="0" fontId="10" fillId="17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3" fontId="8" fillId="17" borderId="0" xfId="0" applyNumberFormat="1" applyFont="1" applyFill="1"/>
    <xf numFmtId="0" fontId="9" fillId="10" borderId="0" xfId="0" applyFont="1" applyFill="1" applyAlignment="1">
      <alignment horizontal="center"/>
    </xf>
    <xf numFmtId="0" fontId="8" fillId="23" borderId="0" xfId="0" applyFont="1" applyFill="1"/>
    <xf numFmtId="0" fontId="13" fillId="31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3" fontId="0" fillId="21" borderId="0" xfId="0" applyNumberFormat="1" applyFont="1" applyFill="1"/>
    <xf numFmtId="0" fontId="10" fillId="11" borderId="0" xfId="0" applyFont="1" applyFill="1" applyAlignment="1">
      <alignment horizontal="center"/>
    </xf>
    <xf numFmtId="0" fontId="15" fillId="15" borderId="0" xfId="0" applyFont="1" applyFill="1"/>
    <xf numFmtId="0" fontId="9" fillId="32" borderId="0" xfId="0" applyFont="1" applyFill="1" applyAlignment="1">
      <alignment horizontal="center"/>
    </xf>
    <xf numFmtId="3" fontId="8" fillId="0" borderId="0" xfId="9" applyNumberFormat="1" applyFont="1"/>
    <xf numFmtId="0" fontId="9" fillId="33" borderId="0" xfId="0" applyFont="1" applyFill="1" applyAlignment="1">
      <alignment horizontal="center"/>
    </xf>
    <xf numFmtId="0" fontId="9" fillId="34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9" fillId="35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0" fillId="30" borderId="0" xfId="0" applyFont="1" applyFill="1" applyAlignment="1">
      <alignment horizontal="center"/>
    </xf>
    <xf numFmtId="0" fontId="13" fillId="31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48576"/>
  <sheetViews>
    <sheetView showRowColHeaders="0" tabSelected="1" zoomScale="120" workbookViewId="0">
      <pane xSplit="1" ySplit="2" topLeftCell="B81" activePane="bottomRight" state="frozen"/>
      <selection pane="topRight"/>
      <selection pane="bottomLeft"/>
      <selection pane="bottomRight" activeCell="R3" sqref="R3"/>
    </sheetView>
  </sheetViews>
  <sheetFormatPr defaultColWidth="9.26953125" defaultRowHeight="12.5" x14ac:dyDescent="0.25"/>
  <cols>
    <col min="1" max="1" width="12.81640625" customWidth="1"/>
    <col min="2" max="2" width="12" style="45" customWidth="1"/>
    <col min="3" max="3" width="11" style="45" customWidth="1"/>
    <col min="4" max="4" width="9.81640625" style="45" customWidth="1"/>
    <col min="5" max="5" width="11" style="45" customWidth="1"/>
    <col min="6" max="11" width="13.7265625" style="45" customWidth="1"/>
    <col min="12" max="12" width="14.7265625" style="45" customWidth="1"/>
    <col min="13" max="13" width="10.7265625" style="45" customWidth="1"/>
    <col min="14" max="15" width="11.26953125" style="45" customWidth="1"/>
    <col min="16" max="18" width="10.81640625" style="45" customWidth="1"/>
    <col min="19" max="124" width="9.1796875" style="45" bestFit="1"/>
    <col min="125" max="16384" width="9.26953125" style="45"/>
  </cols>
  <sheetData>
    <row r="1" spans="1:108" s="44" customFormat="1" ht="18.75" customHeight="1" x14ac:dyDescent="0.35">
      <c r="A1" s="1"/>
      <c r="B1" s="87" t="s">
        <v>4</v>
      </c>
      <c r="C1" s="87"/>
      <c r="D1" s="87"/>
      <c r="E1" s="87"/>
      <c r="F1" s="88" t="s">
        <v>9</v>
      </c>
      <c r="G1" s="88"/>
      <c r="H1" s="88"/>
      <c r="I1" s="88"/>
      <c r="J1" s="88"/>
      <c r="K1" s="29" t="s">
        <v>15</v>
      </c>
      <c r="L1" s="89" t="s">
        <v>17</v>
      </c>
      <c r="M1" s="89"/>
      <c r="N1" s="89"/>
      <c r="O1" s="89"/>
      <c r="P1" s="89"/>
      <c r="Q1" s="33"/>
      <c r="R1" s="33"/>
    </row>
    <row r="2" spans="1:108" ht="15.75" customHeight="1" x14ac:dyDescent="0.35">
      <c r="A2" s="2" t="s">
        <v>0</v>
      </c>
      <c r="B2" s="5" t="s">
        <v>5</v>
      </c>
      <c r="C2" s="10" t="s">
        <v>6</v>
      </c>
      <c r="D2" s="13" t="s">
        <v>7</v>
      </c>
      <c r="E2" s="10" t="s">
        <v>8</v>
      </c>
      <c r="F2" s="18" t="s">
        <v>10</v>
      </c>
      <c r="G2" s="22" t="s">
        <v>11</v>
      </c>
      <c r="H2" s="24" t="s">
        <v>12</v>
      </c>
      <c r="I2" s="26" t="s">
        <v>13</v>
      </c>
      <c r="J2" s="27" t="s">
        <v>14</v>
      </c>
      <c r="K2" s="30" t="s">
        <v>16</v>
      </c>
      <c r="L2" s="34" t="s">
        <v>10</v>
      </c>
      <c r="M2" s="37" t="s">
        <v>11</v>
      </c>
      <c r="N2" s="39" t="s">
        <v>12</v>
      </c>
      <c r="O2" s="41" t="s">
        <v>13</v>
      </c>
      <c r="P2" s="42" t="s">
        <v>14</v>
      </c>
      <c r="Q2" s="42" t="s">
        <v>18</v>
      </c>
      <c r="R2" s="42" t="s">
        <v>19</v>
      </c>
    </row>
    <row r="3" spans="1:108" ht="12.65" customHeight="1" x14ac:dyDescent="0.35">
      <c r="A3" s="2">
        <v>1</v>
      </c>
      <c r="B3" s="6">
        <v>84918</v>
      </c>
      <c r="C3" s="11">
        <v>86313.93</v>
      </c>
      <c r="D3" s="14">
        <f t="shared" ref="D3:D34" si="0">(B3-C3)/C3</f>
        <v>-1.6172708159621432E-2</v>
      </c>
      <c r="E3" s="16">
        <f t="shared" ref="E3:E34" si="1">B3-C3</f>
        <v>-1395.929999999993</v>
      </c>
      <c r="F3" s="19">
        <f>IF(ISERROR('Racial Demographics'!C3/'Racial Demographics'!B3),"",'Racial Demographics'!C3/'Racial Demographics'!B3)</f>
        <v>0.71444216773828872</v>
      </c>
      <c r="G3" s="23">
        <f>IF(ISERROR('Racial Demographics'!E3),"",'Racial Demographics'!E3)</f>
        <v>4.648013377611343E-2</v>
      </c>
      <c r="H3" s="25">
        <f>IF(ISERROR('Racial Demographics'!G3),"",'Racial Demographics'!G3)</f>
        <v>9.9813938152099671E-2</v>
      </c>
      <c r="I3" s="25">
        <f>IF(ISERROR('Racial Demographics'!J3/B3),"",'Racial Demographics'!J3/B3)</f>
        <v>0.10194540615652747</v>
      </c>
      <c r="J3" s="28">
        <f>IF(ISERROR('Racial Demographics'!H3),"",'Racial Demographics'!H3)</f>
        <v>0.28555783226171128</v>
      </c>
      <c r="K3" s="31">
        <f>IF(ISERROR('Voting Age'!B3/B3),"",'Voting Age'!B3/B3)</f>
        <v>0.81061730139664145</v>
      </c>
      <c r="L3" s="35">
        <f>IF(ISERROR('Voting Age'!G3/'Voting Age'!B3),"",'Voting Age'!G3/'Voting Age'!B3)</f>
        <v>0.70954151897263062</v>
      </c>
      <c r="M3" s="38">
        <f>IF(ISERROR('Voting Age'!D3/'Voting Age'!B3),"",'Voting Age'!D3/'Voting Age'!B3)</f>
        <v>4.85937590795514E-2</v>
      </c>
      <c r="N3" s="40">
        <f>IF(ISERROR('Voting Age'!E3/'Voting Age'!B3),"",'Voting Age'!E3/'Voting Age'!B3)</f>
        <v>9.2190133069905283E-2</v>
      </c>
      <c r="O3" s="40">
        <f>IF(ISERROR('Voting Age'!AA3/'Voting Age'!B3),"",'Voting Age'!AA3/'Voting Age'!B3)</f>
        <v>0.10644139694345982</v>
      </c>
      <c r="P3" s="36">
        <f>IF(ISERROR('Voting Age'!L3/'Voting Age'!B3),"",'Voting Age'!L3/'Voting Age'!B3)</f>
        <v>0.29045848102736938</v>
      </c>
      <c r="Q3" s="36">
        <f>IF(ISERROR('Voting Age'!S3/'Voting Age'!B3),"",'Voting Age'!S3/'Voting Age'!B3)</f>
        <v>5.6801673542913593E-2</v>
      </c>
      <c r="R3" s="36">
        <f>IF(ISERROR('Voting Age'!Z3/'Voting Age'!B3),"",'Voting Age'!Z3/'Voting Age'!B3)</f>
        <v>5.4375617409495029E-2</v>
      </c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</row>
    <row r="4" spans="1:108" ht="14.5" x14ac:dyDescent="0.35">
      <c r="A4" s="3">
        <v>2</v>
      </c>
      <c r="B4" s="7">
        <v>85424</v>
      </c>
      <c r="C4" s="12">
        <v>86313.93</v>
      </c>
      <c r="D4" s="15">
        <f t="shared" si="0"/>
        <v>-1.0310386747538817E-2</v>
      </c>
      <c r="E4" s="17">
        <f t="shared" si="1"/>
        <v>-889.92999999999302</v>
      </c>
      <c r="F4" s="20">
        <f>IF(ISERROR('Racial Demographics'!C4/'Racial Demographics'!B4),"",'Racial Demographics'!C4/'Racial Demographics'!B4)</f>
        <v>0.54035165761378534</v>
      </c>
      <c r="G4" s="20">
        <f>IF(ISERROR('Racial Demographics'!E4),"",'Racial Demographics'!E4)</f>
        <v>8.0597958419179619E-2</v>
      </c>
      <c r="H4" s="20">
        <f>IF(ISERROR('Racial Demographics'!G4),"",'Racial Demographics'!G4)</f>
        <v>0.22610741711931073</v>
      </c>
      <c r="I4" s="20">
        <f>IF(ISERROR('Racial Demographics'!J4/B4),"",'Racial Demographics'!J4/B4)</f>
        <v>0.12668570893425735</v>
      </c>
      <c r="J4" s="20">
        <f>IF(ISERROR('Racial Demographics'!H4),"",'Racial Demographics'!H4)</f>
        <v>0.45964834238621466</v>
      </c>
      <c r="K4" s="20">
        <f>IF(ISERROR('Voting Age'!B4/B4),"",'Voting Age'!B4/B4)</f>
        <v>0.80692779546731597</v>
      </c>
      <c r="L4" s="20">
        <f>IF(ISERROR('Voting Age'!G4/'Voting Age'!B4),"",'Voting Age'!G4/'Voting Age'!B4)</f>
        <v>0.54468961715338526</v>
      </c>
      <c r="M4" s="20">
        <f>IF(ISERROR('Voting Age'!D4/'Voting Age'!B4),"",'Voting Age'!D4/'Voting Age'!B4)</f>
        <v>7.8919499209354288E-2</v>
      </c>
      <c r="N4" s="20">
        <f>IF(ISERROR('Voting Age'!E4/'Voting Age'!B4),"",'Voting Age'!E4/'Voting Age'!B4)</f>
        <v>0.20191205698452075</v>
      </c>
      <c r="O4" s="20">
        <f>IF(ISERROR('Voting Age'!AA4/'Voting Age'!B4),"",'Voting Age'!AA4/'Voting Age'!B4)</f>
        <v>0.13291552421987204</v>
      </c>
      <c r="P4" s="20">
        <f>IF(ISERROR('Voting Age'!L4/'Voting Age'!B4),"",'Voting Age'!L4/'Voting Age'!B4)</f>
        <v>0.45531038284661474</v>
      </c>
      <c r="Q4" s="20">
        <f>IF(ISERROR('Voting Age'!S4/'Voting Age'!B4),"",'Voting Age'!S4/'Voting Age'!B4)</f>
        <v>8.9321205263234255E-2</v>
      </c>
      <c r="R4" s="20">
        <f>IF(ISERROR('Voting Age'!Z4/'Voting Age'!B4),"",'Voting Age'!Z4/'Voting Age'!B4)</f>
        <v>8.5128606867737308E-2</v>
      </c>
      <c r="S4" s="43"/>
      <c r="T4" s="43"/>
    </row>
    <row r="5" spans="1:108" ht="14.5" x14ac:dyDescent="0.35">
      <c r="A5" s="3">
        <v>3</v>
      </c>
      <c r="B5" s="6">
        <v>86781</v>
      </c>
      <c r="C5" s="11">
        <v>86313.93</v>
      </c>
      <c r="D5" s="14">
        <f t="shared" si="0"/>
        <v>5.4112934030463803E-3</v>
      </c>
      <c r="E5" s="16">
        <f t="shared" si="1"/>
        <v>467.07000000000698</v>
      </c>
      <c r="F5" s="21">
        <f>IF(ISERROR('Racial Demographics'!C5/'Racial Demographics'!B5),"",'Racial Demographics'!C5/'Racial Demographics'!B5)</f>
        <v>0.51657620907802404</v>
      </c>
      <c r="G5" s="21">
        <f>IF(ISERROR('Racial Demographics'!E5),"",'Racial Demographics'!E5)</f>
        <v>0.14885746880077436</v>
      </c>
      <c r="H5" s="21">
        <f>IF(ISERROR('Racial Demographics'!G5),"",'Racial Demographics'!G5)</f>
        <v>0.17969371175718188</v>
      </c>
      <c r="I5" s="21">
        <f>IF(ISERROR('Racial Demographics'!J5/B5),"",'Racial Demographics'!J5/B5)</f>
        <v>0.12583399592076608</v>
      </c>
      <c r="J5" s="21">
        <f>IF(ISERROR('Racial Demographics'!H5),"",'Racial Demographics'!H5)</f>
        <v>0.48342379092197602</v>
      </c>
      <c r="K5" s="32">
        <f>IF(ISERROR('Voting Age'!B5/B5),"",'Voting Age'!B5/B5)</f>
        <v>0.84811191389820351</v>
      </c>
      <c r="L5" s="36">
        <f>IF(ISERROR('Voting Age'!G5/'Voting Age'!B5),"",'Voting Age'!G5/'Voting Age'!B5)</f>
        <v>0.51447010869565213</v>
      </c>
      <c r="M5" s="36">
        <f>IF(ISERROR('Voting Age'!D5/'Voting Age'!B5),"",'Voting Age'!D5/'Voting Age'!B5)</f>
        <v>0.14546195652173913</v>
      </c>
      <c r="N5" s="36">
        <f>IF(ISERROR('Voting Age'!E5/'Voting Age'!B5),"",'Voting Age'!E5/'Voting Age'!B5)</f>
        <v>0.16247282608695651</v>
      </c>
      <c r="O5" s="36">
        <f>IF(ISERROR('Voting Age'!AA5/'Voting Age'!B5),"",'Voting Age'!AA5/'Voting Age'!B5)</f>
        <v>0.13021739130434781</v>
      </c>
      <c r="P5" s="36">
        <f>IF(ISERROR('Voting Age'!L5/'Voting Age'!B5),"",'Voting Age'!L5/'Voting Age'!B5)</f>
        <v>0.48552989130434782</v>
      </c>
      <c r="Q5" s="36">
        <f>IF(ISERROR('Voting Age'!S5/'Voting Age'!B5),"",'Voting Age'!S5/'Voting Age'!B5)</f>
        <v>0.16072010869565218</v>
      </c>
      <c r="R5" s="36">
        <f>IF(ISERROR('Voting Age'!Z5/'Voting Age'!B5),"",'Voting Age'!Z5/'Voting Age'!B5)</f>
        <v>0.1554483695652174</v>
      </c>
      <c r="S5" s="43"/>
      <c r="T5" s="43"/>
    </row>
    <row r="6" spans="1:108" ht="14.5" x14ac:dyDescent="0.35">
      <c r="A6" s="3">
        <v>4</v>
      </c>
      <c r="B6" s="7">
        <v>87369</v>
      </c>
      <c r="C6" s="12">
        <v>86313.93</v>
      </c>
      <c r="D6" s="15">
        <f t="shared" si="0"/>
        <v>1.2223635281118668E-2</v>
      </c>
      <c r="E6" s="17">
        <f t="shared" si="1"/>
        <v>1055.070000000007</v>
      </c>
      <c r="F6" s="20">
        <f>IF(ISERROR('Racial Demographics'!C6/'Racial Demographics'!B6),"",'Racial Demographics'!C6/'Racial Demographics'!B6)</f>
        <v>0.65113484187755377</v>
      </c>
      <c r="G6" s="20">
        <f>IF(ISERROR('Racial Demographics'!E6),"",'Racial Demographics'!E6)</f>
        <v>0.11485767262988017</v>
      </c>
      <c r="H6" s="20">
        <f>IF(ISERROR('Racial Demographics'!G6),"",'Racial Demographics'!G6)</f>
        <v>0.15812244617656149</v>
      </c>
      <c r="I6" s="20">
        <f>IF(ISERROR('Racial Demographics'!J6/B6),"",'Racial Demographics'!J6/B6)</f>
        <v>4.5679817784339986E-2</v>
      </c>
      <c r="J6" s="20">
        <f>IF(ISERROR('Racial Demographics'!H6),"",'Racial Demographics'!H6)</f>
        <v>0.34886515812244617</v>
      </c>
      <c r="K6" s="20">
        <f>IF(ISERROR('Voting Age'!B6/B6),"",'Voting Age'!B6/B6)</f>
        <v>0.819558424612849</v>
      </c>
      <c r="L6" s="20">
        <f>IF(ISERROR('Voting Age'!G6/'Voting Age'!B6),"",'Voting Age'!G6/'Voting Age'!B6)</f>
        <v>0.65675101949611758</v>
      </c>
      <c r="M6" s="20">
        <f>IF(ISERROR('Voting Age'!D6/'Voting Age'!B6),"",'Voting Age'!D6/'Voting Age'!B6)</f>
        <v>0.11313613764594156</v>
      </c>
      <c r="N6" s="20">
        <f>IF(ISERROR('Voting Age'!E6/'Voting Age'!B6),"",'Voting Age'!E6/'Voting Age'!B6)</f>
        <v>0.13823250097759901</v>
      </c>
      <c r="O6" s="20">
        <f>IF(ISERROR('Voting Age'!AA6/'Voting Age'!B6),"",'Voting Age'!AA6/'Voting Age'!B6)</f>
        <v>4.9284956147701245E-2</v>
      </c>
      <c r="P6" s="20">
        <f>IF(ISERROR('Voting Age'!L6/'Voting Age'!B6),"",'Voting Age'!L6/'Voting Age'!B6)</f>
        <v>0.34324898050388247</v>
      </c>
      <c r="Q6" s="20">
        <f>IF(ISERROR('Voting Age'!S6/'Voting Age'!B6),"",'Voting Age'!S6/'Voting Age'!B6)</f>
        <v>0.12550974805876766</v>
      </c>
      <c r="R6" s="20">
        <f>IF(ISERROR('Voting Age'!Z6/'Voting Age'!B6),"",'Voting Age'!Z6/'Voting Age'!B6)</f>
        <v>0.12024467906820847</v>
      </c>
      <c r="S6" s="43"/>
      <c r="T6" s="43"/>
    </row>
    <row r="7" spans="1:108" ht="14.5" x14ac:dyDescent="0.35">
      <c r="A7" s="3">
        <v>5</v>
      </c>
      <c r="B7" s="6">
        <v>85426</v>
      </c>
      <c r="C7" s="11">
        <v>86313.93</v>
      </c>
      <c r="D7" s="14">
        <f t="shared" si="0"/>
        <v>-1.028721551666102E-2</v>
      </c>
      <c r="E7" s="16">
        <f t="shared" si="1"/>
        <v>-887.92999999999302</v>
      </c>
      <c r="F7" s="21">
        <f>IF(ISERROR('Racial Demographics'!C7/'Racial Demographics'!B7),"",'Racial Demographics'!C7/'Racial Demographics'!B7)</f>
        <v>0.35118113923161565</v>
      </c>
      <c r="G7" s="21">
        <f>IF(ISERROR('Racial Demographics'!E7),"",'Racial Demographics'!E7)</f>
        <v>0.28064055439795849</v>
      </c>
      <c r="H7" s="21">
        <f>IF(ISERROR('Racial Demographics'!G7),"",'Racial Demographics'!G7)</f>
        <v>0.22598506309554467</v>
      </c>
      <c r="I7" s="21">
        <f>IF(ISERROR('Racial Demographics'!J7/B7),"",'Racial Demographics'!J7/B7)</f>
        <v>0.11396998571863368</v>
      </c>
      <c r="J7" s="21">
        <f>IF(ISERROR('Racial Demographics'!H7),"",'Racial Demographics'!H7)</f>
        <v>0.64881886076838435</v>
      </c>
      <c r="K7" s="32">
        <f>IF(ISERROR('Voting Age'!B7/B7),"",'Voting Age'!B7/B7)</f>
        <v>0.79941703930887553</v>
      </c>
      <c r="L7" s="36">
        <f>IF(ISERROR('Voting Age'!G7/'Voting Age'!B7),"",'Voting Age'!G7/'Voting Age'!B7)</f>
        <v>0.35606448873204377</v>
      </c>
      <c r="M7" s="36">
        <f>IF(ISERROR('Voting Age'!D7/'Voting Age'!B7),"",'Voting Age'!D7/'Voting Age'!B7)</f>
        <v>0.2787629409439018</v>
      </c>
      <c r="N7" s="36">
        <f>IF(ISERROR('Voting Age'!E7/'Voting Age'!B7),"",'Voting Age'!E7/'Voting Age'!B7)</f>
        <v>0.20663044910749587</v>
      </c>
      <c r="O7" s="36">
        <f>IF(ISERROR('Voting Age'!AA7/'Voting Age'!B7),"",'Voting Age'!AA7/'Voting Age'!B7)</f>
        <v>0.11193275834297345</v>
      </c>
      <c r="P7" s="36">
        <f>IF(ISERROR('Voting Age'!L7/'Voting Age'!B7),"",'Voting Age'!L7/'Voting Age'!B7)</f>
        <v>0.64393551126795623</v>
      </c>
      <c r="Q7" s="36">
        <f>IF(ISERROR('Voting Age'!S7/'Voting Age'!B7),"",'Voting Age'!S7/'Voting Age'!B7)</f>
        <v>0.2969058880379552</v>
      </c>
      <c r="R7" s="36">
        <f>IF(ISERROR('Voting Age'!Z7/'Voting Age'!B7),"",'Voting Age'!Z7/'Voting Age'!B7)</f>
        <v>0.28934998755326469</v>
      </c>
      <c r="S7" s="43"/>
      <c r="T7" s="43"/>
    </row>
    <row r="8" spans="1:108" ht="14.5" x14ac:dyDescent="0.35">
      <c r="A8" s="3">
        <v>6</v>
      </c>
      <c r="B8" s="7">
        <v>86532</v>
      </c>
      <c r="C8" s="12">
        <v>86313.93</v>
      </c>
      <c r="D8" s="15">
        <f t="shared" si="0"/>
        <v>2.5264751587606659E-3</v>
      </c>
      <c r="E8" s="17">
        <f t="shared" si="1"/>
        <v>218.07000000000698</v>
      </c>
      <c r="F8" s="20">
        <f>IF(ISERROR('Racial Demographics'!C8/'Racial Demographics'!B8),"",'Racial Demographics'!C8/'Racial Demographics'!B8)</f>
        <v>0.34067165903943047</v>
      </c>
      <c r="G8" s="20">
        <f>IF(ISERROR('Racial Demographics'!E8),"",'Racial Demographics'!E8)</f>
        <v>0.10948550825128277</v>
      </c>
      <c r="H8" s="20">
        <f>IF(ISERROR('Racial Demographics'!G8),"",'Racial Demographics'!G8)</f>
        <v>0.34428881800952249</v>
      </c>
      <c r="I8" s="20">
        <f>IF(ISERROR('Racial Demographics'!J8/B8),"",'Racial Demographics'!J8/B8)</f>
        <v>0.19675958027088244</v>
      </c>
      <c r="J8" s="20">
        <f>IF(ISERROR('Racial Demographics'!H8),"",'Racial Demographics'!H8)</f>
        <v>0.65932834096056947</v>
      </c>
      <c r="K8" s="20">
        <f>IF(ISERROR('Voting Age'!B8/B8),"",'Voting Age'!B8/B8)</f>
        <v>0.76593630102158738</v>
      </c>
      <c r="L8" s="20">
        <f>IF(ISERROR('Voting Age'!G8/'Voting Age'!B8),"",'Voting Age'!G8/'Voting Age'!B8)</f>
        <v>0.33531488578412144</v>
      </c>
      <c r="M8" s="20">
        <f>IF(ISERROR('Voting Age'!D8/'Voting Age'!B8),"",'Voting Age'!D8/'Voting Age'!B8)</f>
        <v>0.10655119345785932</v>
      </c>
      <c r="N8" s="20">
        <f>IF(ISERROR('Voting Age'!E8/'Voting Age'!B8),"",'Voting Age'!E8/'Voting Age'!B8)</f>
        <v>0.31257732580946923</v>
      </c>
      <c r="O8" s="20">
        <f>IF(ISERROR('Voting Age'!AA8/'Voting Age'!B8),"",'Voting Age'!AA8/'Voting Age'!B8)</f>
        <v>0.21163885452186246</v>
      </c>
      <c r="P8" s="20">
        <f>IF(ISERROR('Voting Age'!L8/'Voting Age'!B8),"",'Voting Age'!L8/'Voting Age'!B8)</f>
        <v>0.66468511421587861</v>
      </c>
      <c r="Q8" s="20">
        <f>IF(ISERROR('Voting Age'!S8/'Voting Age'!B8),"",'Voting Age'!S8/'Voting Age'!B8)</f>
        <v>0.11610187392498265</v>
      </c>
      <c r="R8" s="20">
        <f>IF(ISERROR('Voting Age'!Z8/'Voting Age'!B8),"",'Voting Age'!Z8/'Voting Age'!B8)</f>
        <v>0.11229970729352123</v>
      </c>
      <c r="S8" s="43"/>
      <c r="T8" s="43"/>
    </row>
    <row r="9" spans="1:108" ht="14.5" x14ac:dyDescent="0.35">
      <c r="A9" s="3">
        <v>7</v>
      </c>
      <c r="B9" s="6">
        <v>87053</v>
      </c>
      <c r="C9" s="11">
        <v>86313.93</v>
      </c>
      <c r="D9" s="14">
        <f t="shared" si="0"/>
        <v>8.5625808024267589E-3</v>
      </c>
      <c r="E9" s="16">
        <f t="shared" si="1"/>
        <v>739.07000000000698</v>
      </c>
      <c r="F9" s="21">
        <f>IF(ISERROR('Racial Demographics'!C9/'Racial Demographics'!B9),"",'Racial Demographics'!C9/'Racial Demographics'!B9)</f>
        <v>0.41205932018425556</v>
      </c>
      <c r="G9" s="21">
        <f>IF(ISERROR('Racial Demographics'!E9),"",'Racial Demographics'!E9)</f>
        <v>0.18453126256418503</v>
      </c>
      <c r="H9" s="21">
        <f>IF(ISERROR('Racial Demographics'!G9),"",'Racial Demographics'!G9)</f>
        <v>0.30044915166622632</v>
      </c>
      <c r="I9" s="21">
        <f>IF(ISERROR('Racial Demographics'!J9/B9),"",'Racial Demographics'!J9/B9)</f>
        <v>9.0680390107176087E-2</v>
      </c>
      <c r="J9" s="21">
        <f>IF(ISERROR('Racial Demographics'!H9),"",'Racial Demographics'!H9)</f>
        <v>0.58794067981574438</v>
      </c>
      <c r="K9" s="32">
        <f>IF(ISERROR('Voting Age'!B9/B9),"",'Voting Age'!B9/B9)</f>
        <v>0.76522348454389855</v>
      </c>
      <c r="L9" s="36">
        <f>IF(ISERROR('Voting Age'!G9/'Voting Age'!B9),"",'Voting Age'!G9/'Voting Age'!B9)</f>
        <v>0.41304510996021915</v>
      </c>
      <c r="M9" s="36">
        <f>IF(ISERROR('Voting Age'!D9/'Voting Age'!B9),"",'Voting Age'!D9/'Voting Age'!B9)</f>
        <v>0.18733018089018991</v>
      </c>
      <c r="N9" s="36">
        <f>IF(ISERROR('Voting Age'!E9/'Voting Age'!B9),"",'Voting Age'!E9/'Voting Age'!B9)</f>
        <v>0.26911356301133377</v>
      </c>
      <c r="O9" s="36">
        <f>IF(ISERROR('Voting Age'!AA9/'Voting Age'!B9),"",'Voting Age'!AA9/'Voting Age'!B9)</f>
        <v>9.2261502664565037E-2</v>
      </c>
      <c r="P9" s="36">
        <f>IF(ISERROR('Voting Age'!L9/'Voting Age'!B9),"",'Voting Age'!L9/'Voting Age'!B9)</f>
        <v>0.58695489003978085</v>
      </c>
      <c r="Q9" s="36">
        <f>IF(ISERROR('Voting Age'!S9/'Voting Age'!B9),"",'Voting Age'!S9/'Voting Age'!B9)</f>
        <v>0.20091570967499811</v>
      </c>
      <c r="R9" s="36">
        <f>IF(ISERROR('Voting Age'!Z9/'Voting Age'!B9),"",'Voting Age'!Z9/'Voting Age'!B9)</f>
        <v>0.19503114914058395</v>
      </c>
      <c r="S9" s="43"/>
      <c r="T9" s="43"/>
    </row>
    <row r="10" spans="1:108" ht="14.5" x14ac:dyDescent="0.35">
      <c r="A10" s="3">
        <v>8</v>
      </c>
      <c r="B10" s="7">
        <v>83886</v>
      </c>
      <c r="C10" s="12">
        <v>86313.93</v>
      </c>
      <c r="D10" s="15">
        <f t="shared" si="0"/>
        <v>-2.8129063292564632E-2</v>
      </c>
      <c r="E10" s="17">
        <f t="shared" si="1"/>
        <v>-2427.929999999993</v>
      </c>
      <c r="F10" s="20">
        <f>IF(ISERROR('Racial Demographics'!C10/'Racial Demographics'!B10),"",'Racial Demographics'!C10/'Racial Demographics'!B10)</f>
        <v>0.49716281620294211</v>
      </c>
      <c r="G10" s="20">
        <f>IF(ISERROR('Racial Demographics'!E10),"",'Racial Demographics'!E10)</f>
        <v>0.19565839353408196</v>
      </c>
      <c r="H10" s="20">
        <f>IF(ISERROR('Racial Demographics'!G10),"",'Racial Demographics'!G10)</f>
        <v>0.15414967932670529</v>
      </c>
      <c r="I10" s="20">
        <f>IF(ISERROR('Racial Demographics'!J10/B10),"",'Racial Demographics'!J10/B10)</f>
        <v>0.1178980998021124</v>
      </c>
      <c r="J10" s="20">
        <f>IF(ISERROR('Racial Demographics'!H10),"",'Racial Demographics'!H10)</f>
        <v>0.50283718379705789</v>
      </c>
      <c r="K10" s="20">
        <f>IF(ISERROR('Voting Age'!B10/B10),"",'Voting Age'!B10/B10)</f>
        <v>0.72941849653100632</v>
      </c>
      <c r="L10" s="20">
        <f>IF(ISERROR('Voting Age'!G10/'Voting Age'!B10),"",'Voting Age'!G10/'Voting Age'!B10)</f>
        <v>0.49377328888017258</v>
      </c>
      <c r="M10" s="20">
        <f>IF(ISERROR('Voting Age'!D10/'Voting Age'!B10),"",'Voting Age'!D10/'Voting Age'!B10)</f>
        <v>0.19278289860757011</v>
      </c>
      <c r="N10" s="20">
        <f>IF(ISERROR('Voting Age'!E10/'Voting Age'!B10),"",'Voting Age'!E10/'Voting Age'!B10)</f>
        <v>0.14182519448257827</v>
      </c>
      <c r="O10" s="20">
        <f>IF(ISERROR('Voting Age'!AA10/'Voting Age'!B10),"",'Voting Age'!AA10/'Voting Age'!B10)</f>
        <v>0.12438713473230045</v>
      </c>
      <c r="P10" s="20">
        <f>IF(ISERROR('Voting Age'!L10/'Voting Age'!B10),"",'Voting Age'!L10/'Voting Age'!B10)</f>
        <v>0.50622671111982742</v>
      </c>
      <c r="Q10" s="20">
        <f>IF(ISERROR('Voting Age'!S10/'Voting Age'!B10),"",'Voting Age'!S10/'Voting Age'!B10)</f>
        <v>0.20719748970386351</v>
      </c>
      <c r="R10" s="20">
        <f>IF(ISERROR('Voting Age'!Z10/'Voting Age'!B10),"",'Voting Age'!Z10/'Voting Age'!B10)</f>
        <v>0.2012159246911159</v>
      </c>
      <c r="S10" s="43"/>
      <c r="T10" s="43"/>
    </row>
    <row r="11" spans="1:108" ht="14.5" x14ac:dyDescent="0.35">
      <c r="A11" s="3">
        <v>9</v>
      </c>
      <c r="B11" s="6">
        <v>83344</v>
      </c>
      <c r="C11" s="11">
        <v>86313.93</v>
      </c>
      <c r="D11" s="14">
        <f t="shared" si="0"/>
        <v>-3.4408466860447594E-2</v>
      </c>
      <c r="E11" s="16">
        <f t="shared" si="1"/>
        <v>-2969.929999999993</v>
      </c>
      <c r="F11" s="21">
        <f>IF(ISERROR('Racial Demographics'!C11/'Racial Demographics'!B11),"",'Racial Demographics'!C11/'Racial Demographics'!B11)</f>
        <v>0.44967844115953159</v>
      </c>
      <c r="G11" s="21">
        <f>IF(ISERROR('Racial Demographics'!E11),"",'Racial Demographics'!E11)</f>
        <v>0.13975811096179688</v>
      </c>
      <c r="H11" s="21">
        <f>IF(ISERROR('Racial Demographics'!G11),"",'Racial Demographics'!G11)</f>
        <v>0.1917594547897869</v>
      </c>
      <c r="I11" s="21">
        <f>IF(ISERROR('Racial Demographics'!J11/B11),"",'Racial Demographics'!J11/B11)</f>
        <v>0.18724803225187175</v>
      </c>
      <c r="J11" s="21">
        <f>IF(ISERROR('Racial Demographics'!H11),"",'Racial Demographics'!H11)</f>
        <v>0.55032155884046841</v>
      </c>
      <c r="K11" s="32">
        <f>IF(ISERROR('Voting Age'!B11/B11),"",'Voting Age'!B11/B11)</f>
        <v>0.77932424649644849</v>
      </c>
      <c r="L11" s="36">
        <f>IF(ISERROR('Voting Age'!G11/'Voting Age'!B11),"",'Voting Age'!G11/'Voting Age'!B11)</f>
        <v>0.45080982879664983</v>
      </c>
      <c r="M11" s="36">
        <f>IF(ISERROR('Voting Age'!D11/'Voting Age'!B11),"",'Voting Age'!D11/'Voting Age'!B11)</f>
        <v>0.13659317649956892</v>
      </c>
      <c r="N11" s="36">
        <f>IF(ISERROR('Voting Age'!E11/'Voting Age'!B11),"",'Voting Age'!E11/'Voting Age'!B11)</f>
        <v>0.17713080428624214</v>
      </c>
      <c r="O11" s="36">
        <f>IF(ISERROR('Voting Age'!AA11/'Voting Age'!B11),"",'Voting Age'!AA11/'Voting Age'!B11)</f>
        <v>0.19203411750215543</v>
      </c>
      <c r="P11" s="36">
        <f>IF(ISERROR('Voting Age'!L11/'Voting Age'!B11),"",'Voting Age'!L11/'Voting Age'!B11)</f>
        <v>0.54919017120335012</v>
      </c>
      <c r="Q11" s="36">
        <f>IF(ISERROR('Voting Age'!S11/'Voting Age'!B11),"",'Voting Age'!S11/'Voting Age'!B11)</f>
        <v>0.14820174898386501</v>
      </c>
      <c r="R11" s="36">
        <f>IF(ISERROR('Voting Age'!Z11/'Voting Age'!B11),"",'Voting Age'!Z11/'Voting Age'!B11)</f>
        <v>0.14378310136716344</v>
      </c>
      <c r="S11" s="43"/>
      <c r="T11" s="43"/>
    </row>
    <row r="12" spans="1:108" ht="14.5" x14ac:dyDescent="0.35">
      <c r="A12" s="3">
        <v>10</v>
      </c>
      <c r="B12" s="7">
        <v>87303</v>
      </c>
      <c r="C12" s="12">
        <v>86313.93</v>
      </c>
      <c r="D12" s="15">
        <f t="shared" si="0"/>
        <v>1.145898466215137E-2</v>
      </c>
      <c r="E12" s="17">
        <f t="shared" si="1"/>
        <v>989.07000000000698</v>
      </c>
      <c r="F12" s="20">
        <f>IF(ISERROR('Racial Demographics'!C12/'Racial Demographics'!B12),"",'Racial Demographics'!C12/'Racial Demographics'!B12)</f>
        <v>0.55175652612166826</v>
      </c>
      <c r="G12" s="20">
        <f>IF(ISERROR('Racial Demographics'!E12),"",'Racial Demographics'!E12)</f>
        <v>5.0822995773341123E-2</v>
      </c>
      <c r="H12" s="20">
        <f>IF(ISERROR('Racial Demographics'!G12),"",'Racial Demographics'!G12)</f>
        <v>0.14007536968947229</v>
      </c>
      <c r="I12" s="20">
        <f>IF(ISERROR('Racial Demographics'!J12/B12),"",'Racial Demographics'!J12/B12)</f>
        <v>0.22161895925684111</v>
      </c>
      <c r="J12" s="20">
        <f>IF(ISERROR('Racial Demographics'!H12),"",'Racial Demographics'!H12)</f>
        <v>0.4482434738783318</v>
      </c>
      <c r="K12" s="20">
        <f>IF(ISERROR('Voting Age'!B12/B12),"",'Voting Age'!B12/B12)</f>
        <v>0.77558617687822873</v>
      </c>
      <c r="L12" s="20">
        <f>IF(ISERROR('Voting Age'!G12/'Voting Age'!B12),"",'Voting Age'!G12/'Voting Age'!B12)</f>
        <v>0.55069338807579271</v>
      </c>
      <c r="M12" s="20">
        <f>IF(ISERROR('Voting Age'!D12/'Voting Age'!B12),"",'Voting Age'!D12/'Voting Age'!B12)</f>
        <v>5.1380130259485166E-2</v>
      </c>
      <c r="N12" s="20">
        <f>IF(ISERROR('Voting Age'!E12/'Voting Age'!B12),"",'Voting Age'!E12/'Voting Age'!B12)</f>
        <v>0.12817710564014709</v>
      </c>
      <c r="O12" s="20">
        <f>IF(ISERROR('Voting Age'!AA12/'Voting Age'!B12),"",'Voting Age'!AA12/'Voting Age'!B12)</f>
        <v>0.2252957421984611</v>
      </c>
      <c r="P12" s="20">
        <f>IF(ISERROR('Voting Age'!L12/'Voting Age'!B12),"",'Voting Age'!L12/'Voting Age'!B12)</f>
        <v>0.44930661192420729</v>
      </c>
      <c r="Q12" s="20">
        <f>IF(ISERROR('Voting Age'!S12/'Voting Age'!B12),"",'Voting Age'!S12/'Voting Age'!B12)</f>
        <v>5.8218014798186411E-2</v>
      </c>
      <c r="R12" s="20">
        <f>IF(ISERROR('Voting Age'!Z12/'Voting Age'!B12),"",'Voting Age'!Z12/'Voting Age'!B12)</f>
        <v>5.5869799589431557E-2</v>
      </c>
      <c r="S12" s="43"/>
      <c r="T12" s="43"/>
    </row>
    <row r="13" spans="1:108" ht="14.5" x14ac:dyDescent="0.35">
      <c r="A13" s="3">
        <v>11</v>
      </c>
      <c r="B13" s="6">
        <v>87003</v>
      </c>
      <c r="C13" s="11">
        <v>86313.93</v>
      </c>
      <c r="D13" s="14">
        <f t="shared" si="0"/>
        <v>7.9833000304818363E-3</v>
      </c>
      <c r="E13" s="16">
        <f t="shared" si="1"/>
        <v>689.07000000000698</v>
      </c>
      <c r="F13" s="21">
        <f>IF(ISERROR('Racial Demographics'!C13/'Racial Demographics'!B13),"",'Racial Demographics'!C13/'Racial Demographics'!B13)</f>
        <v>0.62136937806742298</v>
      </c>
      <c r="G13" s="21">
        <f>IF(ISERROR('Racial Demographics'!E13),"",'Racial Demographics'!E13)</f>
        <v>3.058515223612979E-2</v>
      </c>
      <c r="H13" s="21">
        <f>IF(ISERROR('Racial Demographics'!G13),"",'Racial Demographics'!G13)</f>
        <v>6.5296598967851685E-2</v>
      </c>
      <c r="I13" s="21">
        <f>IF(ISERROR('Racial Demographics'!J13/B13),"",'Racial Demographics'!J13/B13)</f>
        <v>0.2355665896578279</v>
      </c>
      <c r="J13" s="21">
        <f>IF(ISERROR('Racial Demographics'!H13),"",'Racial Demographics'!H13)</f>
        <v>0.37863062193257702</v>
      </c>
      <c r="K13" s="32">
        <f>IF(ISERROR('Voting Age'!B13/B13),"",'Voting Age'!B13/B13)</f>
        <v>0.76789306115881062</v>
      </c>
      <c r="L13" s="36">
        <f>IF(ISERROR('Voting Age'!G13/'Voting Age'!B13),"",'Voting Age'!G13/'Voting Age'!B13)</f>
        <v>0.63184600877127328</v>
      </c>
      <c r="M13" s="36">
        <f>IF(ISERROR('Voting Age'!D13/'Voting Age'!B13),"",'Voting Age'!D13/'Voting Age'!B13)</f>
        <v>3.2615366193177564E-2</v>
      </c>
      <c r="N13" s="36">
        <f>IF(ISERROR('Voting Age'!E13/'Voting Age'!B13),"",'Voting Age'!E13/'Voting Age'!B13)</f>
        <v>6.0036821386340165E-2</v>
      </c>
      <c r="O13" s="36">
        <f>IF(ISERROR('Voting Age'!AA13/'Voting Age'!B13),"",'Voting Age'!AA13/'Voting Age'!B13)</f>
        <v>0.23312727327156521</v>
      </c>
      <c r="P13" s="36">
        <f>IF(ISERROR('Voting Age'!L13/'Voting Age'!B13),"",'Voting Age'!L13/'Voting Age'!B13)</f>
        <v>0.36815399122872666</v>
      </c>
      <c r="Q13" s="36">
        <f>IF(ISERROR('Voting Age'!S13/'Voting Age'!B13),"",'Voting Age'!S13/'Voting Age'!B13)</f>
        <v>3.8183478273885255E-2</v>
      </c>
      <c r="R13" s="36">
        <f>IF(ISERROR('Voting Age'!Z13/'Voting Age'!B13),"",'Voting Age'!Z13/'Voting Age'!B13)</f>
        <v>3.6956098729213127E-2</v>
      </c>
      <c r="S13" s="43"/>
      <c r="T13" s="43"/>
    </row>
    <row r="14" spans="1:108" ht="14.5" x14ac:dyDescent="0.35">
      <c r="A14" s="3">
        <v>12</v>
      </c>
      <c r="B14" s="7">
        <v>86979</v>
      </c>
      <c r="C14" s="12">
        <v>86313.93</v>
      </c>
      <c r="D14" s="15">
        <f t="shared" si="0"/>
        <v>7.7052452599482733E-3</v>
      </c>
      <c r="E14" s="17">
        <f t="shared" si="1"/>
        <v>665.07000000000698</v>
      </c>
      <c r="F14" s="20">
        <f>IF(ISERROR('Racial Demographics'!C14/'Racial Demographics'!B14),"",'Racial Demographics'!C14/'Racial Demographics'!B14)</f>
        <v>0.53111670633141328</v>
      </c>
      <c r="G14" s="20">
        <f>IF(ISERROR('Racial Demographics'!E14),"",'Racial Demographics'!E14)</f>
        <v>5.0288000551857344E-2</v>
      </c>
      <c r="H14" s="20">
        <f>IF(ISERROR('Racial Demographics'!G14),"",'Racial Demographics'!G14)</f>
        <v>0.17459386748525507</v>
      </c>
      <c r="I14" s="20">
        <f>IF(ISERROR('Racial Demographics'!J14/B14),"",'Racial Demographics'!J14/B14)</f>
        <v>0.20876303475551569</v>
      </c>
      <c r="J14" s="20">
        <f>IF(ISERROR('Racial Demographics'!H14),"",'Racial Demographics'!H14)</f>
        <v>0.46888329366858666</v>
      </c>
      <c r="K14" s="20">
        <f>IF(ISERROR('Voting Age'!B14/B14),"",'Voting Age'!B14/B14)</f>
        <v>0.77570448039181872</v>
      </c>
      <c r="L14" s="20">
        <f>IF(ISERROR('Voting Age'!G14/'Voting Age'!B14),"",'Voting Age'!G14/'Voting Age'!B14)</f>
        <v>0.52824959241144209</v>
      </c>
      <c r="M14" s="20">
        <f>IF(ISERROR('Voting Age'!D14/'Voting Age'!B14),"",'Voting Age'!D14/'Voting Age'!B14)</f>
        <v>5.0600266785237887E-2</v>
      </c>
      <c r="N14" s="20">
        <f>IF(ISERROR('Voting Age'!E14/'Voting Age'!B14),"",'Voting Age'!E14/'Voting Age'!B14)</f>
        <v>0.16064917741218318</v>
      </c>
      <c r="O14" s="20">
        <f>IF(ISERROR('Voting Age'!AA14/'Voting Age'!B14),"",'Voting Age'!AA14/'Voting Age'!B14)</f>
        <v>0.21511783014673189</v>
      </c>
      <c r="P14" s="20">
        <f>IF(ISERROR('Voting Age'!L14/'Voting Age'!B14),"",'Voting Age'!L14/'Voting Age'!B14)</f>
        <v>0.47175040758855785</v>
      </c>
      <c r="Q14" s="20">
        <f>IF(ISERROR('Voting Age'!S14/'Voting Age'!B14),"",'Voting Age'!S14/'Voting Age'!B14)</f>
        <v>5.9137394397510007E-2</v>
      </c>
      <c r="R14" s="20">
        <f>IF(ISERROR('Voting Age'!Z14/'Voting Age'!B14),"",'Voting Age'!Z14/'Voting Age'!B14)</f>
        <v>5.686971987550022E-2</v>
      </c>
      <c r="S14" s="43"/>
      <c r="T14" s="43"/>
    </row>
    <row r="15" spans="1:108" ht="14.5" x14ac:dyDescent="0.35">
      <c r="A15" s="3">
        <v>13</v>
      </c>
      <c r="B15" s="6">
        <v>87950</v>
      </c>
      <c r="C15" s="11">
        <v>86313.93</v>
      </c>
      <c r="D15" s="14">
        <f t="shared" si="0"/>
        <v>1.8954877851118667E-2</v>
      </c>
      <c r="E15" s="16">
        <f t="shared" si="1"/>
        <v>1636.070000000007</v>
      </c>
      <c r="F15" s="21">
        <f>IF(ISERROR('Racial Demographics'!C15/'Racial Demographics'!B15),"",'Racial Demographics'!C15/'Racial Demographics'!B15)</f>
        <v>0.53956793632745881</v>
      </c>
      <c r="G15" s="21">
        <f>IF(ISERROR('Racial Demographics'!E15),"",'Racial Demographics'!E15)</f>
        <v>6.5753268902785669E-2</v>
      </c>
      <c r="H15" s="21">
        <f>IF(ISERROR('Racial Demographics'!G15),"",'Racial Demographics'!G15)</f>
        <v>0.14783399658897101</v>
      </c>
      <c r="I15" s="21">
        <f>IF(ISERROR('Racial Demographics'!J15/B15),"",'Racial Demographics'!J15/B15)</f>
        <v>0.21005116543490621</v>
      </c>
      <c r="J15" s="21">
        <f>IF(ISERROR('Racial Demographics'!H15),"",'Racial Demographics'!H15)</f>
        <v>0.46043206367254119</v>
      </c>
      <c r="K15" s="32">
        <f>IF(ISERROR('Voting Age'!B15/B15),"",'Voting Age'!B15/B15)</f>
        <v>0.75947697555429217</v>
      </c>
      <c r="L15" s="36">
        <f>IF(ISERROR('Voting Age'!G15/'Voting Age'!B15),"",'Voting Age'!G15/'Voting Age'!B15)</f>
        <v>0.53771183903227737</v>
      </c>
      <c r="M15" s="36">
        <f>IF(ISERROR('Voting Age'!D15/'Voting Age'!B15),"",'Voting Age'!D15/'Voting Age'!B15)</f>
        <v>6.3147493861907905E-2</v>
      </c>
      <c r="N15" s="36">
        <f>IF(ISERROR('Voting Age'!E15/'Voting Age'!B15),"",'Voting Age'!E15/'Voting Age'!B15)</f>
        <v>0.13767291454578118</v>
      </c>
      <c r="O15" s="36">
        <f>IF(ISERROR('Voting Age'!AA15/'Voting Age'!B15),"",'Voting Age'!AA15/'Voting Age'!B15)</f>
        <v>0.21874064315228456</v>
      </c>
      <c r="P15" s="36">
        <f>IF(ISERROR('Voting Age'!L15/'Voting Age'!B15),"",'Voting Age'!L15/'Voting Age'!B15)</f>
        <v>0.46228816096772263</v>
      </c>
      <c r="Q15" s="36">
        <f>IF(ISERROR('Voting Age'!S15/'Voting Age'!B15),"",'Voting Age'!S15/'Voting Age'!B15)</f>
        <v>7.0498233427151322E-2</v>
      </c>
      <c r="R15" s="36">
        <f>IF(ISERROR('Voting Age'!Z15/'Voting Age'!B15),"",'Voting Age'!Z15/'Voting Age'!B15)</f>
        <v>6.8327444757171091E-2</v>
      </c>
      <c r="S15" s="43"/>
      <c r="T15" s="43"/>
    </row>
    <row r="16" spans="1:108" ht="14.5" x14ac:dyDescent="0.35">
      <c r="A16" s="3">
        <v>14</v>
      </c>
      <c r="B16" s="7">
        <v>87678</v>
      </c>
      <c r="C16" s="12">
        <v>86313.93</v>
      </c>
      <c r="D16" s="15">
        <f t="shared" si="0"/>
        <v>1.5803590451738288E-2</v>
      </c>
      <c r="E16" s="17">
        <f t="shared" si="1"/>
        <v>1364.070000000007</v>
      </c>
      <c r="F16" s="20">
        <f>IF(ISERROR('Racial Demographics'!C16/'Racial Demographics'!B16),"",'Racial Demographics'!C16/'Racial Demographics'!B16)</f>
        <v>0.56142932092429121</v>
      </c>
      <c r="G16" s="20">
        <f>IF(ISERROR('Racial Demographics'!E16),"",'Racial Demographics'!E16)</f>
        <v>9.1927279363124156E-2</v>
      </c>
      <c r="H16" s="20">
        <f>IF(ISERROR('Racial Demographics'!G16),"",'Racial Demographics'!G16)</f>
        <v>0.12864116426013367</v>
      </c>
      <c r="I16" s="20">
        <f>IF(ISERROR('Racial Demographics'!J16/B16),"",'Racial Demographics'!J16/B16)</f>
        <v>0.17433107507014303</v>
      </c>
      <c r="J16" s="20">
        <f>IF(ISERROR('Racial Demographics'!H16),"",'Racial Demographics'!H16)</f>
        <v>0.43857067907570885</v>
      </c>
      <c r="K16" s="20">
        <f>IF(ISERROR('Voting Age'!B16/B16),"",'Voting Age'!B16/B16)</f>
        <v>0.7517165081320285</v>
      </c>
      <c r="L16" s="20">
        <f>IF(ISERROR('Voting Age'!G16/'Voting Age'!B16),"",'Voting Age'!G16/'Voting Age'!B16)</f>
        <v>0.56090973918584719</v>
      </c>
      <c r="M16" s="20">
        <f>IF(ISERROR('Voting Age'!D16/'Voting Age'!B16),"",'Voting Age'!D16/'Voting Age'!B16)</f>
        <v>9.0063572501479311E-2</v>
      </c>
      <c r="N16" s="20">
        <f>IF(ISERROR('Voting Age'!E16/'Voting Age'!B16),"",'Voting Age'!E16/'Voting Age'!B16)</f>
        <v>0.11887602603589797</v>
      </c>
      <c r="O16" s="20">
        <f>IF(ISERROR('Voting Age'!AA16/'Voting Age'!B16),"",'Voting Age'!AA16/'Voting Age'!B16)</f>
        <v>0.18448163376777071</v>
      </c>
      <c r="P16" s="20">
        <f>IF(ISERROR('Voting Age'!L16/'Voting Age'!B16),"",'Voting Age'!L16/'Voting Age'!B16)</f>
        <v>0.43909026081415287</v>
      </c>
      <c r="Q16" s="20">
        <f>IF(ISERROR('Voting Age'!S16/'Voting Age'!B16),"",'Voting Age'!S16/'Voting Age'!B16)</f>
        <v>9.9075998725515479E-2</v>
      </c>
      <c r="R16" s="20">
        <f>IF(ISERROR('Voting Age'!Z16/'Voting Age'!B16),"",'Voting Age'!Z16/'Voting Age'!B16)</f>
        <v>9.5677373348101169E-2</v>
      </c>
      <c r="S16" s="43"/>
      <c r="T16" s="43"/>
    </row>
    <row r="17" spans="1:20" ht="14.5" x14ac:dyDescent="0.35">
      <c r="A17" s="3">
        <v>15</v>
      </c>
      <c r="B17" s="6">
        <v>89264</v>
      </c>
      <c r="C17" s="11">
        <v>86313.93</v>
      </c>
      <c r="D17" s="14">
        <f t="shared" si="0"/>
        <v>3.4178376537831234E-2</v>
      </c>
      <c r="E17" s="16">
        <f t="shared" si="1"/>
        <v>2950.070000000007</v>
      </c>
      <c r="F17" s="21">
        <f>IF(ISERROR('Racial Demographics'!C17/'Racial Demographics'!B17),"",'Racial Demographics'!C17/'Racial Demographics'!B17)</f>
        <v>0.49201245742964689</v>
      </c>
      <c r="G17" s="21">
        <f>IF(ISERROR('Racial Demographics'!E17),"",'Racial Demographics'!E17)</f>
        <v>6.8314214016848895E-2</v>
      </c>
      <c r="H17" s="21">
        <f>IF(ISERROR('Racial Demographics'!G17),"",'Racial Demographics'!G17)</f>
        <v>0.14262188564258826</v>
      </c>
      <c r="I17" s="21">
        <f>IF(ISERROR('Racial Demographics'!J17/B17),"",'Racial Demographics'!J17/B17)</f>
        <v>0.26037372288940669</v>
      </c>
      <c r="J17" s="21">
        <f>IF(ISERROR('Racial Demographics'!H17),"",'Racial Demographics'!H17)</f>
        <v>0.50798754257035306</v>
      </c>
      <c r="K17" s="32">
        <f>IF(ISERROR('Voting Age'!B17/B17),"",'Voting Age'!B17/B17)</f>
        <v>0.76967198422656391</v>
      </c>
      <c r="L17" s="36">
        <f>IF(ISERROR('Voting Age'!G17/'Voting Age'!B17),"",'Voting Age'!G17/'Voting Age'!B17)</f>
        <v>0.49056823474615741</v>
      </c>
      <c r="M17" s="36">
        <f>IF(ISERROR('Voting Age'!D17/'Voting Age'!B17),"",'Voting Age'!D17/'Voting Age'!B17)</f>
        <v>6.7972752678155571E-2</v>
      </c>
      <c r="N17" s="36">
        <f>IF(ISERROR('Voting Age'!E17/'Voting Age'!B17),"",'Voting Age'!E17/'Voting Age'!B17)</f>
        <v>0.13056008383791337</v>
      </c>
      <c r="O17" s="36">
        <f>IF(ISERROR('Voting Age'!AA17/'Voting Age'!B17),"",'Voting Age'!AA17/'Voting Age'!B17)</f>
        <v>0.26803388448998605</v>
      </c>
      <c r="P17" s="36">
        <f>IF(ISERROR('Voting Age'!L17/'Voting Age'!B17),"",'Voting Age'!L17/'Voting Age'!B17)</f>
        <v>0.50943176525384259</v>
      </c>
      <c r="Q17" s="36">
        <f>IF(ISERROR('Voting Age'!S17/'Voting Age'!B17),"",'Voting Age'!S17/'Voting Age'!B17)</f>
        <v>7.6793199813693522E-2</v>
      </c>
      <c r="R17" s="36">
        <f>IF(ISERROR('Voting Age'!Z17/'Voting Age'!B17),"",'Voting Age'!Z17/'Voting Age'!B17)</f>
        <v>7.3634722869119706E-2</v>
      </c>
      <c r="S17" s="43"/>
      <c r="T17" s="43"/>
    </row>
    <row r="18" spans="1:20" ht="14.5" x14ac:dyDescent="0.35">
      <c r="A18" s="3">
        <v>16</v>
      </c>
      <c r="B18" s="7">
        <v>88778</v>
      </c>
      <c r="C18" s="12">
        <v>86313.93</v>
      </c>
      <c r="D18" s="15">
        <f t="shared" si="0"/>
        <v>2.8547767434526583E-2</v>
      </c>
      <c r="E18" s="17">
        <f t="shared" si="1"/>
        <v>2464.070000000007</v>
      </c>
      <c r="F18" s="20">
        <f>IF(ISERROR('Racial Demographics'!C18/'Racial Demographics'!B18),"",'Racial Demographics'!C18/'Racial Demographics'!B18)</f>
        <v>0.54165446394376981</v>
      </c>
      <c r="G18" s="20">
        <f>IF(ISERROR('Racial Demographics'!E18),"",'Racial Demographics'!E18)</f>
        <v>6.9251391110410232E-2</v>
      </c>
      <c r="H18" s="20">
        <f>IF(ISERROR('Racial Demographics'!G18),"",'Racial Demographics'!G18)</f>
        <v>9.1114915857532272E-2</v>
      </c>
      <c r="I18" s="20">
        <f>IF(ISERROR('Racial Demographics'!J18/B18),"",'Racial Demographics'!J18/B18)</f>
        <v>0.25354254432404427</v>
      </c>
      <c r="J18" s="20">
        <f>IF(ISERROR('Racial Demographics'!H18),"",'Racial Demographics'!H18)</f>
        <v>0.45834553605623013</v>
      </c>
      <c r="K18" s="20">
        <f>IF(ISERROR('Voting Age'!B18/B18),"",'Voting Age'!B18/B18)</f>
        <v>0.77896550947306764</v>
      </c>
      <c r="L18" s="20">
        <f>IF(ISERROR('Voting Age'!G18/'Voting Age'!B18),"",'Voting Age'!G18/'Voting Age'!B18)</f>
        <v>0.55108090521292752</v>
      </c>
      <c r="M18" s="20">
        <f>IF(ISERROR('Voting Age'!D18/'Voting Age'!B18),"",'Voting Age'!D18/'Voting Age'!B18)</f>
        <v>6.9640662280384638E-2</v>
      </c>
      <c r="N18" s="20">
        <f>IF(ISERROR('Voting Age'!E18/'Voting Age'!B18),"",'Voting Age'!E18/'Voting Age'!B18)</f>
        <v>8.3652664304822502E-2</v>
      </c>
      <c r="O18" s="20">
        <f>IF(ISERROR('Voting Age'!AA18/'Voting Age'!B18),"",'Voting Age'!AA18/'Voting Age'!B18)</f>
        <v>0.25009037669004408</v>
      </c>
      <c r="P18" s="20">
        <f>IF(ISERROR('Voting Age'!L18/'Voting Age'!B18),"",'Voting Age'!L18/'Voting Age'!B18)</f>
        <v>0.44891909478707254</v>
      </c>
      <c r="Q18" s="20">
        <f>IF(ISERROR('Voting Age'!S18/'Voting Age'!B18),"",'Voting Age'!S18/'Voting Age'!B18)</f>
        <v>7.7883016412406914E-2</v>
      </c>
      <c r="R18" s="20">
        <f>IF(ISERROR('Voting Age'!Z18/'Voting Age'!B18),"",'Voting Age'!Z18/'Voting Age'!B18)</f>
        <v>7.513556503506616E-2</v>
      </c>
      <c r="S18" s="43"/>
      <c r="T18" s="43"/>
    </row>
    <row r="19" spans="1:20" ht="14.5" x14ac:dyDescent="0.35">
      <c r="A19" s="3">
        <v>17</v>
      </c>
      <c r="B19" s="6">
        <v>84026</v>
      </c>
      <c r="C19" s="11">
        <v>86313.93</v>
      </c>
      <c r="D19" s="14">
        <f t="shared" si="0"/>
        <v>-2.6507077131118849E-2</v>
      </c>
      <c r="E19" s="16">
        <f t="shared" si="1"/>
        <v>-2287.929999999993</v>
      </c>
      <c r="F19" s="21">
        <f>IF(ISERROR('Racial Demographics'!C19/'Racial Demographics'!B19),"",'Racial Demographics'!C19/'Racial Demographics'!B19)</f>
        <v>0.41528812510413443</v>
      </c>
      <c r="G19" s="21">
        <f>IF(ISERROR('Racial Demographics'!E19),"",'Racial Demographics'!E19)</f>
        <v>8.1927022588246495E-2</v>
      </c>
      <c r="H19" s="21">
        <f>IF(ISERROR('Racial Demographics'!G19),"",'Racial Demographics'!G19)</f>
        <v>0.11784447670958989</v>
      </c>
      <c r="I19" s="21">
        <f>IF(ISERROR('Racial Demographics'!J19/B19),"",'Racial Demographics'!J19/B19)</f>
        <v>0.35781781829433745</v>
      </c>
      <c r="J19" s="21">
        <f>IF(ISERROR('Racial Demographics'!H19),"",'Racial Demographics'!H19)</f>
        <v>0.58471187489586551</v>
      </c>
      <c r="K19" s="32">
        <f>IF(ISERROR('Voting Age'!B19/B19),"",'Voting Age'!B19/B19)</f>
        <v>0.7549687001642349</v>
      </c>
      <c r="L19" s="36">
        <f>IF(ISERROR('Voting Age'!G19/'Voting Age'!B19),"",'Voting Age'!G19/'Voting Age'!B19)</f>
        <v>0.42498857133849333</v>
      </c>
      <c r="M19" s="36">
        <f>IF(ISERROR('Voting Age'!D19/'Voting Age'!B19),"",'Voting Age'!D19/'Voting Age'!B19)</f>
        <v>8.2475526900704629E-2</v>
      </c>
      <c r="N19" s="36">
        <f>IF(ISERROR('Voting Age'!E19/'Voting Age'!B19),"",'Voting Age'!E19/'Voting Age'!B19)</f>
        <v>0.10709838107098381</v>
      </c>
      <c r="O19" s="36">
        <f>IF(ISERROR('Voting Age'!AA19/'Voting Age'!B19),"",'Voting Age'!AA19/'Voting Age'!B19)</f>
        <v>0.34911802260510427</v>
      </c>
      <c r="P19" s="36">
        <f>IF(ISERROR('Voting Age'!L19/'Voting Age'!B19),"",'Voting Age'!L19/'Voting Age'!B19)</f>
        <v>0.57501142866150667</v>
      </c>
      <c r="Q19" s="36">
        <f>IF(ISERROR('Voting Age'!S19/'Voting Age'!B19),"",'Voting Age'!S19/'Voting Age'!B19)</f>
        <v>9.0798745211784923E-2</v>
      </c>
      <c r="R19" s="36">
        <f>IF(ISERROR('Voting Age'!Z19/'Voting Age'!B19),"",'Voting Age'!Z19/'Voting Age'!B19)</f>
        <v>8.862335860775257E-2</v>
      </c>
      <c r="S19" s="43"/>
      <c r="T19" s="43"/>
    </row>
    <row r="20" spans="1:20" ht="14.5" x14ac:dyDescent="0.35">
      <c r="A20" s="3">
        <v>18</v>
      </c>
      <c r="B20" s="7">
        <v>85281</v>
      </c>
      <c r="C20" s="12">
        <v>86313.93</v>
      </c>
      <c r="D20" s="15">
        <f t="shared" si="0"/>
        <v>-1.1967129755301295E-2</v>
      </c>
      <c r="E20" s="17">
        <f t="shared" si="1"/>
        <v>-1032.929999999993</v>
      </c>
      <c r="F20" s="20">
        <f>IF(ISERROR('Racial Demographics'!C20/'Racial Demographics'!B20),"",'Racial Demographics'!C20/'Racial Demographics'!B20)</f>
        <v>0.49687503664356658</v>
      </c>
      <c r="G20" s="20">
        <f>IF(ISERROR('Racial Demographics'!E20),"",'Racial Demographics'!E20)</f>
        <v>9.7243231200384611E-2</v>
      </c>
      <c r="H20" s="20">
        <f>IF(ISERROR('Racial Demographics'!G20),"",'Racial Demographics'!G20)</f>
        <v>0.23354557287086219</v>
      </c>
      <c r="I20" s="20">
        <f>IF(ISERROR('Racial Demographics'!J20/B20),"",'Racial Demographics'!J20/B20)</f>
        <v>0.14857940221151253</v>
      </c>
      <c r="J20" s="20">
        <f>IF(ISERROR('Racial Demographics'!H20),"",'Racial Demographics'!H20)</f>
        <v>0.50312496335643342</v>
      </c>
      <c r="K20" s="20">
        <f>IF(ISERROR('Voting Age'!B20/B20),"",'Voting Age'!B20/B20)</f>
        <v>0.78583740809793501</v>
      </c>
      <c r="L20" s="20">
        <f>IF(ISERROR('Voting Age'!G20/'Voting Age'!B20),"",'Voting Age'!G20/'Voting Age'!B20)</f>
        <v>0.50740856797528988</v>
      </c>
      <c r="M20" s="20">
        <f>IF(ISERROR('Voting Age'!D20/'Voting Age'!B20),"",'Voting Age'!D20/'Voting Age'!B20)</f>
        <v>9.2215408030798154E-2</v>
      </c>
      <c r="N20" s="20">
        <f>IF(ISERROR('Voting Age'!E20/'Voting Age'!B20),"",'Voting Age'!E20/'Voting Age'!B20)</f>
        <v>0.20406762463255593</v>
      </c>
      <c r="O20" s="20">
        <f>IF(ISERROR('Voting Age'!AA20/'Voting Age'!B20),"",'Voting Age'!AA20/'Voting Age'!B20)</f>
        <v>0.15430413178745692</v>
      </c>
      <c r="P20" s="20">
        <f>IF(ISERROR('Voting Age'!L20/'Voting Age'!B20),"",'Voting Age'!L20/'Voting Age'!B20)</f>
        <v>0.49259143202471017</v>
      </c>
      <c r="Q20" s="20">
        <f>IF(ISERROR('Voting Age'!S20/'Voting Age'!B20),"",'Voting Age'!S20/'Voting Age'!B20)</f>
        <v>0.10451079576823791</v>
      </c>
      <c r="R20" s="20">
        <f>IF(ISERROR('Voting Age'!Z20/'Voting Age'!B20),"",'Voting Age'!Z20/'Voting Age'!B20)</f>
        <v>0.10078039900323799</v>
      </c>
      <c r="S20" s="43"/>
      <c r="T20" s="43"/>
    </row>
    <row r="21" spans="1:20" ht="14.5" x14ac:dyDescent="0.35">
      <c r="A21" s="3">
        <v>19</v>
      </c>
      <c r="B21" s="6">
        <v>85174</v>
      </c>
      <c r="C21" s="11">
        <v>86313.93</v>
      </c>
      <c r="D21" s="14">
        <f t="shared" si="0"/>
        <v>-1.3206790607263428E-2</v>
      </c>
      <c r="E21" s="16">
        <f t="shared" si="1"/>
        <v>-1139.929999999993</v>
      </c>
      <c r="F21" s="21">
        <f>IF(ISERROR('Racial Demographics'!C21/'Racial Demographics'!B21),"",'Racial Demographics'!C21/'Racial Demographics'!B21)</f>
        <v>0.56732101345481012</v>
      </c>
      <c r="G21" s="21">
        <f>IF(ISERROR('Racial Demographics'!E21),"",'Racial Demographics'!E21)</f>
        <v>5.4899382440650901E-2</v>
      </c>
      <c r="H21" s="21">
        <f>IF(ISERROR('Racial Demographics'!G21),"",'Racial Demographics'!G21)</f>
        <v>0.18820297273815953</v>
      </c>
      <c r="I21" s="21">
        <f>IF(ISERROR('Racial Demographics'!J21/B21),"",'Racial Demographics'!J21/B21)</f>
        <v>0.1579824829173222</v>
      </c>
      <c r="J21" s="21">
        <f>IF(ISERROR('Racial Demographics'!H21),"",'Racial Demographics'!H21)</f>
        <v>0.43267898654518983</v>
      </c>
      <c r="K21" s="32">
        <f>IF(ISERROR('Voting Age'!B21/B21),"",'Voting Age'!B21/B21)</f>
        <v>0.76805128325545358</v>
      </c>
      <c r="L21" s="36">
        <f>IF(ISERROR('Voting Age'!G21/'Voting Age'!B21),"",'Voting Age'!G21/'Voting Age'!B21)</f>
        <v>0.56829924485615579</v>
      </c>
      <c r="M21" s="36">
        <f>IF(ISERROR('Voting Age'!D21/'Voting Age'!B21),"",'Voting Age'!D21/'Voting Age'!B21)</f>
        <v>5.6742792503592286E-2</v>
      </c>
      <c r="N21" s="36">
        <f>IF(ISERROR('Voting Age'!E21/'Voting Age'!B21),"",'Voting Age'!E21/'Voting Age'!B21)</f>
        <v>0.16926533981472988</v>
      </c>
      <c r="O21" s="36">
        <f>IF(ISERROR('Voting Age'!AA21/'Voting Age'!B21),"",'Voting Age'!AA21/'Voting Age'!B21)</f>
        <v>0.16081200892720657</v>
      </c>
      <c r="P21" s="36">
        <f>IF(ISERROR('Voting Age'!L21/'Voting Age'!B21),"",'Voting Age'!L21/'Voting Age'!B21)</f>
        <v>0.43170075514384421</v>
      </c>
      <c r="Q21" s="36">
        <f>IF(ISERROR('Voting Age'!S21/'Voting Age'!B21),"",'Voting Age'!S21/'Voting Age'!B21)</f>
        <v>6.6113302149255551E-2</v>
      </c>
      <c r="R21" s="36">
        <f>IF(ISERROR('Voting Age'!Z21/'Voting Age'!B21),"",'Voting Age'!Z21/'Voting Age'!B21)</f>
        <v>6.2964321746308352E-2</v>
      </c>
      <c r="S21" s="43"/>
      <c r="T21" s="43"/>
    </row>
    <row r="22" spans="1:20" ht="14.5" x14ac:dyDescent="0.35">
      <c r="A22" s="3">
        <v>20</v>
      </c>
      <c r="B22" s="7">
        <v>85146</v>
      </c>
      <c r="C22" s="12">
        <v>86313.93</v>
      </c>
      <c r="D22" s="15">
        <f t="shared" si="0"/>
        <v>-1.3531187839552586E-2</v>
      </c>
      <c r="E22" s="17">
        <f t="shared" si="1"/>
        <v>-1167.929999999993</v>
      </c>
      <c r="F22" s="20">
        <f>IF(ISERROR('Racial Demographics'!C22/'Racial Demographics'!B22),"",'Racial Demographics'!C22/'Racial Demographics'!B22)</f>
        <v>0.2307565828107016</v>
      </c>
      <c r="G22" s="20">
        <f>IF(ISERROR('Racial Demographics'!E22),"",'Racial Demographics'!E22)</f>
        <v>0.33886500833861838</v>
      </c>
      <c r="H22" s="20">
        <f>IF(ISERROR('Racial Demographics'!G22),"",'Racial Demographics'!G22)</f>
        <v>0.30912785098536633</v>
      </c>
      <c r="I22" s="20">
        <f>IF(ISERROR('Racial Demographics'!J22/B22),"",'Racial Demographics'!J22/B22)</f>
        <v>0.10436191952646043</v>
      </c>
      <c r="J22" s="20">
        <f>IF(ISERROR('Racial Demographics'!H22),"",'Racial Demographics'!H22)</f>
        <v>0.76924341718929834</v>
      </c>
      <c r="K22" s="20">
        <f>IF(ISERROR('Voting Age'!B22/B22),"",'Voting Age'!B22/B22)</f>
        <v>0.7280788293049586</v>
      </c>
      <c r="L22" s="20">
        <f>IF(ISERROR('Voting Age'!G22/'Voting Age'!B22),"",'Voting Age'!G22/'Voting Age'!B22)</f>
        <v>0.2190408594518736</v>
      </c>
      <c r="M22" s="20">
        <f>IF(ISERROR('Voting Age'!D22/'Voting Age'!B22),"",'Voting Age'!D22/'Voting Age'!B22)</f>
        <v>0.34074814898456279</v>
      </c>
      <c r="N22" s="20">
        <f>IF(ISERROR('Voting Age'!E22/'Voting Age'!B22),"",'Voting Age'!E22/'Voting Age'!B22)</f>
        <v>0.28885519332827903</v>
      </c>
      <c r="O22" s="20">
        <f>IF(ISERROR('Voting Age'!AA22/'Voting Age'!B22),"",'Voting Age'!AA22/'Voting Age'!B22)</f>
        <v>0.10935105576436049</v>
      </c>
      <c r="P22" s="20">
        <f>IF(ISERROR('Voting Age'!L22/'Voting Age'!B22),"",'Voting Age'!L22/'Voting Age'!B22)</f>
        <v>0.78095914054812643</v>
      </c>
      <c r="Q22" s="20">
        <f>IF(ISERROR('Voting Age'!S22/'Voting Age'!B22),"",'Voting Age'!S22/'Voting Age'!B22)</f>
        <v>0.36146016485732257</v>
      </c>
      <c r="R22" s="20">
        <f>IF(ISERROR('Voting Age'!Z22/'Voting Age'!B22),"",'Voting Age'!Z22/'Voting Age'!B22)</f>
        <v>0.34991047376316681</v>
      </c>
      <c r="S22" s="43"/>
      <c r="T22" s="43"/>
    </row>
    <row r="23" spans="1:20" ht="14.5" x14ac:dyDescent="0.35">
      <c r="A23" s="3">
        <v>21</v>
      </c>
      <c r="B23" s="6">
        <v>86984</v>
      </c>
      <c r="C23" s="11">
        <v>86313.93</v>
      </c>
      <c r="D23" s="14">
        <f t="shared" si="0"/>
        <v>7.763173337142765E-3</v>
      </c>
      <c r="E23" s="16">
        <f t="shared" si="1"/>
        <v>670.07000000000698</v>
      </c>
      <c r="F23" s="21">
        <f>IF(ISERROR('Racial Demographics'!C23/'Racial Demographics'!B23),"",'Racial Demographics'!C23/'Racial Demographics'!B23)</f>
        <v>0.35822680033109539</v>
      </c>
      <c r="G23" s="21">
        <f>IF(ISERROR('Racial Demographics'!E23),"",'Racial Demographics'!E23)</f>
        <v>0.23760691621447622</v>
      </c>
      <c r="H23" s="21">
        <f>IF(ISERROR('Racial Demographics'!G23),"",'Racial Demographics'!G23)</f>
        <v>0.27702795916490391</v>
      </c>
      <c r="I23" s="21">
        <f>IF(ISERROR('Racial Demographics'!J23/B23),"",'Racial Demographics'!J23/B23)</f>
        <v>0.1020877402740734</v>
      </c>
      <c r="J23" s="21">
        <f>IF(ISERROR('Racial Demographics'!H23),"",'Racial Demographics'!H23)</f>
        <v>0.64177319966890467</v>
      </c>
      <c r="K23" s="32">
        <f>IF(ISERROR('Voting Age'!B23/B23),"",'Voting Age'!B23/B23)</f>
        <v>0.73052515405131979</v>
      </c>
      <c r="L23" s="36">
        <f>IF(ISERROR('Voting Age'!G23/'Voting Age'!B23),"",'Voting Age'!G23/'Voting Age'!B23)</f>
        <v>0.35018255067354903</v>
      </c>
      <c r="M23" s="36">
        <f>IF(ISERROR('Voting Age'!D23/'Voting Age'!B23),"",'Voting Age'!D23/'Voting Age'!B23)</f>
        <v>0.24401989172856603</v>
      </c>
      <c r="N23" s="36">
        <f>IF(ISERROR('Voting Age'!E23/'Voting Age'!B23),"",'Voting Age'!E23/'Voting Age'!B23)</f>
        <v>0.25513030341180915</v>
      </c>
      <c r="O23" s="36">
        <f>IF(ISERROR('Voting Age'!AA23/'Voting Age'!B23),"",'Voting Age'!AA23/'Voting Age'!B23)</f>
        <v>0.10358177011204835</v>
      </c>
      <c r="P23" s="36">
        <f>IF(ISERROR('Voting Age'!L23/'Voting Age'!B23),"",'Voting Age'!L23/'Voting Age'!B23)</f>
        <v>0.64981744932645091</v>
      </c>
      <c r="Q23" s="36">
        <f>IF(ISERROR('Voting Age'!S23/'Voting Age'!B23),"",'Voting Age'!S23/'Voting Age'!B23)</f>
        <v>0.26347098073775649</v>
      </c>
      <c r="R23" s="36">
        <f>IF(ISERROR('Voting Age'!Z23/'Voting Age'!B23),"",'Voting Age'!Z23/'Voting Age'!B23)</f>
        <v>0.25454802971169582</v>
      </c>
      <c r="S23" s="43"/>
      <c r="T23" s="43"/>
    </row>
    <row r="24" spans="1:20" ht="14.5" x14ac:dyDescent="0.35">
      <c r="A24" s="3">
        <v>22</v>
      </c>
      <c r="B24" s="7">
        <v>84662</v>
      </c>
      <c r="C24" s="12">
        <v>86313.93</v>
      </c>
      <c r="D24" s="15">
        <f t="shared" si="0"/>
        <v>-1.9138625711979437E-2</v>
      </c>
      <c r="E24" s="17">
        <f t="shared" si="1"/>
        <v>-1651.929999999993</v>
      </c>
      <c r="F24" s="20">
        <f>IF(ISERROR('Racial Demographics'!C24/'Racial Demographics'!B24),"",'Racial Demographics'!C24/'Racial Demographics'!B24)</f>
        <v>0.43702015071696865</v>
      </c>
      <c r="G24" s="20">
        <f>IF(ISERROR('Racial Demographics'!E24),"",'Racial Demographics'!E24)</f>
        <v>0.19511705369587301</v>
      </c>
      <c r="H24" s="20">
        <f>IF(ISERROR('Racial Demographics'!G24),"",'Racial Demographics'!G24)</f>
        <v>0.24539935272022867</v>
      </c>
      <c r="I24" s="20">
        <f>IF(ISERROR('Racial Demographics'!J24/B24),"",'Racial Demographics'!J24/B24)</f>
        <v>9.3831943492948433E-2</v>
      </c>
      <c r="J24" s="20">
        <f>IF(ISERROR('Racial Demographics'!H24),"",'Racial Demographics'!H24)</f>
        <v>0.56297984928303135</v>
      </c>
      <c r="K24" s="20">
        <f>IF(ISERROR('Voting Age'!B24/B24),"",'Voting Age'!B24/B24)</f>
        <v>0.74400557511043919</v>
      </c>
      <c r="L24" s="20">
        <f>IF(ISERROR('Voting Age'!G24/'Voting Age'!B24),"",'Voting Age'!G24/'Voting Age'!B24)</f>
        <v>0.44174379653590312</v>
      </c>
      <c r="M24" s="20">
        <f>IF(ISERROR('Voting Age'!D24/'Voting Age'!B24),"",'Voting Age'!D24/'Voting Age'!B24)</f>
        <v>0.19325596532727937</v>
      </c>
      <c r="N24" s="20">
        <f>IF(ISERROR('Voting Age'!E24/'Voting Age'!B24),"",'Voting Age'!E24/'Voting Age'!B24)</f>
        <v>0.2225626696724825</v>
      </c>
      <c r="O24" s="20">
        <f>IF(ISERROR('Voting Age'!AA24/'Voting Age'!B24),"",'Voting Age'!AA24/'Voting Age'!B24)</f>
        <v>9.388940926193462E-2</v>
      </c>
      <c r="P24" s="20">
        <f>IF(ISERROR('Voting Age'!L24/'Voting Age'!B24),"",'Voting Age'!L24/'Voting Age'!B24)</f>
        <v>0.55825620346409688</v>
      </c>
      <c r="Q24" s="20">
        <f>IF(ISERROR('Voting Age'!S24/'Voting Age'!B24),"",'Voting Age'!S24/'Voting Age'!B24)</f>
        <v>0.21060820143199607</v>
      </c>
      <c r="R24" s="20">
        <f>IF(ISERROR('Voting Age'!Z24/'Voting Age'!B24),"",'Voting Age'!Z24/'Voting Age'!B24)</f>
        <v>0.2030989537855816</v>
      </c>
      <c r="S24" s="43"/>
      <c r="T24" s="43"/>
    </row>
    <row r="25" spans="1:20" ht="14.5" x14ac:dyDescent="0.35">
      <c r="A25" s="3">
        <v>23</v>
      </c>
      <c r="B25" s="6">
        <v>84860</v>
      </c>
      <c r="C25" s="11">
        <v>86313.93</v>
      </c>
      <c r="D25" s="14">
        <f t="shared" si="0"/>
        <v>-1.6844673855077541E-2</v>
      </c>
      <c r="E25" s="16">
        <f t="shared" si="1"/>
        <v>-1453.929999999993</v>
      </c>
      <c r="F25" s="21">
        <f>IF(ISERROR('Racial Demographics'!C25/'Racial Demographics'!B25),"",'Racial Demographics'!C25/'Racial Demographics'!B25)</f>
        <v>0.5724133867546547</v>
      </c>
      <c r="G25" s="21">
        <f>IF(ISERROR('Racial Demographics'!E25),"",'Racial Demographics'!E25)</f>
        <v>0.10747112891821824</v>
      </c>
      <c r="H25" s="21">
        <f>IF(ISERROR('Racial Demographics'!G25),"",'Racial Demographics'!G25)</f>
        <v>0.17801084138581191</v>
      </c>
      <c r="I25" s="21">
        <f>IF(ISERROR('Racial Demographics'!J25/B25),"",'Racial Demographics'!J25/B25)</f>
        <v>0.10127268442139996</v>
      </c>
      <c r="J25" s="21">
        <f>IF(ISERROR('Racial Demographics'!H25),"",'Racial Demographics'!H25)</f>
        <v>0.42758661324534525</v>
      </c>
      <c r="K25" s="32">
        <f>IF(ISERROR('Voting Age'!B25/B25),"",'Voting Age'!B25/B25)</f>
        <v>0.71788828658967707</v>
      </c>
      <c r="L25" s="36">
        <f>IF(ISERROR('Voting Age'!G25/'Voting Age'!B25),"",'Voting Age'!G25/'Voting Age'!B25)</f>
        <v>0.57605055810899541</v>
      </c>
      <c r="M25" s="36">
        <f>IF(ISERROR('Voting Age'!D25/'Voting Age'!B25),"",'Voting Age'!D25/'Voting Age'!B25)</f>
        <v>0.10776428102429415</v>
      </c>
      <c r="N25" s="36">
        <f>IF(ISERROR('Voting Age'!E25/'Voting Age'!B25),"",'Voting Age'!E25/'Voting Age'!B25)</f>
        <v>0.16117859487852923</v>
      </c>
      <c r="O25" s="36">
        <f>IF(ISERROR('Voting Age'!AA25/'Voting Age'!B25),"",'Voting Age'!AA25/'Voting Age'!B25)</f>
        <v>0.10453053184504268</v>
      </c>
      <c r="P25" s="36">
        <f>IF(ISERROR('Voting Age'!L25/'Voting Age'!B25),"",'Voting Age'!L25/'Voting Age'!B25)</f>
        <v>0.42394944189100459</v>
      </c>
      <c r="Q25" s="36">
        <f>IF(ISERROR('Voting Age'!S25/'Voting Age'!B25),"",'Voting Age'!S25/'Voting Age'!B25)</f>
        <v>0.12015758371634931</v>
      </c>
      <c r="R25" s="36">
        <f>IF(ISERROR('Voting Age'!Z25/'Voting Age'!B25),"",'Voting Age'!Z25/'Voting Age'!B25)</f>
        <v>0.11664478003939593</v>
      </c>
      <c r="S25" s="43"/>
      <c r="T25" s="43"/>
    </row>
    <row r="26" spans="1:20" ht="14.5" x14ac:dyDescent="0.35">
      <c r="A26" s="3">
        <v>24</v>
      </c>
      <c r="B26" s="7">
        <v>84789</v>
      </c>
      <c r="C26" s="12">
        <v>86313.93</v>
      </c>
      <c r="D26" s="15">
        <f t="shared" si="0"/>
        <v>-1.7667252551239333E-2</v>
      </c>
      <c r="E26" s="17">
        <f t="shared" si="1"/>
        <v>-1524.929999999993</v>
      </c>
      <c r="F26" s="20">
        <f>IF(ISERROR('Racial Demographics'!C26/'Racial Demographics'!B26),"",'Racial Demographics'!C26/'Racial Demographics'!B26)</f>
        <v>0.53104765948413124</v>
      </c>
      <c r="G26" s="20">
        <f>IF(ISERROR('Racial Demographics'!E26),"",'Racial Demographics'!E26)</f>
        <v>0.11851773225300452</v>
      </c>
      <c r="H26" s="20">
        <f>IF(ISERROR('Racial Demographics'!G26),"",'Racial Demographics'!G26)</f>
        <v>0.18839707980988099</v>
      </c>
      <c r="I26" s="20">
        <f>IF(ISERROR('Racial Demographics'!J26/B26),"",'Racial Demographics'!J26/B26)</f>
        <v>0.12863696941820282</v>
      </c>
      <c r="J26" s="20">
        <f>IF(ISERROR('Racial Demographics'!H26),"",'Racial Demographics'!H26)</f>
        <v>0.46895234051586882</v>
      </c>
      <c r="K26" s="20">
        <f>IF(ISERROR('Voting Age'!B26/B26),"",'Voting Age'!B26/B26)</f>
        <v>0.74147589899633204</v>
      </c>
      <c r="L26" s="20">
        <f>IF(ISERROR('Voting Age'!G26/'Voting Age'!B26),"",'Voting Age'!G26/'Voting Age'!B26)</f>
        <v>0.5347468545706151</v>
      </c>
      <c r="M26" s="20">
        <f>IF(ISERROR('Voting Age'!D26/'Voting Age'!B26),"",'Voting Age'!D26/'Voting Age'!B26)</f>
        <v>0.11740285355262529</v>
      </c>
      <c r="N26" s="20">
        <f>IF(ISERROR('Voting Age'!E26/'Voting Age'!B26),"",'Voting Age'!E26/'Voting Age'!B26)</f>
        <v>0.17099047225182523</v>
      </c>
      <c r="O26" s="20">
        <f>IF(ISERROR('Voting Age'!AA26/'Voting Age'!B26),"",'Voting Age'!AA26/'Voting Age'!B26)</f>
        <v>0.13232276638724969</v>
      </c>
      <c r="P26" s="20">
        <f>IF(ISERROR('Voting Age'!L26/'Voting Age'!B26),"",'Voting Age'!L26/'Voting Age'!B26)</f>
        <v>0.4652531454293849</v>
      </c>
      <c r="Q26" s="20">
        <f>IF(ISERROR('Voting Age'!S26/'Voting Age'!B26),"",'Voting Age'!S26/'Voting Age'!B26)</f>
        <v>0.13052537816730025</v>
      </c>
      <c r="R26" s="20">
        <f>IF(ISERROR('Voting Age'!Z26/'Voting Age'!B26),"",'Voting Age'!Z26/'Voting Age'!B26)</f>
        <v>0.12603986066264772</v>
      </c>
      <c r="S26" s="43"/>
      <c r="T26" s="43"/>
    </row>
    <row r="27" spans="1:20" ht="14.5" x14ac:dyDescent="0.35">
      <c r="A27" s="3">
        <v>25</v>
      </c>
      <c r="B27" s="6">
        <v>87023</v>
      </c>
      <c r="C27" s="11">
        <v>86313.93</v>
      </c>
      <c r="D27" s="14">
        <f t="shared" si="0"/>
        <v>8.215012339259805E-3</v>
      </c>
      <c r="E27" s="16">
        <f t="shared" si="1"/>
        <v>709.07000000000698</v>
      </c>
      <c r="F27" s="21">
        <f>IF(ISERROR('Racial Demographics'!C27/'Racial Demographics'!B27),"",'Racial Demographics'!C27/'Racial Demographics'!B27)</f>
        <v>0.36539765349390391</v>
      </c>
      <c r="G27" s="21">
        <f>IF(ISERROR('Racial Demographics'!E27),"",'Racial Demographics'!E27)</f>
        <v>0.11585442928880871</v>
      </c>
      <c r="H27" s="21">
        <f>IF(ISERROR('Racial Demographics'!G27),"",'Racial Demographics'!G27)</f>
        <v>0.43853923675350193</v>
      </c>
      <c r="I27" s="21">
        <f>IF(ISERROR('Racial Demographics'!J27/B27),"",'Racial Demographics'!J27/B27)</f>
        <v>8.6172621031221627E-2</v>
      </c>
      <c r="J27" s="21">
        <f>IF(ISERROR('Racial Demographics'!H27),"",'Racial Demographics'!H27)</f>
        <v>0.63460234650609604</v>
      </c>
      <c r="K27" s="32">
        <f>IF(ISERROR('Voting Age'!B27/B27),"",'Voting Age'!B27/B27)</f>
        <v>0.74158555784103053</v>
      </c>
      <c r="L27" s="36">
        <f>IF(ISERROR('Voting Age'!G27/'Voting Age'!B27),"",'Voting Age'!G27/'Voting Age'!B27)</f>
        <v>0.36053304408460524</v>
      </c>
      <c r="M27" s="36">
        <f>IF(ISERROR('Voting Age'!D27/'Voting Age'!B27),"",'Voting Age'!D27/'Voting Age'!B27)</f>
        <v>0.12008987371193926</v>
      </c>
      <c r="N27" s="36">
        <f>IF(ISERROR('Voting Age'!E27/'Voting Age'!B27),"",'Voting Age'!E27/'Voting Age'!B27)</f>
        <v>0.39178740218486091</v>
      </c>
      <c r="O27" s="36">
        <f>IF(ISERROR('Voting Age'!AA27/'Voting Age'!B27),"",'Voting Age'!AA27/'Voting Age'!B27)</f>
        <v>9.1965600061981873E-2</v>
      </c>
      <c r="P27" s="36">
        <f>IF(ISERROR('Voting Age'!L27/'Voting Age'!B27),"",'Voting Age'!L27/'Voting Age'!B27)</f>
        <v>0.63946695591539471</v>
      </c>
      <c r="Q27" s="36">
        <f>IF(ISERROR('Voting Age'!S27/'Voting Age'!B27),"",'Voting Age'!S27/'Voting Age'!B27)</f>
        <v>0.13271867978616256</v>
      </c>
      <c r="R27" s="36">
        <f>IF(ISERROR('Voting Age'!Z27/'Voting Age'!B27),"",'Voting Age'!Z27/'Voting Age'!B27)</f>
        <v>0.12667544743162626</v>
      </c>
      <c r="S27" s="43"/>
      <c r="T27" s="43"/>
    </row>
    <row r="28" spans="1:20" ht="14.5" x14ac:dyDescent="0.35">
      <c r="A28" s="3">
        <v>26</v>
      </c>
      <c r="B28" s="7">
        <v>84421</v>
      </c>
      <c r="C28" s="12">
        <v>86313.93</v>
      </c>
      <c r="D28" s="15">
        <f t="shared" si="0"/>
        <v>-2.193075903275396E-2</v>
      </c>
      <c r="E28" s="17">
        <f t="shared" si="1"/>
        <v>-1892.929999999993</v>
      </c>
      <c r="F28" s="20">
        <f>IF(ISERROR('Racial Demographics'!C28/'Racial Demographics'!B28),"",'Racial Demographics'!C28/'Racial Demographics'!B28)</f>
        <v>0.38058066120988854</v>
      </c>
      <c r="G28" s="20">
        <f>IF(ISERROR('Racial Demographics'!E28),"",'Racial Demographics'!E28)</f>
        <v>8.1662145674654407E-2</v>
      </c>
      <c r="H28" s="20">
        <f>IF(ISERROR('Racial Demographics'!G28),"",'Racial Demographics'!G28)</f>
        <v>7.5230096776868316E-2</v>
      </c>
      <c r="I28" s="20">
        <f>IF(ISERROR('Racial Demographics'!J28/B28),"",'Racial Demographics'!J28/B28)</f>
        <v>0.41760936259935322</v>
      </c>
      <c r="J28" s="20">
        <f>IF(ISERROR('Racial Demographics'!H28),"",'Racial Demographics'!H28)</f>
        <v>0.61941933879011146</v>
      </c>
      <c r="K28" s="20">
        <f>IF(ISERROR('Voting Age'!B28/B28),"",'Voting Age'!B28/B28)</f>
        <v>0.66296300683479226</v>
      </c>
      <c r="L28" s="20">
        <f>IF(ISERROR('Voting Age'!G28/'Voting Age'!B28),"",'Voting Age'!G28/'Voting Age'!B28)</f>
        <v>0.38061034877072614</v>
      </c>
      <c r="M28" s="20">
        <f>IF(ISERROR('Voting Age'!D28/'Voting Age'!B28),"",'Voting Age'!D28/'Voting Age'!B28)</f>
        <v>8.4977129788450539E-2</v>
      </c>
      <c r="N28" s="20">
        <f>IF(ISERROR('Voting Age'!E28/'Voting Age'!B28),"",'Voting Age'!E28/'Voting Age'!B28)</f>
        <v>7.1469411092052598E-2</v>
      </c>
      <c r="O28" s="20">
        <f>IF(ISERROR('Voting Age'!AA28/'Voting Age'!B28),"",'Voting Age'!AA28/'Voting Age'!B28)</f>
        <v>0.42081189251000573</v>
      </c>
      <c r="P28" s="20">
        <f>IF(ISERROR('Voting Age'!L28/'Voting Age'!B28),"",'Voting Age'!L28/'Voting Age'!B28)</f>
        <v>0.61938965122927392</v>
      </c>
      <c r="Q28" s="20">
        <f>IF(ISERROR('Voting Age'!S28/'Voting Age'!B28),"",'Voting Age'!S28/'Voting Age'!B28)</f>
        <v>9.3517724413950828E-2</v>
      </c>
      <c r="R28" s="20">
        <f>IF(ISERROR('Voting Age'!Z28/'Voting Age'!B28),"",'Voting Age'!Z28/'Voting Age'!B28)</f>
        <v>9.0623213264722696E-2</v>
      </c>
      <c r="S28" s="43"/>
      <c r="T28" s="43"/>
    </row>
    <row r="29" spans="1:20" ht="14.5" x14ac:dyDescent="0.35">
      <c r="A29" s="3">
        <v>27</v>
      </c>
      <c r="B29" s="6">
        <v>86452</v>
      </c>
      <c r="C29" s="11">
        <v>86313.93</v>
      </c>
      <c r="D29" s="14">
        <f t="shared" si="0"/>
        <v>1.59962592364879E-3</v>
      </c>
      <c r="E29" s="16">
        <f t="shared" si="1"/>
        <v>138.07000000000698</v>
      </c>
      <c r="F29" s="21">
        <f>IF(ISERROR('Racial Demographics'!C29/'Racial Demographics'!B29),"",'Racial Demographics'!C29/'Racial Demographics'!B29)</f>
        <v>0.5783787535279693</v>
      </c>
      <c r="G29" s="21">
        <f>IF(ISERROR('Racial Demographics'!E29),"",'Racial Demographics'!E29)</f>
        <v>6.8500439550270673E-2</v>
      </c>
      <c r="H29" s="21">
        <f>IF(ISERROR('Racial Demographics'!G29),"",'Racial Demographics'!G29)</f>
        <v>8.5353722296765841E-2</v>
      </c>
      <c r="I29" s="21">
        <f>IF(ISERROR('Racial Demographics'!J29/B29),"",'Racial Demographics'!J29/B29)</f>
        <v>0.22716652014990979</v>
      </c>
      <c r="J29" s="21">
        <f>IF(ISERROR('Racial Demographics'!H29),"",'Racial Demographics'!H29)</f>
        <v>0.4216212464720307</v>
      </c>
      <c r="K29" s="32">
        <f>IF(ISERROR('Voting Age'!B29/B29),"",'Voting Age'!B29/B29)</f>
        <v>0.70823115717392315</v>
      </c>
      <c r="L29" s="36">
        <f>IF(ISERROR('Voting Age'!G29/'Voting Age'!B29),"",'Voting Age'!G29/'Voting Age'!B29)</f>
        <v>0.58571241915463512</v>
      </c>
      <c r="M29" s="36">
        <f>IF(ISERROR('Voting Age'!D29/'Voting Age'!B29),"",'Voting Age'!D29/'Voting Age'!B29)</f>
        <v>7.075194355523616E-2</v>
      </c>
      <c r="N29" s="36">
        <f>IF(ISERROR('Voting Age'!E29/'Voting Age'!B29),"",'Voting Age'!E29/'Voting Age'!B29)</f>
        <v>7.8689488469327759E-2</v>
      </c>
      <c r="O29" s="36">
        <f>IF(ISERROR('Voting Age'!AA29/'Voting Age'!B29),"",'Voting Age'!AA29/'Voting Age'!B29)</f>
        <v>0.2202587051675704</v>
      </c>
      <c r="P29" s="36">
        <f>IF(ISERROR('Voting Age'!L29/'Voting Age'!B29),"",'Voting Age'!L29/'Voting Age'!B29)</f>
        <v>0.41428758084536488</v>
      </c>
      <c r="Q29" s="36">
        <f>IF(ISERROR('Voting Age'!S29/'Voting Age'!B29),"",'Voting Age'!S29/'Voting Age'!B29)</f>
        <v>8.0551381720781343E-2</v>
      </c>
      <c r="R29" s="36">
        <f>IF(ISERROR('Voting Age'!Z29/'Voting Age'!B29),"",'Voting Age'!Z29/'Voting Age'!B29)</f>
        <v>7.80035277977396E-2</v>
      </c>
      <c r="S29" s="43"/>
      <c r="T29" s="43"/>
    </row>
    <row r="30" spans="1:20" ht="14.5" x14ac:dyDescent="0.35">
      <c r="A30" s="3">
        <v>28</v>
      </c>
      <c r="B30" s="7">
        <v>87951</v>
      </c>
      <c r="C30" s="12">
        <v>86313.93</v>
      </c>
      <c r="D30" s="15">
        <f t="shared" si="0"/>
        <v>1.8966463466557566E-2</v>
      </c>
      <c r="E30" s="17">
        <f t="shared" si="1"/>
        <v>1637.070000000007</v>
      </c>
      <c r="F30" s="20">
        <f>IF(ISERROR('Racial Demographics'!C30/'Racial Demographics'!B30),"",'Racial Demographics'!C30/'Racial Demographics'!B30)</f>
        <v>0.67702470693909111</v>
      </c>
      <c r="G30" s="20">
        <f>IF(ISERROR('Racial Demographics'!E30),"",'Racial Demographics'!E30)</f>
        <v>6.2034541960864574E-2</v>
      </c>
      <c r="H30" s="20">
        <f>IF(ISERROR('Racial Demographics'!G30),"",'Racial Demographics'!G30)</f>
        <v>0.15829268569999205</v>
      </c>
      <c r="I30" s="20">
        <f>IF(ISERROR('Racial Demographics'!J30/B30),"",'Racial Demographics'!J30/B30)</f>
        <v>6.6673488647087581E-2</v>
      </c>
      <c r="J30" s="20">
        <f>IF(ISERROR('Racial Demographics'!H30),"",'Racial Demographics'!H30)</f>
        <v>0.32297529306090894</v>
      </c>
      <c r="K30" s="20">
        <f>IF(ISERROR('Voting Age'!B30/B30),"",'Voting Age'!B30/B30)</f>
        <v>0.73180520971904806</v>
      </c>
      <c r="L30" s="20">
        <f>IF(ISERROR('Voting Age'!G30/'Voting Age'!B30),"",'Voting Age'!G30/'Voting Age'!B30)</f>
        <v>0.6847101595637245</v>
      </c>
      <c r="M30" s="20">
        <f>IF(ISERROR('Voting Age'!D30/'Voting Age'!B30),"",'Voting Age'!D30/'Voting Age'!B30)</f>
        <v>6.3328309743175423E-2</v>
      </c>
      <c r="N30" s="20">
        <f>IF(ISERROR('Voting Age'!E30/'Voting Age'!B30),"",'Voting Age'!E30/'Voting Age'!B30)</f>
        <v>0.1401270916520361</v>
      </c>
      <c r="O30" s="20">
        <f>IF(ISERROR('Voting Age'!AA30/'Voting Age'!B30),"",'Voting Age'!AA30/'Voting Age'!B30)</f>
        <v>6.9527523577210509E-2</v>
      </c>
      <c r="P30" s="20">
        <f>IF(ISERROR('Voting Age'!L30/'Voting Age'!B30),"",'Voting Age'!L30/'Voting Age'!B30)</f>
        <v>0.3152898404362755</v>
      </c>
      <c r="Q30" s="20">
        <f>IF(ISERROR('Voting Age'!S30/'Voting Age'!B30),"",'Voting Age'!S30/'Voting Age'!B30)</f>
        <v>7.3194226496589659E-2</v>
      </c>
      <c r="R30" s="20">
        <f>IF(ISERROR('Voting Age'!Z30/'Voting Age'!B30),"",'Voting Age'!Z30/'Voting Age'!B30)</f>
        <v>7.0242219908953907E-2</v>
      </c>
      <c r="S30" s="43"/>
      <c r="T30" s="43"/>
    </row>
    <row r="31" spans="1:20" ht="14.5" x14ac:dyDescent="0.35">
      <c r="A31" s="3">
        <v>29</v>
      </c>
      <c r="B31" s="6">
        <v>85392</v>
      </c>
      <c r="C31" s="11">
        <v>86313.93</v>
      </c>
      <c r="D31" s="14">
        <f t="shared" si="0"/>
        <v>-1.0681126441583567E-2</v>
      </c>
      <c r="E31" s="16">
        <f t="shared" si="1"/>
        <v>-921.92999999999302</v>
      </c>
      <c r="F31" s="21">
        <f>IF(ISERROR('Racial Demographics'!C31/'Racial Demographics'!B31),"",'Racial Demographics'!C31/'Racial Demographics'!B31)</f>
        <v>0.77273046655424393</v>
      </c>
      <c r="G31" s="21">
        <f>IF(ISERROR('Racial Demographics'!E31),"",'Racial Demographics'!E31)</f>
        <v>4.7276091437136972E-2</v>
      </c>
      <c r="H31" s="21">
        <f>IF(ISERROR('Racial Demographics'!G31),"",'Racial Demographics'!G31)</f>
        <v>0.11072465804759228</v>
      </c>
      <c r="I31" s="21">
        <f>IF(ISERROR('Racial Demographics'!J31/B31),"",'Racial Demographics'!J31/B31)</f>
        <v>3.7579632752482668E-2</v>
      </c>
      <c r="J31" s="21">
        <f>IF(ISERROR('Racial Demographics'!H31),"",'Racial Demographics'!H31)</f>
        <v>0.22726953344575604</v>
      </c>
      <c r="K31" s="32">
        <f>IF(ISERROR('Voting Age'!B31/B31),"",'Voting Age'!B31/B31)</f>
        <v>0.75624180251077389</v>
      </c>
      <c r="L31" s="36">
        <f>IF(ISERROR('Voting Age'!G31/'Voting Age'!B31),"",'Voting Age'!G31/'Voting Age'!B31)</f>
        <v>0.78292580949873791</v>
      </c>
      <c r="M31" s="36">
        <f>IF(ISERROR('Voting Age'!D31/'Voting Age'!B31),"",'Voting Age'!D31/'Voting Age'!B31)</f>
        <v>4.8949316320052033E-2</v>
      </c>
      <c r="N31" s="36">
        <f>IF(ISERROR('Voting Age'!E31/'Voting Age'!B31),"",'Voting Age'!E31/'Voting Age'!B31)</f>
        <v>9.1828359942394355E-2</v>
      </c>
      <c r="O31" s="36">
        <f>IF(ISERROR('Voting Age'!AA31/'Voting Age'!B31),"",'Voting Age'!AA31/'Voting Age'!B31)</f>
        <v>3.5647366709509576E-2</v>
      </c>
      <c r="P31" s="36">
        <f>IF(ISERROR('Voting Age'!L31/'Voting Age'!B31),"",'Voting Age'!L31/'Voting Age'!B31)</f>
        <v>0.21707419050126206</v>
      </c>
      <c r="Q31" s="36">
        <f>IF(ISERROR('Voting Age'!S31/'Voting Age'!B31),"",'Voting Age'!S31/'Voting Age'!B31)</f>
        <v>5.6304876349164562E-2</v>
      </c>
      <c r="R31" s="36">
        <f>IF(ISERROR('Voting Age'!Z31/'Voting Age'!B31),"",'Voting Age'!Z31/'Voting Age'!B31)</f>
        <v>5.4524056552642579E-2</v>
      </c>
      <c r="S31" s="43"/>
      <c r="T31" s="43"/>
    </row>
    <row r="32" spans="1:20" ht="14.5" x14ac:dyDescent="0.35">
      <c r="A32" s="3">
        <v>30</v>
      </c>
      <c r="B32" s="7">
        <v>86096</v>
      </c>
      <c r="C32" s="12">
        <v>86313.93</v>
      </c>
      <c r="D32" s="15">
        <f t="shared" si="0"/>
        <v>-2.5248531725990584E-3</v>
      </c>
      <c r="E32" s="17">
        <f t="shared" si="1"/>
        <v>-217.92999999999302</v>
      </c>
      <c r="F32" s="20">
        <f>IF(ISERROR('Racial Demographics'!C32/'Racial Demographics'!B32),"",'Racial Demographics'!C32/'Racial Demographics'!B32)</f>
        <v>0.46940624419252924</v>
      </c>
      <c r="G32" s="20">
        <f>IF(ISERROR('Racial Demographics'!E32),"",'Racial Demographics'!E32)</f>
        <v>9.163027318342315E-2</v>
      </c>
      <c r="H32" s="20">
        <f>IF(ISERROR('Racial Demographics'!G32),"",'Racial Demographics'!G32)</f>
        <v>0.19274995354023416</v>
      </c>
      <c r="I32" s="20">
        <f>IF(ISERROR('Racial Demographics'!J32/B32),"",'Racial Demographics'!J32/B32)</f>
        <v>0.21809375580747073</v>
      </c>
      <c r="J32" s="20">
        <f>IF(ISERROR('Racial Demographics'!H32),"",'Racial Demographics'!H32)</f>
        <v>0.5305937558074707</v>
      </c>
      <c r="K32" s="20">
        <f>IF(ISERROR('Voting Age'!B32/B32),"",'Voting Age'!B32/B32)</f>
        <v>0.74787446571269278</v>
      </c>
      <c r="L32" s="20">
        <f>IF(ISERROR('Voting Age'!G32/'Voting Age'!B32),"",'Voting Age'!G32/'Voting Age'!B32)</f>
        <v>0.47720884001925795</v>
      </c>
      <c r="M32" s="20">
        <f>IF(ISERROR('Voting Age'!D32/'Voting Age'!B32),"",'Voting Age'!D32/'Voting Age'!B32)</f>
        <v>9.0061967106182736E-2</v>
      </c>
      <c r="N32" s="20">
        <f>IF(ISERROR('Voting Age'!E32/'Voting Age'!B32),"",'Voting Age'!E32/'Voting Age'!B32)</f>
        <v>0.17818260883070089</v>
      </c>
      <c r="O32" s="20">
        <f>IF(ISERROR('Voting Age'!AA32/'Voting Age'!B32),"",'Voting Age'!AA32/'Voting Age'!B32)</f>
        <v>0.21298669027318332</v>
      </c>
      <c r="P32" s="20">
        <f>IF(ISERROR('Voting Age'!L32/'Voting Age'!B32),"",'Voting Age'!L32/'Voting Age'!B32)</f>
        <v>0.5227911599807421</v>
      </c>
      <c r="Q32" s="20">
        <f>IF(ISERROR('Voting Age'!S32/'Voting Age'!B32),"",'Voting Age'!S32/'Voting Age'!B32)</f>
        <v>9.9908369441985431E-2</v>
      </c>
      <c r="R32" s="20">
        <f>IF(ISERROR('Voting Age'!Z32/'Voting Age'!B32),"",'Voting Age'!Z32/'Voting Age'!B32)</f>
        <v>9.6196555312242776E-2</v>
      </c>
      <c r="S32" s="43"/>
      <c r="T32" s="43"/>
    </row>
    <row r="33" spans="1:20" ht="14.5" x14ac:dyDescent="0.35">
      <c r="A33" s="3">
        <v>31</v>
      </c>
      <c r="B33" s="6">
        <v>85774</v>
      </c>
      <c r="C33" s="11">
        <v>86313.93</v>
      </c>
      <c r="D33" s="14">
        <f t="shared" si="0"/>
        <v>-6.2554213439243592E-3</v>
      </c>
      <c r="E33" s="16">
        <f t="shared" si="1"/>
        <v>-539.92999999999302</v>
      </c>
      <c r="F33" s="21">
        <f>IF(ISERROR('Racial Demographics'!C33/'Racial Demographics'!B33),"",'Racial Demographics'!C33/'Racial Demographics'!B33)</f>
        <v>0.76905589106255978</v>
      </c>
      <c r="G33" s="21">
        <f>IF(ISERROR('Racial Demographics'!E33),"",'Racial Demographics'!E33)</f>
        <v>7.1536829342224911E-2</v>
      </c>
      <c r="H33" s="21">
        <f>IF(ISERROR('Racial Demographics'!G33),"",'Racial Demographics'!G33)</f>
        <v>0.1070837316669387</v>
      </c>
      <c r="I33" s="21">
        <f>IF(ISERROR('Racial Demographics'!J33/B33),"",'Racial Demographics'!J33/B33)</f>
        <v>1.759274372187376E-2</v>
      </c>
      <c r="J33" s="21">
        <f>IF(ISERROR('Racial Demographics'!H33),"",'Racial Demographics'!H33)</f>
        <v>0.23094410893744025</v>
      </c>
      <c r="K33" s="32">
        <f>IF(ISERROR('Voting Age'!B33/B33),"",'Voting Age'!B33/B33)</f>
        <v>0.76426422925362003</v>
      </c>
      <c r="L33" s="36">
        <f>IF(ISERROR('Voting Age'!G33/'Voting Age'!B33),"",'Voting Age'!G33/'Voting Age'!B33)</f>
        <v>0.77377429294932421</v>
      </c>
      <c r="M33" s="36">
        <f>IF(ISERROR('Voting Age'!D33/'Voting Age'!B33),"",'Voting Age'!D33/'Voting Age'!B33)</f>
        <v>7.491533697409769E-2</v>
      </c>
      <c r="N33" s="36">
        <f>IF(ISERROR('Voting Age'!E33/'Voting Age'!B33),"",'Voting Age'!E33/'Voting Age'!B33)</f>
        <v>8.8888549897794183E-2</v>
      </c>
      <c r="O33" s="36">
        <f>IF(ISERROR('Voting Age'!AA33/'Voting Age'!B33),"",'Voting Age'!AA33/'Voting Age'!B33)</f>
        <v>1.8244500716966164E-2</v>
      </c>
      <c r="P33" s="36">
        <f>IF(ISERROR('Voting Age'!L33/'Voting Age'!B33),"",'Voting Age'!L33/'Voting Age'!B33)</f>
        <v>0.22622570705067577</v>
      </c>
      <c r="Q33" s="36">
        <f>IF(ISERROR('Voting Age'!S33/'Voting Age'!B33),"",'Voting Age'!S33/'Voting Age'!B33)</f>
        <v>8.4678280501571224E-2</v>
      </c>
      <c r="R33" s="36">
        <f>IF(ISERROR('Voting Age'!Z33/'Voting Age'!B33),"",'Voting Age'!Z33/'Voting Age'!B33)</f>
        <v>8.2512127406413033E-2</v>
      </c>
      <c r="S33" s="43"/>
      <c r="T33" s="43"/>
    </row>
    <row r="34" spans="1:20" ht="14.5" x14ac:dyDescent="0.35">
      <c r="A34" s="3">
        <v>32</v>
      </c>
      <c r="B34" s="7">
        <v>87420</v>
      </c>
      <c r="C34" s="12">
        <v>86313.93</v>
      </c>
      <c r="D34" s="15">
        <f t="shared" si="0"/>
        <v>1.281450166850249E-2</v>
      </c>
      <c r="E34" s="17">
        <f t="shared" si="1"/>
        <v>1106.070000000007</v>
      </c>
      <c r="F34" s="20">
        <f>IF(ISERROR('Racial Demographics'!C34/'Racial Demographics'!B34),"",'Racial Demographics'!C34/'Racial Demographics'!B34)</f>
        <v>0.42030427819720889</v>
      </c>
      <c r="G34" s="20">
        <f>IF(ISERROR('Racial Demographics'!E34),"",'Racial Demographics'!E34)</f>
        <v>0.27584076870281399</v>
      </c>
      <c r="H34" s="20">
        <f>IF(ISERROR('Racial Demographics'!G34),"",'Racial Demographics'!G34)</f>
        <v>0.2146991535117822</v>
      </c>
      <c r="I34" s="20">
        <f>IF(ISERROR('Racial Demographics'!J34/B34),"",'Racial Demographics'!J34/B34)</f>
        <v>5.6085563944177533E-2</v>
      </c>
      <c r="J34" s="20">
        <f>IF(ISERROR('Racial Demographics'!H34),"",'Racial Demographics'!H34)</f>
        <v>0.57969572180279116</v>
      </c>
      <c r="K34" s="20">
        <f>IF(ISERROR('Voting Age'!B34/B34),"",'Voting Age'!B34/B34)</f>
        <v>0.70629146648364216</v>
      </c>
      <c r="L34" s="20">
        <f>IF(ISERROR('Voting Age'!G34/'Voting Age'!B34),"",'Voting Age'!G34/'Voting Age'!B34)</f>
        <v>0.41422648354495983</v>
      </c>
      <c r="M34" s="20">
        <f>IF(ISERROR('Voting Age'!D34/'Voting Age'!B34),"",'Voting Age'!D34/'Voting Age'!B34)</f>
        <v>0.27861816532780515</v>
      </c>
      <c r="N34" s="20">
        <f>IF(ISERROR('Voting Age'!E34/'Voting Age'!B34),"",'Voting Age'!E34/'Voting Age'!B34)</f>
        <v>0.19329813423166622</v>
      </c>
      <c r="O34" s="20">
        <f>IF(ISERROR('Voting Age'!AA34/'Voting Age'!B34),"",'Voting Age'!AA34/'Voting Age'!B34)</f>
        <v>5.9471365638766517E-2</v>
      </c>
      <c r="P34" s="20">
        <f>IF(ISERROR('Voting Age'!L34/'Voting Age'!B34),"",'Voting Age'!L34/'Voting Age'!B34)</f>
        <v>0.58577351645504017</v>
      </c>
      <c r="Q34" s="20">
        <f>IF(ISERROR('Voting Age'!S34/'Voting Age'!B34),"",'Voting Age'!S34/'Voting Age'!B34)</f>
        <v>0.30077416429126719</v>
      </c>
      <c r="R34" s="20">
        <f>IF(ISERROR('Voting Age'!Z34/'Voting Age'!B34),"",'Voting Age'!Z34/'Voting Age'!B34)</f>
        <v>0.2906355273386888</v>
      </c>
      <c r="S34" s="43"/>
      <c r="T34" s="43"/>
    </row>
    <row r="35" spans="1:20" ht="14.5" x14ac:dyDescent="0.35">
      <c r="A35" s="3">
        <v>33</v>
      </c>
      <c r="B35" s="6">
        <v>85827</v>
      </c>
      <c r="C35" s="11">
        <v>86313.93</v>
      </c>
      <c r="D35" s="14">
        <f t="shared" ref="D35:D66" si="2">(B35-C35)/C35</f>
        <v>-5.6413837256627415E-3</v>
      </c>
      <c r="E35" s="16">
        <f t="shared" ref="E35:E66" si="3">B35-C35</f>
        <v>-486.92999999999302</v>
      </c>
      <c r="F35" s="21">
        <f>IF(ISERROR('Racial Demographics'!C35/'Racial Demographics'!B35),"",'Racial Demographics'!C35/'Racial Demographics'!B35)</f>
        <v>0.63030281846039127</v>
      </c>
      <c r="G35" s="21">
        <f>IF(ISERROR('Racial Demographics'!E35),"",'Racial Demographics'!E35)</f>
        <v>0.1708902792827432</v>
      </c>
      <c r="H35" s="21">
        <f>IF(ISERROR('Racial Demographics'!G35),"",'Racial Demographics'!G35)</f>
        <v>0.12485581460379601</v>
      </c>
      <c r="I35" s="21">
        <f>IF(ISERROR('Racial Demographics'!J35/B35),"",'Racial Demographics'!J35/B35)</f>
        <v>3.7703752898272103E-2</v>
      </c>
      <c r="J35" s="21">
        <f>IF(ISERROR('Racial Demographics'!H35),"",'Racial Demographics'!H35)</f>
        <v>0.36969718153960873</v>
      </c>
      <c r="K35" s="32">
        <f>IF(ISERROR('Voting Age'!B35/B35),"",'Voting Age'!B35/B35)</f>
        <v>0.75476248732916218</v>
      </c>
      <c r="L35" s="36">
        <f>IF(ISERROR('Voting Age'!G35/'Voting Age'!B35),"",'Voting Age'!G35/'Voting Age'!B35)</f>
        <v>0.63377020330662714</v>
      </c>
      <c r="M35" s="36">
        <f>IF(ISERROR('Voting Age'!D35/'Voting Age'!B35),"",'Voting Age'!D35/'Voting Age'!B35)</f>
        <v>0.16814090986276417</v>
      </c>
      <c r="N35" s="36">
        <f>IF(ISERROR('Voting Age'!E35/'Voting Age'!B35),"",'Voting Age'!E35/'Voting Age'!B35)</f>
        <v>0.1050803501134627</v>
      </c>
      <c r="O35" s="36">
        <f>IF(ISERROR('Voting Age'!AA35/'Voting Age'!B35),"",'Voting Age'!AA35/'Voting Age'!B35)</f>
        <v>3.6632241930255174E-2</v>
      </c>
      <c r="P35" s="36">
        <f>IF(ISERROR('Voting Age'!L35/'Voting Age'!B35),"",'Voting Age'!L35/'Voting Age'!B35)</f>
        <v>0.36622979669337286</v>
      </c>
      <c r="Q35" s="36">
        <f>IF(ISERROR('Voting Age'!S35/'Voting Age'!B35),"",'Voting Age'!S35/'Voting Age'!B35)</f>
        <v>0.18368607110328963</v>
      </c>
      <c r="R35" s="36">
        <f>IF(ISERROR('Voting Age'!Z35/'Voting Age'!B35),"",'Voting Age'!Z35/'Voting Age'!B35)</f>
        <v>0.17805152904490654</v>
      </c>
      <c r="S35" s="43"/>
      <c r="T35" s="43"/>
    </row>
    <row r="36" spans="1:20" ht="14.5" x14ac:dyDescent="0.35">
      <c r="A36" s="3">
        <v>34</v>
      </c>
      <c r="B36" s="7">
        <v>85398</v>
      </c>
      <c r="C36" s="12">
        <v>86313.93</v>
      </c>
      <c r="D36" s="15">
        <f t="shared" si="2"/>
        <v>-1.0611612748950176E-2</v>
      </c>
      <c r="E36" s="17">
        <f t="shared" si="3"/>
        <v>-915.92999999999302</v>
      </c>
      <c r="F36" s="20">
        <f>IF(ISERROR('Racial Demographics'!C36/'Racial Demographics'!B36),"",'Racial Demographics'!C36/'Racial Demographics'!B36)</f>
        <v>0.57029438628539308</v>
      </c>
      <c r="G36" s="20">
        <f>IF(ISERROR('Racial Demographics'!E36),"",'Racial Demographics'!E36)</f>
        <v>0.19834188154289328</v>
      </c>
      <c r="H36" s="20">
        <f>IF(ISERROR('Racial Demographics'!G36),"",'Racial Demographics'!G36)</f>
        <v>0.14846951919248694</v>
      </c>
      <c r="I36" s="20">
        <f>IF(ISERROR('Racial Demographics'!J36/B36),"",'Racial Demographics'!J36/B36)</f>
        <v>3.687439986884939E-2</v>
      </c>
      <c r="J36" s="20">
        <f>IF(ISERROR('Racial Demographics'!H36),"",'Racial Demographics'!H36)</f>
        <v>0.42970561371460692</v>
      </c>
      <c r="K36" s="20">
        <f>IF(ISERROR('Voting Age'!B36/B36),"",'Voting Age'!B36/B36)</f>
        <v>0.76014660764889108</v>
      </c>
      <c r="L36" s="20">
        <f>IF(ISERROR('Voting Age'!G36/'Voting Age'!B36),"",'Voting Age'!G36/'Voting Age'!B36)</f>
        <v>0.59376107217130092</v>
      </c>
      <c r="M36" s="20">
        <f>IF(ISERROR('Voting Age'!D36/'Voting Age'!B36),"",'Voting Age'!D36/'Voting Age'!B36)</f>
        <v>0.19419240545328506</v>
      </c>
      <c r="N36" s="20">
        <f>IF(ISERROR('Voting Age'!E36/'Voting Age'!B36),"",'Voting Age'!E36/'Voting Age'!B36)</f>
        <v>0.12656550874220135</v>
      </c>
      <c r="O36" s="20">
        <f>IF(ISERROR('Voting Age'!AA36/'Voting Age'!B36),"",'Voting Age'!AA36/'Voting Age'!B36)</f>
        <v>3.5323114842486326E-2</v>
      </c>
      <c r="P36" s="20">
        <f>IF(ISERROR('Voting Age'!L36/'Voting Age'!B36),"",'Voting Age'!L36/'Voting Age'!B36)</f>
        <v>0.40623892782869908</v>
      </c>
      <c r="Q36" s="20">
        <f>IF(ISERROR('Voting Age'!S36/'Voting Age'!B36),"",'Voting Age'!S36/'Voting Age'!B36)</f>
        <v>0.21243164137718554</v>
      </c>
      <c r="R36" s="20">
        <f>IF(ISERROR('Voting Age'!Z36/'Voting Age'!B36),"",'Voting Age'!Z36/'Voting Age'!B36)</f>
        <v>0.20600785642763614</v>
      </c>
      <c r="S36" s="43"/>
      <c r="T36" s="43"/>
    </row>
    <row r="37" spans="1:20" ht="14.5" x14ac:dyDescent="0.35">
      <c r="A37" s="3">
        <v>35</v>
      </c>
      <c r="B37" s="6">
        <v>83368</v>
      </c>
      <c r="C37" s="11">
        <v>86313.93</v>
      </c>
      <c r="D37" s="14">
        <f t="shared" si="2"/>
        <v>-3.4130412089914026E-2</v>
      </c>
      <c r="E37" s="16">
        <f t="shared" si="3"/>
        <v>-2945.929999999993</v>
      </c>
      <c r="F37" s="21">
        <f>IF(ISERROR('Racial Demographics'!C37/'Racial Demographics'!B37),"",'Racial Demographics'!C37/'Racial Demographics'!B37)</f>
        <v>0.63406822761731119</v>
      </c>
      <c r="G37" s="21">
        <f>IF(ISERROR('Racial Demographics'!E37),"",'Racial Demographics'!E37)</f>
        <v>0.19584252950772479</v>
      </c>
      <c r="H37" s="21">
        <f>IF(ISERROR('Racial Demographics'!G37),"",'Racial Demographics'!G37)</f>
        <v>9.2517512714710676E-2</v>
      </c>
      <c r="I37" s="21">
        <f>IF(ISERROR('Racial Demographics'!J37/B37),"",'Racial Demographics'!J37/B37)</f>
        <v>2.5153536128970349E-2</v>
      </c>
      <c r="J37" s="21">
        <f>IF(ISERROR('Racial Demographics'!H37),"",'Racial Demographics'!H37)</f>
        <v>0.36593177238268881</v>
      </c>
      <c r="K37" s="32">
        <f>IF(ISERROR('Voting Age'!B37/B37),"",'Voting Age'!B37/B37)</f>
        <v>0.75249496209576816</v>
      </c>
      <c r="L37" s="36">
        <f>IF(ISERROR('Voting Age'!G37/'Voting Age'!B37),"",'Voting Age'!G37/'Voting Age'!B37)</f>
        <v>0.64170943985717477</v>
      </c>
      <c r="M37" s="36">
        <f>IF(ISERROR('Voting Age'!D37/'Voting Age'!B37),"",'Voting Age'!D37/'Voting Age'!B37)</f>
        <v>0.20239423598048906</v>
      </c>
      <c r="N37" s="36">
        <f>IF(ISERROR('Voting Age'!E37/'Voting Age'!B37),"",'Voting Age'!E37/'Voting Age'!B37)</f>
        <v>7.8856760289476205E-2</v>
      </c>
      <c r="O37" s="36">
        <f>IF(ISERROR('Voting Age'!AA37/'Voting Age'!B37),"",'Voting Age'!AA37/'Voting Age'!B37)</f>
        <v>2.5392928874294642E-2</v>
      </c>
      <c r="P37" s="36">
        <f>IF(ISERROR('Voting Age'!L37/'Voting Age'!B37),"",'Voting Age'!L37/'Voting Age'!B37)</f>
        <v>0.35829056014282529</v>
      </c>
      <c r="Q37" s="36">
        <f>IF(ISERROR('Voting Age'!S37/'Voting Age'!B37),"",'Voting Age'!S37/'Voting Age'!B37)</f>
        <v>0.21843019734115471</v>
      </c>
      <c r="R37" s="36">
        <f>IF(ISERROR('Voting Age'!Z37/'Voting Age'!B37),"",'Voting Age'!Z37/'Voting Age'!B37)</f>
        <v>0.21395096757739024</v>
      </c>
      <c r="S37" s="43"/>
      <c r="T37" s="43"/>
    </row>
    <row r="38" spans="1:20" ht="14.5" x14ac:dyDescent="0.35">
      <c r="A38" s="3">
        <v>36</v>
      </c>
      <c r="B38" s="7">
        <v>86943</v>
      </c>
      <c r="C38" s="12">
        <v>86313.93</v>
      </c>
      <c r="D38" s="15">
        <f t="shared" si="2"/>
        <v>7.2881631041479284E-3</v>
      </c>
      <c r="E38" s="17">
        <f t="shared" si="3"/>
        <v>629.07000000000698</v>
      </c>
      <c r="F38" s="20">
        <f>IF(ISERROR('Racial Demographics'!C38/'Racial Demographics'!B38),"",'Racial Demographics'!C38/'Racial Demographics'!B38)</f>
        <v>0.6738437827082111</v>
      </c>
      <c r="G38" s="20">
        <f>IF(ISERROR('Racial Demographics'!E38),"",'Racial Demographics'!E38)</f>
        <v>0.23381985898807264</v>
      </c>
      <c r="H38" s="20">
        <f>IF(ISERROR('Racial Demographics'!G38),"",'Racial Demographics'!G38)</f>
        <v>4.6846784675016968E-2</v>
      </c>
      <c r="I38" s="20">
        <f>IF(ISERROR('Racial Demographics'!J38/B38),"",'Racial Demographics'!J38/B38)</f>
        <v>9.3739576504146393E-3</v>
      </c>
      <c r="J38" s="20">
        <f>IF(ISERROR('Racial Demographics'!H38),"",'Racial Demographics'!H38)</f>
        <v>0.3261562172917889</v>
      </c>
      <c r="K38" s="20">
        <f>IF(ISERROR('Voting Age'!B38/B38),"",'Voting Age'!B38/B38)</f>
        <v>0.81031250359430895</v>
      </c>
      <c r="L38" s="20">
        <f>IF(ISERROR('Voting Age'!G38/'Voting Age'!B38),"",'Voting Age'!G38/'Voting Age'!B38)</f>
        <v>0.68453251195866627</v>
      </c>
      <c r="M38" s="20">
        <f>IF(ISERROR('Voting Age'!D38/'Voting Age'!B38),"",'Voting Age'!D38/'Voting Age'!B38)</f>
        <v>0.22844246355623057</v>
      </c>
      <c r="N38" s="20">
        <f>IF(ISERROR('Voting Age'!E38/'Voting Age'!B38),"",'Voting Age'!E38/'Voting Age'!B38)</f>
        <v>3.704702559225561E-2</v>
      </c>
      <c r="O38" s="20">
        <f>IF(ISERROR('Voting Age'!AA38/'Voting Age'!B38),"",'Voting Age'!AA38/'Voting Age'!B38)</f>
        <v>9.510155994946843E-3</v>
      </c>
      <c r="P38" s="20">
        <f>IF(ISERROR('Voting Age'!L38/'Voting Age'!B38),"",'Voting Age'!L38/'Voting Age'!B38)</f>
        <v>0.31546748804133368</v>
      </c>
      <c r="Q38" s="20">
        <f>IF(ISERROR('Voting Age'!S38/'Voting Age'!B38),"",'Voting Age'!S38/'Voting Age'!B38)</f>
        <v>0.23826489333011597</v>
      </c>
      <c r="R38" s="20">
        <f>IF(ISERROR('Voting Age'!Z38/'Voting Age'!B38),"",'Voting Age'!Z38/'Voting Age'!B38)</f>
        <v>0.23658997033399101</v>
      </c>
      <c r="S38" s="43"/>
      <c r="T38" s="43"/>
    </row>
    <row r="39" spans="1:20" ht="14.5" x14ac:dyDescent="0.35">
      <c r="A39" s="3">
        <v>37</v>
      </c>
      <c r="B39" s="6">
        <v>82601</v>
      </c>
      <c r="C39" s="11">
        <v>86313.93</v>
      </c>
      <c r="D39" s="14">
        <f t="shared" si="2"/>
        <v>-4.3016579131549139E-2</v>
      </c>
      <c r="E39" s="16">
        <f t="shared" si="3"/>
        <v>-3712.929999999993</v>
      </c>
      <c r="F39" s="21">
        <f>IF(ISERROR('Racial Demographics'!C39/'Racial Demographics'!B39),"",'Racial Demographics'!C39/'Racial Demographics'!B39)</f>
        <v>0.80178206074986991</v>
      </c>
      <c r="G39" s="21">
        <f>IF(ISERROR('Racial Demographics'!E39),"",'Racial Demographics'!E39)</f>
        <v>0.11026500889819736</v>
      </c>
      <c r="H39" s="21">
        <f>IF(ISERROR('Racial Demographics'!G39),"",'Racial Demographics'!G39)</f>
        <v>3.0556530792605417E-2</v>
      </c>
      <c r="I39" s="21">
        <f>IF(ISERROR('Racial Demographics'!J39/B39),"",'Racial Demographics'!J39/B39)</f>
        <v>6.6585150300843814E-3</v>
      </c>
      <c r="J39" s="21">
        <f>IF(ISERROR('Racial Demographics'!H39),"",'Racial Demographics'!H39)</f>
        <v>0.19821793925013015</v>
      </c>
      <c r="K39" s="32">
        <f>IF(ISERROR('Voting Age'!B39/B39),"",'Voting Age'!B39/B39)</f>
        <v>0.8053050205203327</v>
      </c>
      <c r="L39" s="36">
        <f>IF(ISERROR('Voting Age'!G39/'Voting Age'!B39),"",'Voting Age'!G39/'Voting Age'!B39)</f>
        <v>0.80909213908808009</v>
      </c>
      <c r="M39" s="36">
        <f>IF(ISERROR('Voting Age'!D39/'Voting Age'!B39),"",'Voting Age'!D39/'Voting Age'!B39)</f>
        <v>0.1156962672319187</v>
      </c>
      <c r="N39" s="36">
        <f>IF(ISERROR('Voting Age'!E39/'Voting Age'!B39),"",'Voting Age'!E39/'Voting Age'!B39)</f>
        <v>2.4143477803334385E-2</v>
      </c>
      <c r="O39" s="36">
        <f>IF(ISERROR('Voting Age'!AA39/'Voting Age'!B39),"",'Voting Age'!AA39/'Voting Age'!B39)</f>
        <v>6.6597513492385636E-3</v>
      </c>
      <c r="P39" s="36">
        <f>IF(ISERROR('Voting Age'!L39/'Voting Age'!B39),"",'Voting Age'!L39/'Voting Age'!B39)</f>
        <v>0.19090786091191991</v>
      </c>
      <c r="Q39" s="36">
        <f>IF(ISERROR('Voting Age'!S39/'Voting Age'!B39),"",'Voting Age'!S39/'Voting Age'!B39)</f>
        <v>0.12316781671402156</v>
      </c>
      <c r="R39" s="36">
        <f>IF(ISERROR('Voting Age'!Z39/'Voting Age'!B39),"",'Voting Age'!Z39/'Voting Age'!B39)</f>
        <v>0.12173965333213067</v>
      </c>
      <c r="S39" s="43"/>
      <c r="T39" s="43"/>
    </row>
    <row r="40" spans="1:20" ht="14.5" x14ac:dyDescent="0.35">
      <c r="A40" s="3">
        <v>38</v>
      </c>
      <c r="B40" s="7">
        <v>84571</v>
      </c>
      <c r="C40" s="12">
        <v>86313.93</v>
      </c>
      <c r="D40" s="15">
        <f t="shared" si="2"/>
        <v>-2.0192916716919196E-2</v>
      </c>
      <c r="E40" s="17">
        <f t="shared" si="3"/>
        <v>-1742.929999999993</v>
      </c>
      <c r="F40" s="20">
        <f>IF(ISERROR('Racial Demographics'!C40/'Racial Demographics'!B40),"",'Racial Demographics'!C40/'Racial Demographics'!B40)</f>
        <v>0.43504274514904634</v>
      </c>
      <c r="G40" s="20">
        <f>IF(ISERROR('Racial Demographics'!E40),"",'Racial Demographics'!E40)</f>
        <v>0.36033628548793323</v>
      </c>
      <c r="H40" s="20">
        <f>IF(ISERROR('Racial Demographics'!G40),"",'Racial Demographics'!G40)</f>
        <v>0.11722694540681794</v>
      </c>
      <c r="I40" s="20">
        <f>IF(ISERROR('Racial Demographics'!J40/B40),"",'Racial Demographics'!J40/B40)</f>
        <v>4.2461363824478841E-2</v>
      </c>
      <c r="J40" s="20">
        <f>IF(ISERROR('Racial Demographics'!H40),"",'Racial Demographics'!H40)</f>
        <v>0.56495725485095361</v>
      </c>
      <c r="K40" s="20">
        <f>IF(ISERROR('Voting Age'!B40/B40),"",'Voting Age'!B40/B40)</f>
        <v>0.75982310721169199</v>
      </c>
      <c r="L40" s="20">
        <f>IF(ISERROR('Voting Age'!G40/'Voting Age'!B40),"",'Voting Age'!G40/'Voting Age'!B40)</f>
        <v>0.45417762492413516</v>
      </c>
      <c r="M40" s="20">
        <f>IF(ISERROR('Voting Age'!D40/'Voting Age'!B40),"",'Voting Age'!D40/'Voting Age'!B40)</f>
        <v>0.34820025210476352</v>
      </c>
      <c r="N40" s="20">
        <f>IF(ISERROR('Voting Age'!E40/'Voting Age'!B40),"",'Voting Age'!E40/'Voting Age'!B40)</f>
        <v>0.10376756563282964</v>
      </c>
      <c r="O40" s="20">
        <f>IF(ISERROR('Voting Age'!AA40/'Voting Age'!B40),"",'Voting Age'!AA40/'Voting Age'!B40)</f>
        <v>4.5036492942622824E-2</v>
      </c>
      <c r="P40" s="20">
        <f>IF(ISERROR('Voting Age'!L40/'Voting Age'!B40),"",'Voting Age'!L40/'Voting Age'!B40)</f>
        <v>0.54582237507586484</v>
      </c>
      <c r="Q40" s="20">
        <f>IF(ISERROR('Voting Age'!S40/'Voting Age'!B40),"",'Voting Age'!S40/'Voting Age'!B40)</f>
        <v>0.37250813115672515</v>
      </c>
      <c r="R40" s="20">
        <f>IF(ISERROR('Voting Age'!Z40/'Voting Age'!B40),"",'Voting Age'!Z40/'Voting Age'!B40)</f>
        <v>0.35920260197015202</v>
      </c>
      <c r="S40" s="43"/>
      <c r="T40" s="43"/>
    </row>
    <row r="41" spans="1:20" ht="14.5" x14ac:dyDescent="0.35">
      <c r="A41" s="3">
        <v>39</v>
      </c>
      <c r="B41" s="6">
        <v>88499</v>
      </c>
      <c r="C41" s="11">
        <v>86313.93</v>
      </c>
      <c r="D41" s="14">
        <f t="shared" si="2"/>
        <v>2.5315380727073917E-2</v>
      </c>
      <c r="E41" s="16">
        <f t="shared" si="3"/>
        <v>2185.070000000007</v>
      </c>
      <c r="F41" s="21">
        <f>IF(ISERROR('Racial Demographics'!C41/'Racial Demographics'!B41),"",'Racial Demographics'!C41/'Racial Demographics'!B41)</f>
        <v>0.61825557350930516</v>
      </c>
      <c r="G41" s="21">
        <f>IF(ISERROR('Racial Demographics'!E41),"",'Racial Demographics'!E41)</f>
        <v>0.21468039186883467</v>
      </c>
      <c r="H41" s="21">
        <f>IF(ISERROR('Racial Demographics'!G41),"",'Racial Demographics'!G41)</f>
        <v>8.3243878461903523E-2</v>
      </c>
      <c r="I41" s="21">
        <f>IF(ISERROR('Racial Demographics'!J41/B41),"",'Racial Demographics'!J41/B41)</f>
        <v>4.3153029977739864E-2</v>
      </c>
      <c r="J41" s="21">
        <f>IF(ISERROR('Racial Demographics'!H41),"",'Racial Demographics'!H41)</f>
        <v>0.38174442649069479</v>
      </c>
      <c r="K41" s="32">
        <f>IF(ISERROR('Voting Age'!B41/B41),"",'Voting Age'!B41/B41)</f>
        <v>0.80826901998892642</v>
      </c>
      <c r="L41" s="36">
        <f>IF(ISERROR('Voting Age'!G41/'Voting Age'!B41),"",'Voting Age'!G41/'Voting Age'!B41)</f>
        <v>0.62416295032922786</v>
      </c>
      <c r="M41" s="36">
        <f>IF(ISERROR('Voting Age'!D41/'Voting Age'!B41),"",'Voting Age'!D41/'Voting Age'!B41)</f>
        <v>0.21941535837608869</v>
      </c>
      <c r="N41" s="36">
        <f>IF(ISERROR('Voting Age'!E41/'Voting Age'!B41),"",'Voting Age'!E41/'Voting Age'!B41)</f>
        <v>6.7662971299157007E-2</v>
      </c>
      <c r="O41" s="36">
        <f>IF(ISERROR('Voting Age'!AA41/'Voting Age'!B41),"",'Voting Age'!AA41/'Voting Age'!B41)</f>
        <v>4.3463673092784948E-2</v>
      </c>
      <c r="P41" s="36">
        <f>IF(ISERROR('Voting Age'!L41/'Voting Age'!B41),"",'Voting Age'!L41/'Voting Age'!B41)</f>
        <v>0.37583704967077214</v>
      </c>
      <c r="Q41" s="36">
        <f>IF(ISERROR('Voting Age'!S41/'Voting Age'!B41),"",'Voting Age'!S41/'Voting Age'!B41)</f>
        <v>0.23380072975353344</v>
      </c>
      <c r="R41" s="36">
        <f>IF(ISERROR('Voting Age'!Z41/'Voting Age'!B41),"",'Voting Age'!Z41/'Voting Age'!B41)</f>
        <v>0.22756567082803261</v>
      </c>
      <c r="S41" s="43"/>
      <c r="T41" s="43"/>
    </row>
    <row r="42" spans="1:20" ht="14.5" x14ac:dyDescent="0.35">
      <c r="A42" s="3">
        <v>40</v>
      </c>
      <c r="B42" s="7">
        <v>84647</v>
      </c>
      <c r="C42" s="12">
        <v>86313.93</v>
      </c>
      <c r="D42" s="15">
        <f t="shared" si="2"/>
        <v>-1.9312409943562911E-2</v>
      </c>
      <c r="E42" s="17">
        <f t="shared" si="3"/>
        <v>-1666.929999999993</v>
      </c>
      <c r="F42" s="20">
        <f>IF(ISERROR('Racial Demographics'!C42/'Racial Demographics'!B42),"",'Racial Demographics'!C42/'Racial Demographics'!B42)</f>
        <v>0.75362387326189939</v>
      </c>
      <c r="G42" s="20">
        <f>IF(ISERROR('Racial Demographics'!E42),"",'Racial Demographics'!E42)</f>
        <v>0.11963802615568184</v>
      </c>
      <c r="H42" s="20">
        <f>IF(ISERROR('Racial Demographics'!G42),"",'Racial Demographics'!G42)</f>
        <v>5.2417687573097685E-2</v>
      </c>
      <c r="I42" s="20">
        <f>IF(ISERROR('Racial Demographics'!J42/B42),"",'Racial Demographics'!J42/B42)</f>
        <v>2.6746370219854217E-2</v>
      </c>
      <c r="J42" s="20">
        <f>IF(ISERROR('Racial Demographics'!H42),"",'Racial Demographics'!H42)</f>
        <v>0.24637612673810058</v>
      </c>
      <c r="K42" s="20">
        <f>IF(ISERROR('Voting Age'!B42/B42),"",'Voting Age'!B42/B42)</f>
        <v>0.79955580233203771</v>
      </c>
      <c r="L42" s="20">
        <f>IF(ISERROR('Voting Age'!G42/'Voting Age'!B42),"",'Voting Age'!G42/'Voting Age'!B42)</f>
        <v>0.77003546099290776</v>
      </c>
      <c r="M42" s="20">
        <f>IF(ISERROR('Voting Age'!D42/'Voting Age'!B42),"",'Voting Age'!D42/'Voting Age'!B42)</f>
        <v>0.11784869976359338</v>
      </c>
      <c r="N42" s="20">
        <f>IF(ISERROR('Voting Age'!E42/'Voting Age'!B42),"",'Voting Age'!E42/'Voting Age'!B42)</f>
        <v>4.2257683215130022E-2</v>
      </c>
      <c r="O42" s="20">
        <f>IF(ISERROR('Voting Age'!AA42/'Voting Age'!B42),"",'Voting Age'!AA42/'Voting Age'!B42)</f>
        <v>2.7098108747044918E-2</v>
      </c>
      <c r="P42" s="20">
        <f>IF(ISERROR('Voting Age'!L42/'Voting Age'!B42),"",'Voting Age'!L42/'Voting Age'!B42)</f>
        <v>0.22996453900709221</v>
      </c>
      <c r="Q42" s="20">
        <f>IF(ISERROR('Voting Age'!S42/'Voting Age'!B42),"",'Voting Age'!S42/'Voting Age'!B42)</f>
        <v>0.12706855791962174</v>
      </c>
      <c r="R42" s="20">
        <f>IF(ISERROR('Voting Age'!Z42/'Voting Age'!B42),"",'Voting Age'!Z42/'Voting Age'!B42)</f>
        <v>0.125</v>
      </c>
      <c r="S42" s="43"/>
      <c r="T42" s="43"/>
    </row>
    <row r="43" spans="1:20" ht="14.5" x14ac:dyDescent="0.35">
      <c r="A43" s="3">
        <v>41</v>
      </c>
      <c r="B43" s="6">
        <v>85245</v>
      </c>
      <c r="C43" s="11">
        <v>86313.93</v>
      </c>
      <c r="D43" s="14">
        <f t="shared" si="2"/>
        <v>-1.2384211911101639E-2</v>
      </c>
      <c r="E43" s="16">
        <f t="shared" si="3"/>
        <v>-1068.929999999993</v>
      </c>
      <c r="F43" s="21">
        <f>IF(ISERROR('Racial Demographics'!C43/'Racial Demographics'!B43),"",'Racial Demographics'!C43/'Racial Demographics'!B43)</f>
        <v>0.29839873306352277</v>
      </c>
      <c r="G43" s="21">
        <f>IF(ISERROR('Racial Demographics'!E43),"",'Racial Demographics'!E43)</f>
        <v>0.57015660742565544</v>
      </c>
      <c r="H43" s="21">
        <f>IF(ISERROR('Racial Demographics'!G43),"",'Racial Demographics'!G43)</f>
        <v>5.9393512816000936E-2</v>
      </c>
      <c r="I43" s="21">
        <f>IF(ISERROR('Racial Demographics'!J43/B43),"",'Racial Demographics'!J43/B43)</f>
        <v>2.5890081529708488E-2</v>
      </c>
      <c r="J43" s="21">
        <f>IF(ISERROR('Racial Demographics'!H43),"",'Racial Demographics'!H43)</f>
        <v>0.70160126693647717</v>
      </c>
      <c r="K43" s="32">
        <f>IF(ISERROR('Voting Age'!B43/B43),"",'Voting Age'!B43/B43)</f>
        <v>0.80118482022406001</v>
      </c>
      <c r="L43" s="36">
        <f>IF(ISERROR('Voting Age'!G43/'Voting Age'!B43),"",'Voting Age'!G43/'Voting Age'!B43)</f>
        <v>0.30953043325475499</v>
      </c>
      <c r="M43" s="36">
        <f>IF(ISERROR('Voting Age'!D43/'Voting Age'!B43),"",'Voting Age'!D43/'Voting Age'!B43)</f>
        <v>0.56692094821148808</v>
      </c>
      <c r="N43" s="36">
        <f>IF(ISERROR('Voting Age'!E43/'Voting Age'!B43),"",'Voting Age'!E43/'Voting Age'!B43)</f>
        <v>5.1671376487986295E-2</v>
      </c>
      <c r="O43" s="36">
        <f>IF(ISERROR('Voting Age'!AA43/'Voting Age'!B43),"",'Voting Age'!AA43/'Voting Age'!B43)</f>
        <v>2.6838660556100562E-2</v>
      </c>
      <c r="P43" s="36">
        <f>IF(ISERROR('Voting Age'!L43/'Voting Age'!B43),"",'Voting Age'!L43/'Voting Age'!B43)</f>
        <v>0.69046956674524507</v>
      </c>
      <c r="Q43" s="36">
        <f>IF(ISERROR('Voting Age'!S43/'Voting Age'!B43),"",'Voting Age'!S43/'Voting Age'!B43)</f>
        <v>0.59226613174810017</v>
      </c>
      <c r="R43" s="36">
        <f>IF(ISERROR('Voting Age'!Z43/'Voting Age'!B43),"",'Voting Age'!Z43/'Voting Age'!B43)</f>
        <v>0.58096256058099183</v>
      </c>
      <c r="S43" s="43"/>
      <c r="T43" s="43"/>
    </row>
    <row r="44" spans="1:20" ht="14.5" x14ac:dyDescent="0.35">
      <c r="A44" s="3">
        <v>42</v>
      </c>
      <c r="B44" s="7">
        <v>86369</v>
      </c>
      <c r="C44" s="12">
        <v>86313.93</v>
      </c>
      <c r="D44" s="15">
        <f t="shared" si="2"/>
        <v>6.3801984222021857E-4</v>
      </c>
      <c r="E44" s="17">
        <f t="shared" si="3"/>
        <v>55.070000000006985</v>
      </c>
      <c r="F44" s="20">
        <f>IF(ISERROR('Racial Demographics'!C44/'Racial Demographics'!B44),"",'Racial Demographics'!C44/'Racial Demographics'!B44)</f>
        <v>0.35179288865217845</v>
      </c>
      <c r="G44" s="20">
        <f>IF(ISERROR('Racial Demographics'!E44),"",'Racial Demographics'!E44)</f>
        <v>0.49685651101668421</v>
      </c>
      <c r="H44" s="20">
        <f>IF(ISERROR('Racial Demographics'!G44),"",'Racial Demographics'!G44)</f>
        <v>8.917551436279221E-2</v>
      </c>
      <c r="I44" s="20">
        <f>IF(ISERROR('Racial Demographics'!J44/B44),"",'Racial Demographics'!J44/B44)</f>
        <v>2.051662054672394E-2</v>
      </c>
      <c r="J44" s="20">
        <f>IF(ISERROR('Racial Demographics'!H44),"",'Racial Demographics'!H44)</f>
        <v>0.64820711134782161</v>
      </c>
      <c r="K44" s="20">
        <f>IF(ISERROR('Voting Age'!B44/B44),"",'Voting Age'!B44/B44)</f>
        <v>0.78181986592411634</v>
      </c>
      <c r="L44" s="20">
        <f>IF(ISERROR('Voting Age'!G44/'Voting Age'!B44),"",'Voting Age'!G44/'Voting Age'!B44)</f>
        <v>0.37307663828211773</v>
      </c>
      <c r="M44" s="20">
        <f>IF(ISERROR('Voting Age'!D44/'Voting Age'!B44),"",'Voting Age'!D44/'Voting Age'!B44)</f>
        <v>0.48275453535727508</v>
      </c>
      <c r="N44" s="20">
        <f>IF(ISERROR('Voting Age'!E44/'Voting Age'!B44),"",'Voting Age'!E44/'Voting Age'!B44)</f>
        <v>7.8193261754905596E-2</v>
      </c>
      <c r="O44" s="20">
        <f>IF(ISERROR('Voting Age'!AA44/'Voting Age'!B44),"",'Voting Age'!AA44/'Voting Age'!B44)</f>
        <v>2.1636430951499443E-2</v>
      </c>
      <c r="P44" s="20">
        <f>IF(ISERROR('Voting Age'!L44/'Voting Age'!B44),"",'Voting Age'!L44/'Voting Age'!B44)</f>
        <v>0.62692336171788221</v>
      </c>
      <c r="Q44" s="20">
        <f>IF(ISERROR('Voting Age'!S44/'Voting Age'!B44),"",'Voting Age'!S44/'Voting Age'!B44)</f>
        <v>0.50553128470936692</v>
      </c>
      <c r="R44" s="20">
        <f>IF(ISERROR('Voting Age'!Z44/'Voting Age'!B44),"",'Voting Age'!Z44/'Voting Age'!B44)</f>
        <v>0.49594964827841542</v>
      </c>
      <c r="S44" s="43"/>
      <c r="T44" s="43"/>
    </row>
    <row r="45" spans="1:20" ht="14.5" x14ac:dyDescent="0.35">
      <c r="A45" s="3">
        <v>43</v>
      </c>
      <c r="B45" s="6">
        <v>88220</v>
      </c>
      <c r="C45" s="11">
        <v>86313.93</v>
      </c>
      <c r="D45" s="14">
        <f t="shared" si="2"/>
        <v>2.2082994019621251E-2</v>
      </c>
      <c r="E45" s="16">
        <f t="shared" si="3"/>
        <v>1906.070000000007</v>
      </c>
      <c r="F45" s="21">
        <f>IF(ISERROR('Racial Demographics'!C45/'Racial Demographics'!B45),"",'Racial Demographics'!C45/'Racial Demographics'!B45)</f>
        <v>0.58382452958512809</v>
      </c>
      <c r="G45" s="21">
        <f>IF(ISERROR('Racial Demographics'!E45),"",'Racial Demographics'!E45)</f>
        <v>0.25379732486964407</v>
      </c>
      <c r="H45" s="21">
        <f>IF(ISERROR('Racial Demographics'!G45),"",'Racial Demographics'!G45)</f>
        <v>6.5291317161641355E-2</v>
      </c>
      <c r="I45" s="21">
        <f>IF(ISERROR('Racial Demographics'!J45/B45),"",'Racial Demographics'!J45/B45)</f>
        <v>4.2926773974155522E-2</v>
      </c>
      <c r="J45" s="21">
        <f>IF(ISERROR('Racial Demographics'!H45),"",'Racial Demographics'!H45)</f>
        <v>0.41617547041487191</v>
      </c>
      <c r="K45" s="32">
        <f>IF(ISERROR('Voting Age'!B45/B45),"",'Voting Age'!B45/B45)</f>
        <v>0.75583767853094541</v>
      </c>
      <c r="L45" s="36">
        <f>IF(ISERROR('Voting Age'!G45/'Voting Age'!B45),"",'Voting Age'!G45/'Voting Age'!B45)</f>
        <v>0.59908518296340729</v>
      </c>
      <c r="M45" s="36">
        <f>IF(ISERROR('Voting Age'!D45/'Voting Age'!B45),"",'Voting Age'!D45/'Voting Age'!B45)</f>
        <v>0.24914517096580685</v>
      </c>
      <c r="N45" s="36">
        <f>IF(ISERROR('Voting Age'!E45/'Voting Age'!B45),"",'Voting Age'!E45/'Voting Age'!B45)</f>
        <v>5.4214157168566285E-2</v>
      </c>
      <c r="O45" s="36">
        <f>IF(ISERROR('Voting Age'!AA45/'Voting Age'!B45),"",'Voting Age'!AA45/'Voting Age'!B45)</f>
        <v>4.4481103779244149E-2</v>
      </c>
      <c r="P45" s="36">
        <f>IF(ISERROR('Voting Age'!L45/'Voting Age'!B45),"",'Voting Age'!L45/'Voting Age'!B45)</f>
        <v>0.40091481703659271</v>
      </c>
      <c r="Q45" s="36">
        <f>IF(ISERROR('Voting Age'!S45/'Voting Age'!B45),"",'Voting Age'!S45/'Voting Age'!B45)</f>
        <v>0.26669166166766645</v>
      </c>
      <c r="R45" s="36">
        <f>IF(ISERROR('Voting Age'!Z45/'Voting Age'!B45),"",'Voting Age'!Z45/'Voting Age'!B45)</f>
        <v>0.25961307738452311</v>
      </c>
      <c r="S45" s="43"/>
      <c r="T45" s="43"/>
    </row>
    <row r="46" spans="1:20" ht="14.5" x14ac:dyDescent="0.35">
      <c r="A46" s="3">
        <v>44</v>
      </c>
      <c r="B46" s="7">
        <v>87997</v>
      </c>
      <c r="C46" s="12">
        <v>86313.93</v>
      </c>
      <c r="D46" s="15">
        <f t="shared" si="2"/>
        <v>1.9499401776746896E-2</v>
      </c>
      <c r="E46" s="17">
        <f t="shared" si="3"/>
        <v>1683.070000000007</v>
      </c>
      <c r="F46" s="20">
        <f>IF(ISERROR('Racial Demographics'!C46/'Racial Demographics'!B46),"",'Racial Demographics'!C46/'Racial Demographics'!B46)</f>
        <v>0.37338772912712931</v>
      </c>
      <c r="G46" s="20">
        <f>IF(ISERROR('Racial Demographics'!E46),"",'Racial Demographics'!E46)</f>
        <v>0.50694910053751829</v>
      </c>
      <c r="H46" s="20">
        <f>IF(ISERROR('Racial Demographics'!G46),"",'Racial Demographics'!G46)</f>
        <v>5.2251781310726504E-2</v>
      </c>
      <c r="I46" s="20">
        <f>IF(ISERROR('Racial Demographics'!J46/B46),"",'Racial Demographics'!J46/B46)</f>
        <v>2.8148686887052968E-2</v>
      </c>
      <c r="J46" s="20">
        <f>IF(ISERROR('Racial Demographics'!H46),"",'Racial Demographics'!H46)</f>
        <v>0.62661227087287064</v>
      </c>
      <c r="K46" s="20">
        <f>IF(ISERROR('Voting Age'!B46/B46),"",'Voting Age'!B46/B46)</f>
        <v>0.80102730774912778</v>
      </c>
      <c r="L46" s="20">
        <f>IF(ISERROR('Voting Age'!G46/'Voting Age'!B46),"",'Voting Age'!G46/'Voting Age'!B46)</f>
        <v>0.39349960276926571</v>
      </c>
      <c r="M46" s="20">
        <f>IF(ISERROR('Voting Age'!D46/'Voting Age'!B46),"",'Voting Age'!D46/'Voting Age'!B46)</f>
        <v>0.48464986948133015</v>
      </c>
      <c r="N46" s="20">
        <f>IF(ISERROR('Voting Age'!E46/'Voting Age'!B46),"",'Voting Age'!E46/'Voting Age'!B46)</f>
        <v>4.8802633072295994E-2</v>
      </c>
      <c r="O46" s="20">
        <f>IF(ISERROR('Voting Age'!AA46/'Voting Age'!B46),"",'Voting Age'!AA46/'Voting Age'!B46)</f>
        <v>3.0530019294064237E-2</v>
      </c>
      <c r="P46" s="20">
        <f>IF(ISERROR('Voting Age'!L46/'Voting Age'!B46),"",'Voting Age'!L46/'Voting Age'!B46)</f>
        <v>0.60650039723073434</v>
      </c>
      <c r="Q46" s="20">
        <f>IF(ISERROR('Voting Age'!S46/'Voting Age'!B46),"",'Voting Age'!S46/'Voting Age'!B46)</f>
        <v>0.50449721938485981</v>
      </c>
      <c r="R46" s="20">
        <f>IF(ISERROR('Voting Age'!Z46/'Voting Age'!B46),"",'Voting Age'!Z46/'Voting Age'!B46)</f>
        <v>0.49677959368970603</v>
      </c>
      <c r="S46" s="43"/>
      <c r="T46" s="43"/>
    </row>
    <row r="47" spans="1:20" ht="14.5" x14ac:dyDescent="0.35">
      <c r="A47" s="3">
        <v>45</v>
      </c>
      <c r="B47" s="6">
        <v>87973</v>
      </c>
      <c r="C47" s="11">
        <v>86313.93</v>
      </c>
      <c r="D47" s="14">
        <f t="shared" si="2"/>
        <v>1.9221347006213332E-2</v>
      </c>
      <c r="E47" s="16">
        <f t="shared" si="3"/>
        <v>1659.070000000007</v>
      </c>
      <c r="F47" s="21">
        <f>IF(ISERROR('Racial Demographics'!C47/'Racial Demographics'!B47),"",'Racial Demographics'!C47/'Racial Demographics'!B47)</f>
        <v>0.42776761051686313</v>
      </c>
      <c r="G47" s="21">
        <f>IF(ISERROR('Racial Demographics'!E47),"",'Racial Demographics'!E47)</f>
        <v>0.39942937037500142</v>
      </c>
      <c r="H47" s="21">
        <f>IF(ISERROR('Racial Demographics'!G47),"",'Racial Demographics'!G47)</f>
        <v>8.843622475077581E-2</v>
      </c>
      <c r="I47" s="21">
        <f>IF(ISERROR('Racial Demographics'!J47/B47),"",'Racial Demographics'!J47/B47)</f>
        <v>3.5272185784274719E-2</v>
      </c>
      <c r="J47" s="21">
        <f>IF(ISERROR('Racial Demographics'!H47),"",'Racial Demographics'!H47)</f>
        <v>0.57223238948313682</v>
      </c>
      <c r="K47" s="32">
        <f>IF(ISERROR('Voting Age'!B47/B47),"",'Voting Age'!B47/B47)</f>
        <v>0.76844031691541725</v>
      </c>
      <c r="L47" s="36">
        <f>IF(ISERROR('Voting Age'!G47/'Voting Age'!B47),"",'Voting Age'!G47/'Voting Age'!B47)</f>
        <v>0.44760510044081536</v>
      </c>
      <c r="M47" s="36">
        <f>IF(ISERROR('Voting Age'!D47/'Voting Age'!B47),"",'Voting Age'!D47/'Voting Age'!B47)</f>
        <v>0.39275465222922401</v>
      </c>
      <c r="N47" s="36">
        <f>IF(ISERROR('Voting Age'!E47/'Voting Age'!B47),"",'Voting Age'!E47/'Voting Age'!B47)</f>
        <v>7.5574687139433744E-2</v>
      </c>
      <c r="O47" s="36">
        <f>IF(ISERROR('Voting Age'!AA47/'Voting Age'!B47),"",'Voting Age'!AA47/'Voting Age'!B47)</f>
        <v>3.7158663944853704E-2</v>
      </c>
      <c r="P47" s="36">
        <f>IF(ISERROR('Voting Age'!L47/'Voting Age'!B47),"",'Voting Age'!L47/'Voting Age'!B47)</f>
        <v>0.55239489955918464</v>
      </c>
      <c r="Q47" s="36">
        <f>IF(ISERROR('Voting Age'!S47/'Voting Age'!B47),"",'Voting Age'!S47/'Voting Age'!B47)</f>
        <v>0.41192568267211027</v>
      </c>
      <c r="R47" s="36">
        <f>IF(ISERROR('Voting Age'!Z47/'Voting Age'!B47),"",'Voting Age'!Z47/'Voting Age'!B47)</f>
        <v>0.40305020561521848</v>
      </c>
      <c r="S47" s="43"/>
      <c r="T47" s="43"/>
    </row>
    <row r="48" spans="1:20" ht="14.5" x14ac:dyDescent="0.35">
      <c r="A48" s="3">
        <v>46</v>
      </c>
      <c r="B48" s="7">
        <v>84853</v>
      </c>
      <c r="C48" s="12">
        <v>86313.93</v>
      </c>
      <c r="D48" s="15">
        <f t="shared" si="2"/>
        <v>-1.6925773163149832E-2</v>
      </c>
      <c r="E48" s="17">
        <f t="shared" si="3"/>
        <v>-1460.929999999993</v>
      </c>
      <c r="F48" s="20">
        <f>IF(ISERROR('Racial Demographics'!C48/'Racial Demographics'!B48),"",'Racial Demographics'!C48/'Racial Demographics'!B48)</f>
        <v>0.38949713033127881</v>
      </c>
      <c r="G48" s="20">
        <f>IF(ISERROR('Racial Demographics'!E48),"",'Racial Demographics'!E48)</f>
        <v>0.50743049744852864</v>
      </c>
      <c r="H48" s="20">
        <f>IF(ISERROR('Racial Demographics'!G48),"",'Racial Demographics'!G48)</f>
        <v>4.4017300507937257E-2</v>
      </c>
      <c r="I48" s="20">
        <f>IF(ISERROR('Racial Demographics'!J48/B48),"",'Racial Demographics'!J48/B48)</f>
        <v>1.3199297608805817E-2</v>
      </c>
      <c r="J48" s="20">
        <f>IF(ISERROR('Racial Demographics'!H48),"",'Racial Demographics'!H48)</f>
        <v>0.61050286966872125</v>
      </c>
      <c r="K48" s="20">
        <f>IF(ISERROR('Voting Age'!B48/B48),"",'Voting Age'!B48/B48)</f>
        <v>0.77688473006257885</v>
      </c>
      <c r="L48" s="20">
        <f>IF(ISERROR('Voting Age'!G48/'Voting Age'!B48),"",'Voting Age'!G48/'Voting Age'!B48)</f>
        <v>0.41156839246977445</v>
      </c>
      <c r="M48" s="20">
        <f>IF(ISERROR('Voting Age'!D48/'Voting Age'!B48),"",'Voting Age'!D48/'Voting Age'!B48)</f>
        <v>0.49111815658136254</v>
      </c>
      <c r="N48" s="20">
        <f>IF(ISERROR('Voting Age'!E48/'Voting Age'!B48),"",'Voting Age'!E48/'Voting Age'!B48)</f>
        <v>3.7772485247493215E-2</v>
      </c>
      <c r="O48" s="20">
        <f>IF(ISERROR('Voting Age'!AA48/'Voting Age'!B48),"",'Voting Age'!AA48/'Voting Age'!B48)</f>
        <v>1.360719649277165E-2</v>
      </c>
      <c r="P48" s="20">
        <f>IF(ISERROR('Voting Age'!L48/'Voting Age'!B48),"",'Voting Age'!L48/'Voting Age'!B48)</f>
        <v>0.58843160753022561</v>
      </c>
      <c r="Q48" s="20">
        <f>IF(ISERROR('Voting Age'!S48/'Voting Age'!B48),"",'Voting Age'!S48/'Voting Age'!B48)</f>
        <v>0.51147585746575441</v>
      </c>
      <c r="R48" s="20">
        <f>IF(ISERROR('Voting Age'!Z48/'Voting Age'!B48),"",'Voting Age'!Z48/'Voting Age'!B48)</f>
        <v>0.50516527358504881</v>
      </c>
      <c r="S48" s="43"/>
      <c r="T48" s="43"/>
    </row>
    <row r="49" spans="1:20" ht="14.5" x14ac:dyDescent="0.35">
      <c r="A49" s="3">
        <v>47</v>
      </c>
      <c r="B49" s="6">
        <v>85379</v>
      </c>
      <c r="C49" s="11">
        <v>86313.93</v>
      </c>
      <c r="D49" s="14">
        <f t="shared" si="2"/>
        <v>-1.0831739442289247E-2</v>
      </c>
      <c r="E49" s="16">
        <f t="shared" si="3"/>
        <v>-934.92999999999302</v>
      </c>
      <c r="F49" s="21">
        <f>IF(ISERROR('Racial Demographics'!C49/'Racial Demographics'!B49),"",'Racial Demographics'!C49/'Racial Demographics'!B49)</f>
        <v>0.33250565127256115</v>
      </c>
      <c r="G49" s="21">
        <f>IF(ISERROR('Racial Demographics'!E49),"",'Racial Demographics'!E49)</f>
        <v>0.4869815762658265</v>
      </c>
      <c r="H49" s="21">
        <f>IF(ISERROR('Racial Demographics'!G49),"",'Racial Demographics'!G49)</f>
        <v>9.1146534862202644E-2</v>
      </c>
      <c r="I49" s="21">
        <f>IF(ISERROR('Racial Demographics'!J49/B49),"",'Racial Demographics'!J49/B49)</f>
        <v>4.0630600030452456E-2</v>
      </c>
      <c r="J49" s="21">
        <f>IF(ISERROR('Racial Demographics'!H49),"",'Racial Demographics'!H49)</f>
        <v>0.66749434872743885</v>
      </c>
      <c r="K49" s="32">
        <f>IF(ISERROR('Voting Age'!B49/B49),"",'Voting Age'!B49/B49)</f>
        <v>0.78279202145726701</v>
      </c>
      <c r="L49" s="36">
        <f>IF(ISERROR('Voting Age'!G49/'Voting Age'!B49),"",'Voting Age'!G49/'Voting Age'!B49)</f>
        <v>0.34880450070323488</v>
      </c>
      <c r="M49" s="36">
        <f>IF(ISERROR('Voting Age'!D49/'Voting Age'!B49),"",'Voting Age'!D49/'Voting Age'!B49)</f>
        <v>0.48086303378519912</v>
      </c>
      <c r="N49" s="36">
        <f>IF(ISERROR('Voting Age'!E49/'Voting Age'!B49),"",'Voting Age'!E49/'Voting Age'!B49)</f>
        <v>8.1066523027201728E-2</v>
      </c>
      <c r="O49" s="36">
        <f>IF(ISERROR('Voting Age'!AA49/'Voting Age'!B49),"",'Voting Age'!AA49/'Voting Age'!B49)</f>
        <v>4.4767633240566179E-2</v>
      </c>
      <c r="P49" s="36">
        <f>IF(ISERROR('Voting Age'!L49/'Voting Age'!B49),"",'Voting Age'!L49/'Voting Age'!B49)</f>
        <v>0.65119549929676512</v>
      </c>
      <c r="Q49" s="36">
        <f>IF(ISERROR('Voting Age'!S49/'Voting Age'!B49),"",'Voting Age'!S49/'Voting Age'!B49)</f>
        <v>0.50290271418738963</v>
      </c>
      <c r="R49" s="36">
        <f>IF(ISERROR('Voting Age'!Z49/'Voting Age'!B49),"",'Voting Age'!Z49/'Voting Age'!B49)</f>
        <v>0.49139659454768531</v>
      </c>
      <c r="S49" s="43"/>
      <c r="T49" s="43"/>
    </row>
    <row r="50" spans="1:20" ht="14.5" x14ac:dyDescent="0.35">
      <c r="A50" s="3">
        <v>48</v>
      </c>
      <c r="B50" s="7">
        <v>87103</v>
      </c>
      <c r="C50" s="12">
        <v>86313.93</v>
      </c>
      <c r="D50" s="15">
        <f t="shared" si="2"/>
        <v>9.1418615743716816E-3</v>
      </c>
      <c r="E50" s="17">
        <f t="shared" si="3"/>
        <v>789.07000000000698</v>
      </c>
      <c r="F50" s="20">
        <f>IF(ISERROR('Racial Demographics'!C50/'Racial Demographics'!B50),"",'Racial Demographics'!C50/'Racial Demographics'!B50)</f>
        <v>0.54360929015074111</v>
      </c>
      <c r="G50" s="20">
        <f>IF(ISERROR('Racial Demographics'!E50),"",'Racial Demographics'!E50)</f>
        <v>0.25056542254572173</v>
      </c>
      <c r="H50" s="20">
        <f>IF(ISERROR('Racial Demographics'!G50),"",'Racial Demographics'!G50)</f>
        <v>0.13637876996199902</v>
      </c>
      <c r="I50" s="20">
        <f>IF(ISERROR('Racial Demographics'!J50/B50),"",'Racial Demographics'!J50/B50)</f>
        <v>3.8689826986441342E-2</v>
      </c>
      <c r="J50" s="20">
        <f>IF(ISERROR('Racial Demographics'!H50),"",'Racial Demographics'!H50)</f>
        <v>0.45639070984925895</v>
      </c>
      <c r="K50" s="20">
        <f>IF(ISERROR('Voting Age'!B50/B50),"",'Voting Age'!B50/B50)</f>
        <v>0.81225675349873139</v>
      </c>
      <c r="L50" s="20">
        <f>IF(ISERROR('Voting Age'!G50/'Voting Age'!B50),"",'Voting Age'!G50/'Voting Age'!B50)</f>
        <v>0.5339363957597173</v>
      </c>
      <c r="M50" s="20">
        <f>IF(ISERROR('Voting Age'!D50/'Voting Age'!B50),"",'Voting Age'!D50/'Voting Age'!B50)</f>
        <v>0.24254416961130743</v>
      </c>
      <c r="N50" s="20">
        <f>IF(ISERROR('Voting Age'!E50/'Voting Age'!B50),"",'Voting Age'!E50/'Voting Age'!B50)</f>
        <v>0.12734982332155478</v>
      </c>
      <c r="O50" s="20">
        <f>IF(ISERROR('Voting Age'!AA50/'Voting Age'!B50),"",'Voting Age'!AA50/'Voting Age'!B50)</f>
        <v>4.0480565371024735E-2</v>
      </c>
      <c r="P50" s="20">
        <f>IF(ISERROR('Voting Age'!L50/'Voting Age'!B50),"",'Voting Age'!L50/'Voting Age'!B50)</f>
        <v>0.4660636042402827</v>
      </c>
      <c r="Q50" s="20">
        <f>IF(ISERROR('Voting Age'!S50/'Voting Age'!B50),"",'Voting Age'!S50/'Voting Age'!B50)</f>
        <v>0.26366077738515903</v>
      </c>
      <c r="R50" s="20">
        <f>IF(ISERROR('Voting Age'!Z50/'Voting Age'!B50),"",'Voting Age'!Z50/'Voting Age'!B50)</f>
        <v>0.25106713780918727</v>
      </c>
      <c r="S50" s="43"/>
      <c r="T50" s="43"/>
    </row>
    <row r="51" spans="1:20" ht="14.5" x14ac:dyDescent="0.35">
      <c r="A51" s="3">
        <v>49</v>
      </c>
      <c r="B51" s="6">
        <v>87312</v>
      </c>
      <c r="C51" s="11">
        <v>86313.93</v>
      </c>
      <c r="D51" s="14">
        <f t="shared" si="2"/>
        <v>1.1563255201101456E-2</v>
      </c>
      <c r="E51" s="16">
        <f t="shared" si="3"/>
        <v>998.07000000000698</v>
      </c>
      <c r="F51" s="21">
        <f>IF(ISERROR('Racial Demographics'!C51/'Racial Demographics'!B51),"",'Racial Demographics'!C51/'Racial Demographics'!B51)</f>
        <v>0.53067161444016864</v>
      </c>
      <c r="G51" s="21">
        <f>IF(ISERROR('Racial Demographics'!E51),"",'Racial Demographics'!E51)</f>
        <v>0.19576919552867877</v>
      </c>
      <c r="H51" s="21">
        <f>IF(ISERROR('Racial Demographics'!G51),"",'Racial Demographics'!G51)</f>
        <v>8.1489371449514389E-2</v>
      </c>
      <c r="I51" s="21">
        <f>IF(ISERROR('Racial Demographics'!J51/B51),"",'Racial Demographics'!J51/B51)</f>
        <v>0.13908741066520067</v>
      </c>
      <c r="J51" s="21">
        <f>IF(ISERROR('Racial Demographics'!H51),"",'Racial Demographics'!H51)</f>
        <v>0.46932838555983142</v>
      </c>
      <c r="K51" s="32">
        <f>IF(ISERROR('Voting Age'!B51/B51),"",'Voting Age'!B51/B51)</f>
        <v>0.7620258383727323</v>
      </c>
      <c r="L51" s="36">
        <f>IF(ISERROR('Voting Age'!G51/'Voting Age'!B51),"",'Voting Age'!G51/'Voting Age'!B51)</f>
        <v>0.53577118465746831</v>
      </c>
      <c r="M51" s="36">
        <f>IF(ISERROR('Voting Age'!D51/'Voting Age'!B51),"",'Voting Age'!D51/'Voting Age'!B51)</f>
        <v>0.19959719842486548</v>
      </c>
      <c r="N51" s="36">
        <f>IF(ISERROR('Voting Age'!E51/'Voting Age'!B51),"",'Voting Age'!E51/'Voting Age'!B51)</f>
        <v>6.7724772296870767E-2</v>
      </c>
      <c r="O51" s="36">
        <f>IF(ISERROR('Voting Age'!AA51/'Voting Age'!B51),"",'Voting Age'!AA51/'Voting Age'!B51)</f>
        <v>0.14496347731986653</v>
      </c>
      <c r="P51" s="36">
        <f>IF(ISERROR('Voting Age'!L51/'Voting Age'!B51),"",'Voting Age'!L51/'Voting Age'!B51)</f>
        <v>0.46422881534253163</v>
      </c>
      <c r="Q51" s="36">
        <f>IF(ISERROR('Voting Age'!S51/'Voting Age'!B51),"",'Voting Age'!S51/'Voting Age'!B51)</f>
        <v>0.21676135509664232</v>
      </c>
      <c r="R51" s="36">
        <f>IF(ISERROR('Voting Age'!Z51/'Voting Age'!B51),"",'Voting Age'!Z51/'Voting Age'!B51)</f>
        <v>0.20941172934138935</v>
      </c>
      <c r="S51" s="43"/>
      <c r="T51" s="43"/>
    </row>
    <row r="52" spans="1:20" ht="14.5" x14ac:dyDescent="0.35">
      <c r="A52" s="3">
        <v>50</v>
      </c>
      <c r="B52" s="7">
        <v>85429</v>
      </c>
      <c r="C52" s="12">
        <v>86313.93</v>
      </c>
      <c r="D52" s="15">
        <f t="shared" si="2"/>
        <v>-1.0252458670344324E-2</v>
      </c>
      <c r="E52" s="17">
        <f t="shared" si="3"/>
        <v>-884.92999999999302</v>
      </c>
      <c r="F52" s="20">
        <f>IF(ISERROR('Racial Demographics'!C52/'Racial Demographics'!B52),"",'Racial Demographics'!C52/'Racial Demographics'!B52)</f>
        <v>0.63958374790761918</v>
      </c>
      <c r="G52" s="20">
        <f>IF(ISERROR('Racial Demographics'!E52),"",'Racial Demographics'!E52)</f>
        <v>0.20119631506865351</v>
      </c>
      <c r="H52" s="20">
        <f>IF(ISERROR('Racial Demographics'!G52),"",'Racial Demographics'!G52)</f>
        <v>9.3972772711842581E-2</v>
      </c>
      <c r="I52" s="20">
        <f>IF(ISERROR('Racial Demographics'!J52/B52),"",'Racial Demographics'!J52/B52)</f>
        <v>3.1417902585772983E-2</v>
      </c>
      <c r="J52" s="20">
        <f>IF(ISERROR('Racial Demographics'!H52),"",'Racial Demographics'!H52)</f>
        <v>0.36041625209238082</v>
      </c>
      <c r="K52" s="20">
        <f>IF(ISERROR('Voting Age'!B52/B52),"",'Voting Age'!B52/B52)</f>
        <v>0.79964649006777555</v>
      </c>
      <c r="L52" s="20">
        <f>IF(ISERROR('Voting Age'!G52/'Voting Age'!B52),"",'Voting Age'!G52/'Voting Age'!B52)</f>
        <v>0.65915711504398866</v>
      </c>
      <c r="M52" s="20">
        <f>IF(ISERROR('Voting Age'!D52/'Voting Age'!B52),"",'Voting Age'!D52/'Voting Age'!B52)</f>
        <v>0.19725381698944564</v>
      </c>
      <c r="N52" s="20">
        <f>IF(ISERROR('Voting Age'!E52/'Voting Age'!B52),"",'Voting Age'!E52/'Voting Age'!B52)</f>
        <v>7.472955367206828E-2</v>
      </c>
      <c r="O52" s="20">
        <f>IF(ISERROR('Voting Age'!AA52/'Voting Age'!B52),"",'Voting Age'!AA52/'Voting Age'!B52)</f>
        <v>3.172163424238432E-2</v>
      </c>
      <c r="P52" s="20">
        <f>IF(ISERROR('Voting Age'!L52/'Voting Age'!B52),"",'Voting Age'!L52/'Voting Age'!B52)</f>
        <v>0.34084288495601128</v>
      </c>
      <c r="Q52" s="20">
        <f>IF(ISERROR('Voting Age'!S52/'Voting Age'!B52),"",'Voting Age'!S52/'Voting Age'!B52)</f>
        <v>0.20692986693601512</v>
      </c>
      <c r="R52" s="20">
        <f>IF(ISERROR('Voting Age'!Z52/'Voting Age'!B52),"",'Voting Age'!Z52/'Voting Age'!B52)</f>
        <v>0.20362156544142404</v>
      </c>
      <c r="S52" s="43"/>
      <c r="T52" s="43"/>
    </row>
    <row r="53" spans="1:20" ht="14.5" x14ac:dyDescent="0.35">
      <c r="A53" s="3">
        <v>51</v>
      </c>
      <c r="B53" s="6">
        <v>88546</v>
      </c>
      <c r="C53" s="11">
        <v>86313.93</v>
      </c>
      <c r="D53" s="14">
        <f t="shared" si="2"/>
        <v>2.5859904652702145E-2</v>
      </c>
      <c r="E53" s="16">
        <f t="shared" si="3"/>
        <v>2232.070000000007</v>
      </c>
      <c r="F53" s="21">
        <f>IF(ISERROR('Racial Demographics'!C53/'Racial Demographics'!B53),"",'Racial Demographics'!C53/'Racial Demographics'!B53)</f>
        <v>0.77027759582589839</v>
      </c>
      <c r="G53" s="21">
        <f>IF(ISERROR('Racial Demographics'!E53),"",'Racial Demographics'!E53)</f>
        <v>9.1952205633230186E-2</v>
      </c>
      <c r="H53" s="21">
        <f>IF(ISERROR('Racial Demographics'!G53),"",'Racial Demographics'!G53)</f>
        <v>6.2713166037991555E-2</v>
      </c>
      <c r="I53" s="21">
        <f>IF(ISERROR('Racial Demographics'!J53/B53),"",'Racial Demographics'!J53/B53)</f>
        <v>3.4106566078648384E-2</v>
      </c>
      <c r="J53" s="21">
        <f>IF(ISERROR('Racial Demographics'!H53),"",'Racial Demographics'!H53)</f>
        <v>0.22972240417410159</v>
      </c>
      <c r="K53" s="32">
        <f>IF(ISERROR('Voting Age'!B53/B53),"",'Voting Age'!B53/B53)</f>
        <v>0.80466650102771442</v>
      </c>
      <c r="L53" s="36">
        <f>IF(ISERROR('Voting Age'!G53/'Voting Age'!B53),"",'Voting Age'!G53/'Voting Age'!B53)</f>
        <v>0.78134736842105268</v>
      </c>
      <c r="M53" s="36">
        <f>IF(ISERROR('Voting Age'!D53/'Voting Age'!B53),"",'Voting Age'!D53/'Voting Age'!B53)</f>
        <v>8.71859649122807E-2</v>
      </c>
      <c r="N53" s="36">
        <f>IF(ISERROR('Voting Age'!E53/'Voting Age'!B53),"",'Voting Age'!E53/'Voting Age'!B53)</f>
        <v>5.397894736842105E-2</v>
      </c>
      <c r="O53" s="36">
        <f>IF(ISERROR('Voting Age'!AA53/'Voting Age'!B53),"",'Voting Age'!AA53/'Voting Age'!B53)</f>
        <v>3.3894736842105262E-2</v>
      </c>
      <c r="P53" s="36">
        <f>IF(ISERROR('Voting Age'!L53/'Voting Age'!B53),"",'Voting Age'!L53/'Voting Age'!B53)</f>
        <v>0.21865263157894738</v>
      </c>
      <c r="Q53" s="36">
        <f>IF(ISERROR('Voting Age'!S53/'Voting Age'!B53),"",'Voting Age'!S53/'Voting Age'!B53)</f>
        <v>9.7782456140350874E-2</v>
      </c>
      <c r="R53" s="36">
        <f>IF(ISERROR('Voting Age'!Z53/'Voting Age'!B53),"",'Voting Age'!Z53/'Voting Age'!B53)</f>
        <v>9.3445614035087721E-2</v>
      </c>
      <c r="S53" s="43"/>
      <c r="T53" s="43"/>
    </row>
    <row r="54" spans="1:20" ht="14.5" x14ac:dyDescent="0.35">
      <c r="A54" s="3">
        <v>52</v>
      </c>
      <c r="B54" s="7">
        <v>84912</v>
      </c>
      <c r="C54" s="12">
        <v>86313.93</v>
      </c>
      <c r="D54" s="15">
        <f t="shared" si="2"/>
        <v>-1.6242221852254823E-2</v>
      </c>
      <c r="E54" s="17">
        <f t="shared" si="3"/>
        <v>-1401.929999999993</v>
      </c>
      <c r="F54" s="20">
        <f>IF(ISERROR('Racial Demographics'!C54/'Racial Demographics'!B54),"",'Racial Demographics'!C54/'Racial Demographics'!B54)</f>
        <v>0.46674203881665727</v>
      </c>
      <c r="G54" s="20">
        <f>IF(ISERROR('Racial Demographics'!E54),"",'Racial Demographics'!E54)</f>
        <v>0.3135128132654984</v>
      </c>
      <c r="H54" s="20">
        <f>IF(ISERROR('Racial Demographics'!G54),"",'Racial Demographics'!G54)</f>
        <v>9.7995571886188057E-2</v>
      </c>
      <c r="I54" s="20">
        <f>IF(ISERROR('Racial Demographics'!J54/B54),"",'Racial Demographics'!J54/B54)</f>
        <v>7.2851893725268513E-2</v>
      </c>
      <c r="J54" s="20">
        <f>IF(ISERROR('Racial Demographics'!H54),"",'Racial Demographics'!H54)</f>
        <v>0.53325796118334279</v>
      </c>
      <c r="K54" s="20">
        <f>IF(ISERROR('Voting Age'!B54/B54),"",'Voting Age'!B54/B54)</f>
        <v>0.76990295835688716</v>
      </c>
      <c r="L54" s="20">
        <f>IF(ISERROR('Voting Age'!G54/'Voting Age'!B54),"",'Voting Age'!G54/'Voting Age'!B54)</f>
        <v>0.4811698840517637</v>
      </c>
      <c r="M54" s="20">
        <f>IF(ISERROR('Voting Age'!D54/'Voting Age'!B54),"",'Voting Age'!D54/'Voting Age'!B54)</f>
        <v>0.30345397252730444</v>
      </c>
      <c r="N54" s="20">
        <f>IF(ISERROR('Voting Age'!E54/'Voting Age'!B54),"",'Voting Age'!E54/'Voting Age'!B54)</f>
        <v>8.6242236974944167E-2</v>
      </c>
      <c r="O54" s="20">
        <f>IF(ISERROR('Voting Age'!AA54/'Voting Age'!B54),"",'Voting Age'!AA54/'Voting Age'!B54)</f>
        <v>7.7125462722183125E-2</v>
      </c>
      <c r="P54" s="20">
        <f>IF(ISERROR('Voting Age'!L54/'Voting Age'!B54),"",'Voting Age'!L54/'Voting Age'!B54)</f>
        <v>0.51883011594823625</v>
      </c>
      <c r="Q54" s="20">
        <f>IF(ISERROR('Voting Age'!S54/'Voting Age'!B54),"",'Voting Age'!S54/'Voting Age'!B54)</f>
        <v>0.32532811209349283</v>
      </c>
      <c r="R54" s="20">
        <f>IF(ISERROR('Voting Age'!Z54/'Voting Age'!B54),"",'Voting Age'!Z54/'Voting Age'!B54)</f>
        <v>0.31468167773120814</v>
      </c>
      <c r="S54" s="43"/>
      <c r="T54" s="43"/>
    </row>
    <row r="55" spans="1:20" ht="14.5" x14ac:dyDescent="0.35">
      <c r="A55" s="3">
        <v>53</v>
      </c>
      <c r="B55" s="6">
        <v>87313</v>
      </c>
      <c r="C55" s="11">
        <v>86313.93</v>
      </c>
      <c r="D55" s="14">
        <f t="shared" si="2"/>
        <v>1.1574840816540356E-2</v>
      </c>
      <c r="E55" s="16">
        <f t="shared" si="3"/>
        <v>999.07000000000698</v>
      </c>
      <c r="F55" s="21">
        <f>IF(ISERROR('Racial Demographics'!C55/'Racial Demographics'!B55),"",'Racial Demographics'!C55/'Racial Demographics'!B55)</f>
        <v>0.48530001259835304</v>
      </c>
      <c r="G55" s="21">
        <f>IF(ISERROR('Racial Demographics'!E55),"",'Racial Demographics'!E55)</f>
        <v>0.26130129533975466</v>
      </c>
      <c r="H55" s="21">
        <f>IF(ISERROR('Racial Demographics'!G55),"",'Racial Demographics'!G55)</f>
        <v>0.10629574061136371</v>
      </c>
      <c r="I55" s="21">
        <f>IF(ISERROR('Racial Demographics'!J55/B55),"",'Racial Demographics'!J55/B55)</f>
        <v>9.2277209579329542E-2</v>
      </c>
      <c r="J55" s="21">
        <f>IF(ISERROR('Racial Demographics'!H55),"",'Racial Demographics'!H55)</f>
        <v>0.51469998740164691</v>
      </c>
      <c r="K55" s="32">
        <f>IF(ISERROR('Voting Age'!B55/B55),"",'Voting Age'!B55/B55)</f>
        <v>0.77338998774523837</v>
      </c>
      <c r="L55" s="36">
        <f>IF(ISERROR('Voting Age'!G55/'Voting Age'!B55),"",'Voting Age'!G55/'Voting Age'!B55)</f>
        <v>0.49568320819820222</v>
      </c>
      <c r="M55" s="36">
        <f>IF(ISERROR('Voting Age'!D55/'Voting Age'!B55),"",'Voting Age'!D55/'Voting Age'!B55)</f>
        <v>0.25434270736149983</v>
      </c>
      <c r="N55" s="36">
        <f>IF(ISERROR('Voting Age'!E55/'Voting Age'!B55),"",'Voting Age'!E55/'Voting Age'!B55)</f>
        <v>9.3947606142728096E-2</v>
      </c>
      <c r="O55" s="36">
        <f>IF(ISERROR('Voting Age'!AA55/'Voting Age'!B55),"",'Voting Age'!AA55/'Voting Age'!B55)</f>
        <v>9.7516548935981162E-2</v>
      </c>
      <c r="P55" s="36">
        <f>IF(ISERROR('Voting Age'!L55/'Voting Age'!B55),"",'Voting Age'!L55/'Voting Age'!B55)</f>
        <v>0.50431679180179778</v>
      </c>
      <c r="Q55" s="36">
        <f>IF(ISERROR('Voting Age'!S55/'Voting Age'!B55),"",'Voting Age'!S55/'Voting Age'!B55)</f>
        <v>0.2775926666370489</v>
      </c>
      <c r="R55" s="36">
        <f>IF(ISERROR('Voting Age'!Z55/'Voting Age'!B55),"",'Voting Age'!Z55/'Voting Age'!B55)</f>
        <v>0.26639714484576538</v>
      </c>
      <c r="S55" s="43"/>
      <c r="T55" s="43"/>
    </row>
    <row r="56" spans="1:20" ht="14.5" x14ac:dyDescent="0.35">
      <c r="A56" s="3">
        <v>54</v>
      </c>
      <c r="B56" s="7">
        <v>89460</v>
      </c>
      <c r="C56" s="12">
        <v>86313.93</v>
      </c>
      <c r="D56" s="15">
        <f t="shared" si="2"/>
        <v>3.6449157163855328E-2</v>
      </c>
      <c r="E56" s="17">
        <f t="shared" si="3"/>
        <v>3146.070000000007</v>
      </c>
      <c r="F56" s="20">
        <f>IF(ISERROR('Racial Demographics'!C56/'Racial Demographics'!B56),"",'Racial Demographics'!C56/'Racial Demographics'!B56)</f>
        <v>0.65411357031075346</v>
      </c>
      <c r="G56" s="20">
        <f>IF(ISERROR('Racial Demographics'!E56),"",'Racial Demographics'!E56)</f>
        <v>0.25357701766152468</v>
      </c>
      <c r="H56" s="20">
        <f>IF(ISERROR('Racial Demographics'!G56),"",'Racial Demographics'!G56)</f>
        <v>3.4205231388329982E-2</v>
      </c>
      <c r="I56" s="20">
        <f>IF(ISERROR('Racial Demographics'!J56/B56),"",'Racial Demographics'!J56/B56)</f>
        <v>1.1692376481108876E-2</v>
      </c>
      <c r="J56" s="20">
        <f>IF(ISERROR('Racial Demographics'!H56),"",'Racial Demographics'!H56)</f>
        <v>0.3458864296892466</v>
      </c>
      <c r="K56" s="20">
        <f>IF(ISERROR('Voting Age'!B56/B56),"",'Voting Age'!B56/B56)</f>
        <v>0.78040465012296001</v>
      </c>
      <c r="L56" s="20">
        <f>IF(ISERROR('Voting Age'!G56/'Voting Age'!B56),"",'Voting Age'!G56/'Voting Age'!B56)</f>
        <v>0.66776480698990193</v>
      </c>
      <c r="M56" s="20">
        <f>IF(ISERROR('Voting Age'!D56/'Voting Age'!B56),"",'Voting Age'!D56/'Voting Age'!B56)</f>
        <v>0.25464441738881327</v>
      </c>
      <c r="N56" s="20">
        <f>IF(ISERROR('Voting Age'!E56/'Voting Age'!B56),"",'Voting Age'!E56/'Voting Age'!B56)</f>
        <v>2.6441309174246221E-2</v>
      </c>
      <c r="O56" s="20">
        <f>IF(ISERROR('Voting Age'!AA56/'Voting Age'!B56),"",'Voting Age'!AA56/'Voting Age'!B56)</f>
        <v>1.1559120532836782E-2</v>
      </c>
      <c r="P56" s="20">
        <f>IF(ISERROR('Voting Age'!L56/'Voting Age'!B56),"",'Voting Age'!L56/'Voting Age'!B56)</f>
        <v>0.33223519301009813</v>
      </c>
      <c r="Q56" s="20">
        <f>IF(ISERROR('Voting Age'!S56/'Voting Age'!B56),"",'Voting Age'!S56/'Voting Age'!B56)</f>
        <v>0.26445606245076275</v>
      </c>
      <c r="R56" s="20">
        <f>IF(ISERROR('Voting Age'!Z56/'Voting Age'!B56),"",'Voting Age'!Z56/'Voting Age'!B56)</f>
        <v>0.26160567213349567</v>
      </c>
      <c r="S56" s="43"/>
      <c r="T56" s="43"/>
    </row>
    <row r="57" spans="1:20" ht="14.5" x14ac:dyDescent="0.35">
      <c r="A57" s="3">
        <v>55</v>
      </c>
      <c r="B57" s="6">
        <v>87087</v>
      </c>
      <c r="C57" s="11">
        <v>86313.93</v>
      </c>
      <c r="D57" s="14">
        <f t="shared" si="2"/>
        <v>8.9564917273493062E-3</v>
      </c>
      <c r="E57" s="16">
        <f t="shared" si="3"/>
        <v>773.07000000000698</v>
      </c>
      <c r="F57" s="21">
        <f>IF(ISERROR('Racial Demographics'!C57/'Racial Demographics'!B57),"",'Racial Demographics'!C57/'Racial Demographics'!B57)</f>
        <v>0.47095433302329853</v>
      </c>
      <c r="G57" s="21">
        <f>IF(ISERROR('Racial Demographics'!E57),"",'Racial Demographics'!E57)</f>
        <v>0.39137873620632241</v>
      </c>
      <c r="H57" s="21">
        <f>IF(ISERROR('Racial Demographics'!G57),"",'Racial Demographics'!G57)</f>
        <v>6.36030636030636E-2</v>
      </c>
      <c r="I57" s="21">
        <f>IF(ISERROR('Racial Demographics'!J57/B57),"",'Racial Demographics'!J57/B57)</f>
        <v>3.0257099222616463E-2</v>
      </c>
      <c r="J57" s="21">
        <f>IF(ISERROR('Racial Demographics'!H57),"",'Racial Demographics'!H57)</f>
        <v>0.52904566697670141</v>
      </c>
      <c r="K57" s="32">
        <f>IF(ISERROR('Voting Age'!B57/B57),"",'Voting Age'!B57/B57)</f>
        <v>0.7561518940829286</v>
      </c>
      <c r="L57" s="36">
        <f>IF(ISERROR('Voting Age'!G57/'Voting Age'!B57),"",'Voting Age'!G57/'Voting Age'!B57)</f>
        <v>0.48187574979878817</v>
      </c>
      <c r="M57" s="36">
        <f>IF(ISERROR('Voting Age'!D57/'Voting Age'!B57),"",'Voting Age'!D57/'Voting Age'!B57)</f>
        <v>0.39045724438505108</v>
      </c>
      <c r="N57" s="36">
        <f>IF(ISERROR('Voting Age'!E57/'Voting Age'!B57),"",'Voting Age'!E57/'Voting Age'!B57)</f>
        <v>5.2527676117295106E-2</v>
      </c>
      <c r="O57" s="36">
        <f>IF(ISERROR('Voting Age'!AA57/'Voting Age'!B57),"",'Voting Age'!AA57/'Voting Age'!B57)</f>
        <v>3.1464973956356015E-2</v>
      </c>
      <c r="P57" s="36">
        <f>IF(ISERROR('Voting Age'!L57/'Voting Age'!B57),"",'Voting Age'!L57/'Voting Age'!B57)</f>
        <v>0.51812425020121178</v>
      </c>
      <c r="Q57" s="36">
        <f>IF(ISERROR('Voting Age'!S57/'Voting Age'!B57),"",'Voting Age'!S57/'Voting Age'!B57)</f>
        <v>0.4080879561434147</v>
      </c>
      <c r="R57" s="36">
        <f>IF(ISERROR('Voting Age'!Z57/'Voting Age'!B57),"",'Voting Age'!Z57/'Voting Age'!B57)</f>
        <v>0.40070765819805321</v>
      </c>
      <c r="S57" s="43"/>
      <c r="T57" s="43"/>
    </row>
    <row r="58" spans="1:20" ht="14.5" x14ac:dyDescent="0.35">
      <c r="A58" s="3">
        <v>56</v>
      </c>
      <c r="B58" s="7">
        <v>86523</v>
      </c>
      <c r="C58" s="12">
        <v>86313.93</v>
      </c>
      <c r="D58" s="15">
        <f t="shared" si="2"/>
        <v>2.4222046198105799E-3</v>
      </c>
      <c r="E58" s="17">
        <f t="shared" si="3"/>
        <v>209.07000000000698</v>
      </c>
      <c r="F58" s="20">
        <f>IF(ISERROR('Racial Demographics'!C58/'Racial Demographics'!B58),"",'Racial Demographics'!C58/'Racial Demographics'!B58)</f>
        <v>0.72477838262658489</v>
      </c>
      <c r="G58" s="20">
        <f>IF(ISERROR('Racial Demographics'!E58),"",'Racial Demographics'!E58)</f>
        <v>0.11815355454619003</v>
      </c>
      <c r="H58" s="20">
        <f>IF(ISERROR('Racial Demographics'!G58),"",'Racial Demographics'!G58)</f>
        <v>4.2636062087537417E-2</v>
      </c>
      <c r="I58" s="20">
        <f>IF(ISERROR('Racial Demographics'!J58/B58),"",'Racial Demographics'!J58/B58)</f>
        <v>8.2405834286837024E-2</v>
      </c>
      <c r="J58" s="20">
        <f>IF(ISERROR('Racial Demographics'!H58),"",'Racial Demographics'!H58)</f>
        <v>0.27522161737341516</v>
      </c>
      <c r="K58" s="20">
        <f>IF(ISERROR('Voting Age'!B58/B58),"",'Voting Age'!B58/B58)</f>
        <v>0.78351421009442579</v>
      </c>
      <c r="L58" s="20">
        <f>IF(ISERROR('Voting Age'!G58/'Voting Age'!B58),"",'Voting Age'!G58/'Voting Age'!B58)</f>
        <v>0.73788942648100075</v>
      </c>
      <c r="M58" s="20">
        <f>IF(ISERROR('Voting Age'!D58/'Voting Age'!B58),"",'Voting Age'!D58/'Voting Age'!B58)</f>
        <v>0.12182853434033514</v>
      </c>
      <c r="N58" s="20">
        <f>IF(ISERROR('Voting Age'!E58/'Voting Age'!B58),"",'Voting Age'!E58/'Voting Age'!B58)</f>
        <v>3.410431909369837E-2</v>
      </c>
      <c r="O58" s="20">
        <f>IF(ISERROR('Voting Age'!AA58/'Voting Age'!B58),"",'Voting Age'!AA58/'Voting Age'!B58)</f>
        <v>7.1306348831720559E-2</v>
      </c>
      <c r="P58" s="20">
        <f>IF(ISERROR('Voting Age'!L58/'Voting Age'!B58),"",'Voting Age'!L58/'Voting Age'!B58)</f>
        <v>0.2621105735189993</v>
      </c>
      <c r="Q58" s="20">
        <f>IF(ISERROR('Voting Age'!S58/'Voting Age'!B58),"",'Voting Age'!S58/'Voting Age'!B58)</f>
        <v>0.12871725277318857</v>
      </c>
      <c r="R58" s="20">
        <f>IF(ISERROR('Voting Age'!Z58/'Voting Age'!B58),"",'Voting Age'!Z58/'Voting Age'!B58)</f>
        <v>0.12737491149398159</v>
      </c>
      <c r="S58" s="43"/>
      <c r="T58" s="43"/>
    </row>
    <row r="59" spans="1:20" ht="14.5" x14ac:dyDescent="0.35">
      <c r="A59" s="3">
        <v>57</v>
      </c>
      <c r="B59" s="6">
        <v>84912</v>
      </c>
      <c r="C59" s="11">
        <v>86313.93</v>
      </c>
      <c r="D59" s="14">
        <f t="shared" si="2"/>
        <v>-1.6242221852254823E-2</v>
      </c>
      <c r="E59" s="16">
        <f t="shared" si="3"/>
        <v>-1401.929999999993</v>
      </c>
      <c r="F59" s="21">
        <f>IF(ISERROR('Racial Demographics'!C59/'Racial Demographics'!B59),"",'Racial Demographics'!C59/'Racial Demographics'!B59)</f>
        <v>0.82685603919351802</v>
      </c>
      <c r="G59" s="21">
        <f>IF(ISERROR('Racial Demographics'!E59),"",'Racial Demographics'!E59)</f>
        <v>8.232052006783494E-2</v>
      </c>
      <c r="H59" s="21">
        <f>IF(ISERROR('Racial Demographics'!G59),"",'Racial Demographics'!G59)</f>
        <v>3.0007537214999058E-2</v>
      </c>
      <c r="I59" s="21">
        <f>IF(ISERROR('Racial Demographics'!J59/B59),"",'Racial Demographics'!J59/B59)</f>
        <v>1.9761635575654794E-2</v>
      </c>
      <c r="J59" s="21">
        <f>IF(ISERROR('Racial Demographics'!H59),"",'Racial Demographics'!H59)</f>
        <v>0.17314396080648201</v>
      </c>
      <c r="K59" s="32">
        <f>IF(ISERROR('Voting Age'!B59/B59),"",'Voting Age'!B59/B59)</f>
        <v>0.77234077633314491</v>
      </c>
      <c r="L59" s="36">
        <f>IF(ISERROR('Voting Age'!G59/'Voting Age'!B59),"",'Voting Age'!G59/'Voting Age'!B59)</f>
        <v>0.83449474695414827</v>
      </c>
      <c r="M59" s="36">
        <f>IF(ISERROR('Voting Age'!D59/'Voting Age'!B59),"",'Voting Age'!D59/'Voting Age'!B59)</f>
        <v>8.3667525655296504E-2</v>
      </c>
      <c r="N59" s="36">
        <f>IF(ISERROR('Voting Age'!E59/'Voting Age'!B59),"",'Voting Age'!E59/'Voting Age'!B59)</f>
        <v>2.4976746313718913E-2</v>
      </c>
      <c r="O59" s="36">
        <f>IF(ISERROR('Voting Age'!AA59/'Voting Age'!B59),"",'Voting Age'!AA59/'Voting Age'!B59)</f>
        <v>1.9365364968512221E-2</v>
      </c>
      <c r="P59" s="36">
        <f>IF(ISERROR('Voting Age'!L59/'Voting Age'!B59),"",'Voting Age'!L59/'Voting Age'!B59)</f>
        <v>0.1655052530458517</v>
      </c>
      <c r="Q59" s="36">
        <f>IF(ISERROR('Voting Age'!S59/'Voting Age'!B59),"",'Voting Age'!S59/'Voting Age'!B59)</f>
        <v>8.9400893551485949E-2</v>
      </c>
      <c r="R59" s="36">
        <f>IF(ISERROR('Voting Age'!Z59/'Voting Age'!B59),"",'Voting Age'!Z59/'Voting Age'!B59)</f>
        <v>8.8150531403912713E-2</v>
      </c>
      <c r="S59" s="43"/>
      <c r="T59" s="43"/>
    </row>
    <row r="60" spans="1:20" ht="14.5" x14ac:dyDescent="0.35">
      <c r="A60" s="3">
        <v>58</v>
      </c>
      <c r="B60" s="7">
        <v>87351</v>
      </c>
      <c r="C60" s="12">
        <v>86313.93</v>
      </c>
      <c r="D60" s="15">
        <f t="shared" si="2"/>
        <v>1.2015094203218496E-2</v>
      </c>
      <c r="E60" s="17">
        <f t="shared" si="3"/>
        <v>1037.070000000007</v>
      </c>
      <c r="F60" s="20">
        <f>IF(ISERROR('Racial Demographics'!C60/'Racial Demographics'!B60),"",'Racial Demographics'!C60/'Racial Demographics'!B60)</f>
        <v>0.72960813270597935</v>
      </c>
      <c r="G60" s="20">
        <f>IF(ISERROR('Racial Demographics'!E60),"",'Racial Demographics'!E60)</f>
        <v>0.1039827821089627</v>
      </c>
      <c r="H60" s="20">
        <f>IF(ISERROR('Racial Demographics'!G60),"",'Racial Demographics'!G60)</f>
        <v>8.6100903252395514E-2</v>
      </c>
      <c r="I60" s="20">
        <f>IF(ISERROR('Racial Demographics'!J60/B60),"",'Racial Demographics'!J60/B60)</f>
        <v>4.6089913109180203E-2</v>
      </c>
      <c r="J60" s="20">
        <f>IF(ISERROR('Racial Demographics'!H60),"",'Racial Demographics'!H60)</f>
        <v>0.27039186729402065</v>
      </c>
      <c r="K60" s="20">
        <f>IF(ISERROR('Voting Age'!B60/B60),"",'Voting Age'!B60/B60)</f>
        <v>0.7733626403819075</v>
      </c>
      <c r="L60" s="20">
        <f>IF(ISERROR('Voting Age'!G60/'Voting Age'!B60),"",'Voting Age'!G60/'Voting Age'!B60)</f>
        <v>0.72388015513515114</v>
      </c>
      <c r="M60" s="20">
        <f>IF(ISERROR('Voting Age'!D60/'Voting Age'!B60),"",'Voting Age'!D60/'Voting Age'!B60)</f>
        <v>0.10396127542410516</v>
      </c>
      <c r="N60" s="20">
        <f>IF(ISERROR('Voting Age'!E60/'Voting Age'!B60),"",'Voting Age'!E60/'Voting Age'!B60)</f>
        <v>7.4399739467685105E-2</v>
      </c>
      <c r="O60" s="20">
        <f>IF(ISERROR('Voting Age'!AA60/'Voting Age'!B60),"",'Voting Age'!AA60/'Voting Age'!B60)</f>
        <v>4.6570151286378307E-2</v>
      </c>
      <c r="P60" s="20">
        <f>IF(ISERROR('Voting Age'!L60/'Voting Age'!B60),"",'Voting Age'!L60/'Voting Age'!B60)</f>
        <v>0.27611984486484886</v>
      </c>
      <c r="Q60" s="20">
        <f>IF(ISERROR('Voting Age'!S60/'Voting Age'!B60),"",'Voting Age'!S60/'Voting Age'!B60)</f>
        <v>0.1152559433934334</v>
      </c>
      <c r="R60" s="20">
        <f>IF(ISERROR('Voting Age'!Z60/'Voting Age'!B60),"",'Voting Age'!Z60/'Voting Age'!B60)</f>
        <v>0.11074103680018947</v>
      </c>
      <c r="S60" s="43"/>
      <c r="T60" s="43"/>
    </row>
    <row r="61" spans="1:20" ht="14.5" x14ac:dyDescent="0.35">
      <c r="A61" s="3">
        <v>59</v>
      </c>
      <c r="B61" s="6">
        <v>86589</v>
      </c>
      <c r="C61" s="11">
        <v>86313.93</v>
      </c>
      <c r="D61" s="14">
        <f t="shared" si="2"/>
        <v>3.1868552387778774E-3</v>
      </c>
      <c r="E61" s="16">
        <f t="shared" si="3"/>
        <v>275.07000000000698</v>
      </c>
      <c r="F61" s="21">
        <f>IF(ISERROR('Racial Demographics'!C61/'Racial Demographics'!B61),"",'Racial Demographics'!C61/'Racial Demographics'!B61)</f>
        <v>0.74458649482035821</v>
      </c>
      <c r="G61" s="21">
        <f>IF(ISERROR('Racial Demographics'!E61),"",'Racial Demographics'!E61)</f>
        <v>0.1459423252376168</v>
      </c>
      <c r="H61" s="21">
        <f>IF(ISERROR('Racial Demographics'!G61),"",'Racial Demographics'!G61)</f>
        <v>6.0816038988786104E-2</v>
      </c>
      <c r="I61" s="21">
        <f>IF(ISERROR('Racial Demographics'!J61/B61),"",'Racial Demographics'!J61/B61)</f>
        <v>3.1851620875630857E-2</v>
      </c>
      <c r="J61" s="21">
        <f>IF(ISERROR('Racial Demographics'!H61),"",'Racial Demographics'!H61)</f>
        <v>0.25541350517964173</v>
      </c>
      <c r="K61" s="32">
        <f>IF(ISERROR('Voting Age'!B61/B61),"",'Voting Age'!B61/B61)</f>
        <v>0.76291445795655333</v>
      </c>
      <c r="L61" s="36">
        <f>IF(ISERROR('Voting Age'!G61/'Voting Age'!B61),"",'Voting Age'!G61/'Voting Age'!B61)</f>
        <v>0.72387223735997575</v>
      </c>
      <c r="M61" s="36">
        <f>IF(ISERROR('Voting Age'!D61/'Voting Age'!B61),"",'Voting Age'!D61/'Voting Age'!B61)</f>
        <v>0.15165001513775356</v>
      </c>
      <c r="N61" s="36">
        <f>IF(ISERROR('Voting Age'!E61/'Voting Age'!B61),"",'Voting Age'!E61/'Voting Age'!B61)</f>
        <v>4.6260974871329096E-2</v>
      </c>
      <c r="O61" s="36">
        <f>IF(ISERROR('Voting Age'!AA61/'Voting Age'!B61),"",'Voting Age'!AA61/'Voting Age'!B61)</f>
        <v>3.0472297910990008E-2</v>
      </c>
      <c r="P61" s="36">
        <f>IF(ISERROR('Voting Age'!L61/'Voting Age'!B61),"",'Voting Age'!L61/'Voting Age'!B61)</f>
        <v>0.2761277626400242</v>
      </c>
      <c r="Q61" s="36">
        <f>IF(ISERROR('Voting Age'!S61/'Voting Age'!B61),"",'Voting Age'!S61/'Voting Age'!B61)</f>
        <v>0.16080835603996366</v>
      </c>
      <c r="R61" s="36">
        <f>IF(ISERROR('Voting Age'!Z61/'Voting Age'!B61),"",'Voting Age'!Z61/'Voting Age'!B61)</f>
        <v>0.15723584620042386</v>
      </c>
      <c r="S61" s="43"/>
      <c r="T61" s="43"/>
    </row>
    <row r="62" spans="1:20" ht="14.5" x14ac:dyDescent="0.35">
      <c r="A62" s="3">
        <v>60</v>
      </c>
      <c r="B62" s="7">
        <v>83221</v>
      </c>
      <c r="C62" s="12">
        <v>86313.93</v>
      </c>
      <c r="D62" s="15">
        <f t="shared" si="2"/>
        <v>-3.5833497559432104E-2</v>
      </c>
      <c r="E62" s="17">
        <f t="shared" si="3"/>
        <v>-3092.929999999993</v>
      </c>
      <c r="F62" s="20">
        <f>IF(ISERROR('Racial Demographics'!C62/'Racial Demographics'!B62),"",'Racial Demographics'!C62/'Racial Demographics'!B62)</f>
        <v>0.33138270388483676</v>
      </c>
      <c r="G62" s="20">
        <f>IF(ISERROR('Racial Demographics'!E62),"",'Racial Demographics'!E62)</f>
        <v>0.51315172853005853</v>
      </c>
      <c r="H62" s="20">
        <f>IF(ISERROR('Racial Demographics'!G62),"",'Racial Demographics'!G62)</f>
        <v>6.1919467442111964E-2</v>
      </c>
      <c r="I62" s="20">
        <f>IF(ISERROR('Racial Demographics'!J62/B62),"",'Racial Demographics'!J62/B62)</f>
        <v>4.6995349731437978E-2</v>
      </c>
      <c r="J62" s="20">
        <f>IF(ISERROR('Racial Demographics'!H62),"",'Racial Demographics'!H62)</f>
        <v>0.6686172961151633</v>
      </c>
      <c r="K62" s="20">
        <f>IF(ISERROR('Voting Age'!B62/B62),"",'Voting Age'!B62/B62)</f>
        <v>0.78042801696687136</v>
      </c>
      <c r="L62" s="20">
        <f>IF(ISERROR('Voting Age'!G62/'Voting Age'!B62),"",'Voting Age'!G62/'Voting Age'!B62)</f>
        <v>0.35445279300363369</v>
      </c>
      <c r="M62" s="20">
        <f>IF(ISERROR('Voting Age'!D62/'Voting Age'!B62),"",'Voting Age'!D62/'Voting Age'!B62)</f>
        <v>0.50893022109995689</v>
      </c>
      <c r="N62" s="20">
        <f>IF(ISERROR('Voting Age'!E62/'Voting Age'!B62),"",'Voting Age'!E62/'Voting Age'!B62)</f>
        <v>5.3288784874053086E-2</v>
      </c>
      <c r="O62" s="20">
        <f>IF(ISERROR('Voting Age'!AA62/'Voting Age'!B62),"",'Voting Age'!AA62/'Voting Age'!B62)</f>
        <v>4.5574921475642051E-2</v>
      </c>
      <c r="P62" s="20">
        <f>IF(ISERROR('Voting Age'!L62/'Voting Age'!B62),"",'Voting Age'!L62/'Voting Age'!B62)</f>
        <v>0.64554720699636636</v>
      </c>
      <c r="Q62" s="20">
        <f>IF(ISERROR('Voting Age'!S62/'Voting Age'!B62),"",'Voting Age'!S62/'Voting Age'!B62)</f>
        <v>0.52642113690952763</v>
      </c>
      <c r="R62" s="20">
        <f>IF(ISERROR('Voting Age'!Z62/'Voting Age'!B62),"",'Voting Age'!Z62/'Voting Age'!B62)</f>
        <v>0.51952331095645743</v>
      </c>
      <c r="S62" s="43"/>
      <c r="T62" s="43"/>
    </row>
    <row r="63" spans="1:20" ht="14.5" x14ac:dyDescent="0.35">
      <c r="A63" s="3">
        <v>61</v>
      </c>
      <c r="B63" s="6">
        <v>86672</v>
      </c>
      <c r="C63" s="11">
        <v>86313.93</v>
      </c>
      <c r="D63" s="14">
        <f t="shared" si="2"/>
        <v>4.148461320206449E-3</v>
      </c>
      <c r="E63" s="16">
        <f t="shared" si="3"/>
        <v>358.07000000000698</v>
      </c>
      <c r="F63" s="21">
        <f>IF(ISERROR('Racial Demographics'!C63/'Racial Demographics'!B63),"",'Racial Demographics'!C63/'Racial Demographics'!B63)</f>
        <v>0.30760799335425515</v>
      </c>
      <c r="G63" s="21">
        <f>IF(ISERROR('Racial Demographics'!E63),"",'Racial Demographics'!E63)</f>
        <v>0.55045458741000552</v>
      </c>
      <c r="H63" s="21">
        <f>IF(ISERROR('Racial Demographics'!G63),"",'Racial Demographics'!G63)</f>
        <v>7.6852962894591106E-2</v>
      </c>
      <c r="I63" s="21">
        <f>IF(ISERROR('Racial Demographics'!J63/B63),"",'Racial Demographics'!J63/B63)</f>
        <v>2.4125438434557875E-2</v>
      </c>
      <c r="J63" s="21">
        <f>IF(ISERROR('Racial Demographics'!H63),"",'Racial Demographics'!H63)</f>
        <v>0.69239200664574485</v>
      </c>
      <c r="K63" s="32">
        <f>IF(ISERROR('Voting Age'!B63/B63),"",'Voting Age'!B63/B63)</f>
        <v>0.80804642791212844</v>
      </c>
      <c r="L63" s="36">
        <f>IF(ISERROR('Voting Age'!G63/'Voting Age'!B63),"",'Voting Age'!G63/'Voting Age'!B63)</f>
        <v>0.33597486970800317</v>
      </c>
      <c r="M63" s="36">
        <f>IF(ISERROR('Voting Age'!D63/'Voting Age'!B63),"",'Voting Age'!D63/'Voting Age'!B63)</f>
        <v>0.52755051045905621</v>
      </c>
      <c r="N63" s="36">
        <f>IF(ISERROR('Voting Age'!E63/'Voting Age'!B63),"",'Voting Age'!E63/'Voting Age'!B63)</f>
        <v>6.7209252516598844E-2</v>
      </c>
      <c r="O63" s="36">
        <f>IF(ISERROR('Voting Age'!AA63/'Voting Age'!B63),"",'Voting Age'!AA63/'Voting Age'!B63)</f>
        <v>2.7814664096523167E-2</v>
      </c>
      <c r="P63" s="36">
        <f>IF(ISERROR('Voting Age'!L63/'Voting Age'!B63),"",'Voting Age'!L63/'Voting Age'!B63)</f>
        <v>0.66402513029199683</v>
      </c>
      <c r="Q63" s="36">
        <f>IF(ISERROR('Voting Age'!S63/'Voting Age'!B63),"",'Voting Age'!S63/'Voting Age'!B63)</f>
        <v>0.54905404440636829</v>
      </c>
      <c r="R63" s="36">
        <f>IF(ISERROR('Voting Age'!Z63/'Voting Age'!B63),"",'Voting Age'!Z63/'Voting Age'!B63)</f>
        <v>0.5413150567573356</v>
      </c>
      <c r="S63" s="43"/>
      <c r="T63" s="43"/>
    </row>
    <row r="64" spans="1:20" ht="14.5" x14ac:dyDescent="0.35">
      <c r="A64" s="3">
        <v>62</v>
      </c>
      <c r="B64" s="7">
        <v>83080</v>
      </c>
      <c r="C64" s="12">
        <v>86313.93</v>
      </c>
      <c r="D64" s="15">
        <f t="shared" si="2"/>
        <v>-3.7467069336316786E-2</v>
      </c>
      <c r="E64" s="17">
        <f t="shared" si="3"/>
        <v>-3233.929999999993</v>
      </c>
      <c r="F64" s="20">
        <f>IF(ISERROR('Racial Demographics'!C64/'Racial Demographics'!B64),"",'Racial Demographics'!C64/'Racial Demographics'!B64)</f>
        <v>0.37325469427058255</v>
      </c>
      <c r="G64" s="20">
        <f>IF(ISERROR('Racial Demographics'!E64),"",'Racial Demographics'!E64)</f>
        <v>0.52142513240250365</v>
      </c>
      <c r="H64" s="20">
        <f>IF(ISERROR('Racial Demographics'!G64),"",'Racial Demographics'!G64)</f>
        <v>4.1827154549831491E-2</v>
      </c>
      <c r="I64" s="20">
        <f>IF(ISERROR('Racial Demographics'!J64/B64),"",'Racial Demographics'!J64/B64)</f>
        <v>1.0712566201251805E-2</v>
      </c>
      <c r="J64" s="20">
        <f>IF(ISERROR('Racial Demographics'!H64),"",'Racial Demographics'!H64)</f>
        <v>0.62674530572941745</v>
      </c>
      <c r="K64" s="20">
        <f>IF(ISERROR('Voting Age'!B64/B64),"",'Voting Age'!B64/B64)</f>
        <v>0.78938372652864708</v>
      </c>
      <c r="L64" s="20">
        <f>IF(ISERROR('Voting Age'!G64/'Voting Age'!B64),"",'Voting Age'!G64/'Voting Age'!B64)</f>
        <v>0.40431825805861366</v>
      </c>
      <c r="M64" s="20">
        <f>IF(ISERROR('Voting Age'!D64/'Voting Age'!B64),"",'Voting Age'!D64/'Voting Age'!B64)</f>
        <v>0.50221097252294833</v>
      </c>
      <c r="N64" s="20">
        <f>IF(ISERROR('Voting Age'!E64/'Voting Age'!B64),"",'Voting Age'!E64/'Voting Age'!B64)</f>
        <v>3.6488670671830682E-2</v>
      </c>
      <c r="O64" s="20">
        <f>IF(ISERROR('Voting Age'!AA64/'Voting Age'!B64),"",'Voting Age'!AA64/'Voting Age'!B64)</f>
        <v>1.1725778414808942E-2</v>
      </c>
      <c r="P64" s="20">
        <f>IF(ISERROR('Voting Age'!L64/'Voting Age'!B64),"",'Voting Age'!L64/'Voting Age'!B64)</f>
        <v>0.59568174194138634</v>
      </c>
      <c r="Q64" s="20">
        <f>IF(ISERROR('Voting Age'!S64/'Voting Age'!B64),"",'Voting Age'!S64/'Voting Age'!B64)</f>
        <v>0.51767253209722175</v>
      </c>
      <c r="R64" s="20">
        <f>IF(ISERROR('Voting Age'!Z64/'Voting Age'!B64),"",'Voting Age'!Z64/'Voting Age'!B64)</f>
        <v>0.51256442316489281</v>
      </c>
      <c r="S64" s="43"/>
      <c r="T64" s="43"/>
    </row>
    <row r="65" spans="1:20" ht="14.5" x14ac:dyDescent="0.35">
      <c r="A65" s="3">
        <v>63</v>
      </c>
      <c r="B65" s="6">
        <v>90105</v>
      </c>
      <c r="C65" s="11">
        <v>86313.93</v>
      </c>
      <c r="D65" s="14">
        <f t="shared" si="2"/>
        <v>4.3921879121944826E-2</v>
      </c>
      <c r="E65" s="16">
        <f t="shared" si="3"/>
        <v>3791.070000000007</v>
      </c>
      <c r="F65" s="21">
        <f>IF(ISERROR('Racial Demographics'!C65/'Racial Demographics'!B65),"",'Racial Demographics'!C65/'Racial Demographics'!B65)</f>
        <v>0.28878530603185171</v>
      </c>
      <c r="G65" s="21">
        <f>IF(ISERROR('Racial Demographics'!E65),"",'Racial Demographics'!E65)</f>
        <v>0.41809000610398978</v>
      </c>
      <c r="H65" s="21">
        <f>IF(ISERROR('Racial Demographics'!G65),"",'Racial Demographics'!G65)</f>
        <v>0.22847788690971643</v>
      </c>
      <c r="I65" s="21">
        <f>IF(ISERROR('Racial Demographics'!J65/B65),"",'Racial Demographics'!J65/B65)</f>
        <v>3.5214472004883195E-2</v>
      </c>
      <c r="J65" s="21">
        <f>IF(ISERROR('Racial Demographics'!H65),"",'Racial Demographics'!H65)</f>
        <v>0.71121469396814829</v>
      </c>
      <c r="K65" s="32">
        <f>IF(ISERROR('Voting Age'!B65/B65),"",'Voting Age'!B65/B65)</f>
        <v>0.78592752899395146</v>
      </c>
      <c r="L65" s="36">
        <f>IF(ISERROR('Voting Age'!G65/'Voting Age'!B65),"",'Voting Age'!G65/'Voting Age'!B65)</f>
        <v>0.30978874830546771</v>
      </c>
      <c r="M65" s="36">
        <f>IF(ISERROR('Voting Age'!D65/'Voting Age'!B65),"",'Voting Age'!D65/'Voting Age'!B65)</f>
        <v>0.41564053321283329</v>
      </c>
      <c r="N65" s="36">
        <f>IF(ISERROR('Voting Age'!E65/'Voting Age'!B65),"",'Voting Age'!E65/'Voting Age'!B65)</f>
        <v>0.19646690013556259</v>
      </c>
      <c r="O65" s="36">
        <f>IF(ISERROR('Voting Age'!AA65/'Voting Age'!B65),"",'Voting Age'!AA65/'Voting Age'!B65)</f>
        <v>4.1205377315860825E-2</v>
      </c>
      <c r="P65" s="36">
        <f>IF(ISERROR('Voting Age'!L65/'Voting Age'!B65),"",'Voting Age'!L65/'Voting Age'!B65)</f>
        <v>0.69021125169453235</v>
      </c>
      <c r="Q65" s="36">
        <f>IF(ISERROR('Voting Age'!S65/'Voting Age'!B65),"",'Voting Age'!S65/'Voting Age'!B65)</f>
        <v>0.43552304563940353</v>
      </c>
      <c r="R65" s="36">
        <f>IF(ISERROR('Voting Age'!Z65/'Voting Age'!B65),"",'Voting Age'!Z65/'Voting Age'!B65)</f>
        <v>0.4264714188883868</v>
      </c>
      <c r="S65" s="43"/>
      <c r="T65" s="43"/>
    </row>
    <row r="66" spans="1:20" ht="14.5" x14ac:dyDescent="0.35">
      <c r="A66" s="3">
        <v>64</v>
      </c>
      <c r="B66" s="7">
        <v>88614</v>
      </c>
      <c r="C66" s="12">
        <v>86313.93</v>
      </c>
      <c r="D66" s="15">
        <f t="shared" si="2"/>
        <v>2.664772650254724E-2</v>
      </c>
      <c r="E66" s="17">
        <f t="shared" si="3"/>
        <v>2300.070000000007</v>
      </c>
      <c r="F66" s="20">
        <f>IF(ISERROR('Racial Demographics'!C66/'Racial Demographics'!B66),"",'Racial Demographics'!C66/'Racial Demographics'!B66)</f>
        <v>0.44998532963188659</v>
      </c>
      <c r="G66" s="20">
        <f>IF(ISERROR('Racial Demographics'!E66),"",'Racial Demographics'!E66)</f>
        <v>0.31396844742365765</v>
      </c>
      <c r="H66" s="20">
        <f>IF(ISERROR('Racial Demographics'!G66),"",'Racial Demographics'!G66)</f>
        <v>0.17162073712957321</v>
      </c>
      <c r="I66" s="20">
        <f>IF(ISERROR('Racial Demographics'!J66/B66),"",'Racial Demographics'!J66/B66)</f>
        <v>3.2805200081251269E-2</v>
      </c>
      <c r="J66" s="20">
        <f>IF(ISERROR('Racial Demographics'!H66),"",'Racial Demographics'!H66)</f>
        <v>0.55001467036811336</v>
      </c>
      <c r="K66" s="20">
        <f>IF(ISERROR('Voting Age'!B66/B66),"",'Voting Age'!B66/B66)</f>
        <v>0.7512808359852845</v>
      </c>
      <c r="L66" s="20">
        <f>IF(ISERROR('Voting Age'!G66/'Voting Age'!B66),"",'Voting Age'!G66/'Voting Age'!B66)</f>
        <v>0.47321777270405863</v>
      </c>
      <c r="M66" s="20">
        <f>IF(ISERROR('Voting Age'!D66/'Voting Age'!B66),"",'Voting Age'!D66/'Voting Age'!B66)</f>
        <v>0.31043650674437467</v>
      </c>
      <c r="N66" s="20">
        <f>IF(ISERROR('Voting Age'!E66/'Voting Age'!B66),"",'Voting Age'!E66/'Voting Age'!B66)</f>
        <v>0.14492144080271577</v>
      </c>
      <c r="O66" s="20">
        <f>IF(ISERROR('Voting Age'!AA66/'Voting Age'!B66),"",'Voting Age'!AA66/'Voting Age'!B66)</f>
        <v>3.5148856911106439E-2</v>
      </c>
      <c r="P66" s="20">
        <f>IF(ISERROR('Voting Age'!L66/'Voting Age'!B66),"",'Voting Age'!L66/'Voting Age'!B66)</f>
        <v>0.52678222729594137</v>
      </c>
      <c r="Q66" s="20">
        <f>IF(ISERROR('Voting Age'!S66/'Voting Age'!B66),"",'Voting Age'!S66/'Voting Age'!B66)</f>
        <v>0.32683930663622435</v>
      </c>
      <c r="R66" s="20">
        <f>IF(ISERROR('Voting Age'!Z66/'Voting Age'!B66),"",'Voting Age'!Z66/'Voting Age'!B66)</f>
        <v>0.31881815723856161</v>
      </c>
      <c r="S66" s="43"/>
      <c r="T66" s="43"/>
    </row>
    <row r="67" spans="1:20" ht="14.5" x14ac:dyDescent="0.35">
      <c r="A67" s="3">
        <v>65</v>
      </c>
      <c r="B67" s="6">
        <v>84090</v>
      </c>
      <c r="C67" s="11">
        <v>86313.93</v>
      </c>
      <c r="D67" s="14">
        <f t="shared" ref="D67:D98" si="4">(B67-C67)/C67</f>
        <v>-2.5765597743029348E-2</v>
      </c>
      <c r="E67" s="16">
        <f t="shared" ref="E67:E102" si="5">B67-C67</f>
        <v>-2223.929999999993</v>
      </c>
      <c r="F67" s="21">
        <f>IF(ISERROR('Racial Demographics'!C67/'Racial Demographics'!B67),"",'Racial Demographics'!C67/'Racial Demographics'!B67)</f>
        <v>0.53841122606730885</v>
      </c>
      <c r="G67" s="21">
        <f>IF(ISERROR('Racial Demographics'!E67),"",'Racial Demographics'!E67)</f>
        <v>0.15099298370793199</v>
      </c>
      <c r="H67" s="21">
        <f>IF(ISERROR('Racial Demographics'!G67),"",'Racial Demographics'!G67)</f>
        <v>9.495778332738733E-2</v>
      </c>
      <c r="I67" s="21">
        <f>IF(ISERROR('Racial Demographics'!J67/B67),"",'Racial Demographics'!J67/B67)</f>
        <v>0.18827446783208468</v>
      </c>
      <c r="J67" s="21">
        <f>IF(ISERROR('Racial Demographics'!H67),"",'Racial Demographics'!H67)</f>
        <v>0.46158877393269115</v>
      </c>
      <c r="K67" s="32">
        <f>IF(ISERROR('Voting Age'!B67/B67),"",'Voting Age'!B67/B67)</f>
        <v>0.78689499345938874</v>
      </c>
      <c r="L67" s="36">
        <f>IF(ISERROR('Voting Age'!G67/'Voting Age'!B67),"",'Voting Age'!G67/'Voting Age'!B67)</f>
        <v>0.55525162460329458</v>
      </c>
      <c r="M67" s="36">
        <f>IF(ISERROR('Voting Age'!D67/'Voting Age'!B67),"",'Voting Age'!D67/'Voting Age'!B67)</f>
        <v>0.15034003324769532</v>
      </c>
      <c r="N67" s="36">
        <f>IF(ISERROR('Voting Age'!E67/'Voting Age'!B67),"",'Voting Age'!E67/'Voting Age'!B67)</f>
        <v>7.973401843735832E-2</v>
      </c>
      <c r="O67" s="36">
        <f>IF(ISERROR('Voting Age'!AA67/'Voting Age'!B67),"",'Voting Age'!AA67/'Voting Age'!B67)</f>
        <v>0.17403657246486323</v>
      </c>
      <c r="P67" s="36">
        <f>IF(ISERROR('Voting Age'!L67/'Voting Age'!B67),"",'Voting Age'!L67/'Voting Age'!B67)</f>
        <v>0.44474837539670548</v>
      </c>
      <c r="Q67" s="36">
        <f>IF(ISERROR('Voting Age'!S67/'Voting Age'!B67),"",'Voting Age'!S67/'Voting Age'!B67)</f>
        <v>0.16185582590297717</v>
      </c>
      <c r="R67" s="36">
        <f>IF(ISERROR('Voting Age'!Z67/'Voting Age'!B67),"",'Voting Age'!Z67/'Voting Age'!B67)</f>
        <v>0.15791144022971135</v>
      </c>
      <c r="S67" s="43"/>
      <c r="T67" s="43"/>
    </row>
    <row r="68" spans="1:20" ht="14.5" x14ac:dyDescent="0.35">
      <c r="A68" s="3">
        <v>66</v>
      </c>
      <c r="B68" s="7">
        <v>88319</v>
      </c>
      <c r="C68" s="12">
        <v>86313.93</v>
      </c>
      <c r="D68" s="15">
        <f t="shared" si="4"/>
        <v>2.3229969948072197E-2</v>
      </c>
      <c r="E68" s="17">
        <f t="shared" si="5"/>
        <v>2005.070000000007</v>
      </c>
      <c r="F68" s="20">
        <f>IF(ISERROR('Racial Demographics'!C68/'Racial Demographics'!B68),"",'Racial Demographics'!C68/'Racial Demographics'!B68)</f>
        <v>0.80828587280200181</v>
      </c>
      <c r="G68" s="20">
        <f>IF(ISERROR('Racial Demographics'!E68),"",'Racial Demographics'!E68)</f>
        <v>8.0741403322048488E-2</v>
      </c>
      <c r="H68" s="20">
        <f>IF(ISERROR('Racial Demographics'!G68),"",'Racial Demographics'!G68)</f>
        <v>4.0829266635718252E-2</v>
      </c>
      <c r="I68" s="20">
        <f>IF(ISERROR('Racial Demographics'!J68/B68),"",'Racial Demographics'!J68/B68)</f>
        <v>4.0195201485524065E-2</v>
      </c>
      <c r="J68" s="20">
        <f>IF(ISERROR('Racial Demographics'!H68),"",'Racial Demographics'!H68)</f>
        <v>0.19171412719799816</v>
      </c>
      <c r="K68" s="20">
        <f>IF(ISERROR('Voting Age'!B68/B68),"",'Voting Age'!B68/B68)</f>
        <v>0.74513977739784187</v>
      </c>
      <c r="L68" s="20">
        <f>IF(ISERROR('Voting Age'!G68/'Voting Age'!B68),"",'Voting Age'!G68/'Voting Age'!B68)</f>
        <v>0.80744567694879199</v>
      </c>
      <c r="M68" s="20">
        <f>IF(ISERROR('Voting Age'!D68/'Voting Age'!B68),"",'Voting Age'!D68/'Voting Age'!B68)</f>
        <v>8.3862634857924334E-2</v>
      </c>
      <c r="N68" s="20">
        <f>IF(ISERROR('Voting Age'!E68/'Voting Age'!B68),"",'Voting Age'!E68/'Voting Age'!B68)</f>
        <v>3.335359367877222E-2</v>
      </c>
      <c r="O68" s="20">
        <f>IF(ISERROR('Voting Age'!AA68/'Voting Age'!B68),"",'Voting Age'!AA68/'Voting Age'!B68)</f>
        <v>3.9978726637289165E-2</v>
      </c>
      <c r="P68" s="20">
        <f>IF(ISERROR('Voting Age'!L68/'Voting Age'!B68),"",'Voting Age'!L68/'Voting Age'!B68)</f>
        <v>0.19255432305120801</v>
      </c>
      <c r="Q68" s="20">
        <f>IF(ISERROR('Voting Age'!S68/'Voting Age'!B68),"",'Voting Age'!S68/'Voting Age'!B68)</f>
        <v>9.1034797143291296E-2</v>
      </c>
      <c r="R68" s="20">
        <f>IF(ISERROR('Voting Age'!Z68/'Voting Age'!B68),"",'Voting Age'!Z68/'Voting Age'!B68)</f>
        <v>8.9196170794712051E-2</v>
      </c>
      <c r="S68" s="43"/>
      <c r="T68" s="43"/>
    </row>
    <row r="69" spans="1:20" ht="14.5" x14ac:dyDescent="0.35">
      <c r="A69" s="3">
        <v>67</v>
      </c>
      <c r="B69" s="6">
        <v>83194</v>
      </c>
      <c r="C69" s="11">
        <v>86313.93</v>
      </c>
      <c r="D69" s="14">
        <f t="shared" si="4"/>
        <v>-3.6146309176282358E-2</v>
      </c>
      <c r="E69" s="16">
        <f t="shared" si="5"/>
        <v>-3119.929999999993</v>
      </c>
      <c r="F69" s="21">
        <f>IF(ISERROR('Racial Demographics'!C69/'Racial Demographics'!B69),"",'Racial Demographics'!C69/'Racial Demographics'!B69)</f>
        <v>0.74971752770632494</v>
      </c>
      <c r="G69" s="21">
        <f>IF(ISERROR('Racial Demographics'!E69),"",'Racial Demographics'!E69)</f>
        <v>8.1051518138327283E-2</v>
      </c>
      <c r="H69" s="21">
        <f>IF(ISERROR('Racial Demographics'!G69),"",'Racial Demographics'!G69)</f>
        <v>6.6423059355241967E-2</v>
      </c>
      <c r="I69" s="21">
        <f>IF(ISERROR('Racial Demographics'!J69/B69),"",'Racial Demographics'!J69/B69)</f>
        <v>6.9620405317691175E-2</v>
      </c>
      <c r="J69" s="21">
        <f>IF(ISERROR('Racial Demographics'!H69),"",'Racial Demographics'!H69)</f>
        <v>0.25028247229367501</v>
      </c>
      <c r="K69" s="32">
        <f>IF(ISERROR('Voting Age'!B69/B69),"",'Voting Age'!B69/B69)</f>
        <v>0.76767555352549466</v>
      </c>
      <c r="L69" s="36">
        <f>IF(ISERROR('Voting Age'!G69/'Voting Age'!B69),"",'Voting Age'!G69/'Voting Age'!B69)</f>
        <v>0.7614849841856387</v>
      </c>
      <c r="M69" s="36">
        <f>IF(ISERROR('Voting Age'!D69/'Voting Age'!B69),"",'Voting Age'!D69/'Voting Age'!B69)</f>
        <v>7.9416277831710139E-2</v>
      </c>
      <c r="N69" s="36">
        <f>IF(ISERROR('Voting Age'!E69/'Voting Age'!B69),"",'Voting Age'!E69/'Voting Age'!B69)</f>
        <v>5.7119594150252091E-2</v>
      </c>
      <c r="O69" s="36">
        <f>IF(ISERROR('Voting Age'!AA69/'Voting Age'!B69),"",'Voting Age'!AA69/'Voting Age'!B69)</f>
        <v>6.7328468981930914E-2</v>
      </c>
      <c r="P69" s="36">
        <f>IF(ISERROR('Voting Age'!L69/'Voting Age'!B69),"",'Voting Age'!L69/'Voting Age'!B69)</f>
        <v>0.23851501581436133</v>
      </c>
      <c r="Q69" s="36">
        <f>IF(ISERROR('Voting Age'!S69/'Voting Age'!B69),"",'Voting Age'!S69/'Voting Age'!B69)</f>
        <v>8.7902796480130274E-2</v>
      </c>
      <c r="R69" s="36">
        <f>IF(ISERROR('Voting Age'!Z69/'Voting Age'!B69),"",'Voting Age'!Z69/'Voting Age'!B69)</f>
        <v>8.547584004008392E-2</v>
      </c>
      <c r="S69" s="43"/>
      <c r="T69" s="43"/>
    </row>
    <row r="70" spans="1:20" ht="14.5" x14ac:dyDescent="0.35">
      <c r="A70" s="3">
        <v>68</v>
      </c>
      <c r="B70" s="7">
        <v>87830</v>
      </c>
      <c r="C70" s="12">
        <v>86313.93</v>
      </c>
      <c r="D70" s="15">
        <f t="shared" si="4"/>
        <v>1.7564603998450855E-2</v>
      </c>
      <c r="E70" s="17">
        <f t="shared" si="5"/>
        <v>1516.070000000007</v>
      </c>
      <c r="F70" s="20">
        <f>IF(ISERROR('Racial Demographics'!C70/'Racial Demographics'!B70),"",'Racial Demographics'!C70/'Racial Demographics'!B70)</f>
        <v>0.72389844016850735</v>
      </c>
      <c r="G70" s="20">
        <f>IF(ISERROR('Racial Demographics'!E70),"",'Racial Demographics'!E70)</f>
        <v>0.14939086872367072</v>
      </c>
      <c r="H70" s="20">
        <f>IF(ISERROR('Racial Demographics'!G70),"",'Racial Demographics'!G70)</f>
        <v>6.5717864055561875E-2</v>
      </c>
      <c r="I70" s="20">
        <f>IF(ISERROR('Racial Demographics'!J70/B70),"",'Racial Demographics'!J70/B70)</f>
        <v>2.8088352499146079E-2</v>
      </c>
      <c r="J70" s="20">
        <f>IF(ISERROR('Racial Demographics'!H70),"",'Racial Demographics'!H70)</f>
        <v>0.27610155983149265</v>
      </c>
      <c r="K70" s="20">
        <f>IF(ISERROR('Voting Age'!B70/B70),"",'Voting Age'!B70/B70)</f>
        <v>0.83198223841512009</v>
      </c>
      <c r="L70" s="20">
        <f>IF(ISERROR('Voting Age'!G70/'Voting Age'!B70),"",'Voting Age'!G70/'Voting Age'!B70)</f>
        <v>0.7323635268840748</v>
      </c>
      <c r="M70" s="20">
        <f>IF(ISERROR('Voting Age'!D70/'Voting Age'!B70),"",'Voting Age'!D70/'Voting Age'!B70)</f>
        <v>0.14506041903302178</v>
      </c>
      <c r="N70" s="20">
        <f>IF(ISERROR('Voting Age'!E70/'Voting Age'!B70),"",'Voting Age'!E70/'Voting Age'!B70)</f>
        <v>5.6792522545947202E-2</v>
      </c>
      <c r="O70" s="20">
        <f>IF(ISERROR('Voting Age'!AA70/'Voting Age'!B70),"",'Voting Age'!AA70/'Voting Age'!B70)</f>
        <v>2.9326837546015627E-2</v>
      </c>
      <c r="P70" s="20">
        <f>IF(ISERROR('Voting Age'!L70/'Voting Age'!B70),"",'Voting Age'!L70/'Voting Age'!B70)</f>
        <v>0.26763647311592514</v>
      </c>
      <c r="Q70" s="20">
        <f>IF(ISERROR('Voting Age'!S70/'Voting Age'!B70),"",'Voting Age'!S70/'Voting Age'!B70)</f>
        <v>0.15583047089896404</v>
      </c>
      <c r="R70" s="20">
        <f>IF(ISERROR('Voting Age'!Z70/'Voting Age'!B70),"",'Voting Age'!Z70/'Voting Age'!B70)</f>
        <v>0.15290189262792003</v>
      </c>
      <c r="S70" s="43"/>
      <c r="T70" s="43"/>
    </row>
    <row r="71" spans="1:20" ht="14.5" x14ac:dyDescent="0.35">
      <c r="A71" s="3">
        <v>69</v>
      </c>
      <c r="B71" s="6">
        <v>83187</v>
      </c>
      <c r="C71" s="11">
        <v>86313.93</v>
      </c>
      <c r="D71" s="14">
        <f t="shared" si="4"/>
        <v>-3.6227408484354649E-2</v>
      </c>
      <c r="E71" s="16">
        <f t="shared" si="5"/>
        <v>-3126.929999999993</v>
      </c>
      <c r="F71" s="21">
        <f>IF(ISERROR('Racial Demographics'!C71/'Racial Demographics'!B71),"",'Racial Demographics'!C71/'Racial Demographics'!B71)</f>
        <v>0.86681813264091745</v>
      </c>
      <c r="G71" s="21">
        <f>IF(ISERROR('Racial Demographics'!E71),"",'Racial Demographics'!E71)</f>
        <v>2.9547886087970477E-2</v>
      </c>
      <c r="H71" s="21">
        <f>IF(ISERROR('Racial Demographics'!G71),"",'Racial Demographics'!G71)</f>
        <v>6.5635255508673232E-2</v>
      </c>
      <c r="I71" s="21">
        <f>IF(ISERROR('Racial Demographics'!J71/B71),"",'Racial Demographics'!J71/B71)</f>
        <v>1.1287821414403694E-2</v>
      </c>
      <c r="J71" s="21">
        <f>IF(ISERROR('Racial Demographics'!H71),"",'Racial Demographics'!H71)</f>
        <v>0.13318186735908255</v>
      </c>
      <c r="K71" s="32">
        <f>IF(ISERROR('Voting Age'!B71/B71),"",'Voting Age'!B71/B71)</f>
        <v>0.77300539747797137</v>
      </c>
      <c r="L71" s="36">
        <f>IF(ISERROR('Voting Age'!G71/'Voting Age'!B71),"",'Voting Age'!G71/'Voting Age'!B71)</f>
        <v>0.87882557850211496</v>
      </c>
      <c r="M71" s="36">
        <f>IF(ISERROR('Voting Age'!D71/'Voting Age'!B71),"",'Voting Age'!D71/'Voting Age'!B71)</f>
        <v>3.0091440656879822E-2</v>
      </c>
      <c r="N71" s="36">
        <f>IF(ISERROR('Voting Age'!E71/'Voting Age'!B71),"",'Voting Age'!E71/'Voting Age'!B71)</f>
        <v>5.2842746951978103E-2</v>
      </c>
      <c r="O71" s="36">
        <f>IF(ISERROR('Voting Age'!AA71/'Voting Age'!B71),"",'Voting Age'!AA71/'Voting Age'!B71)</f>
        <v>1.1227917392386166E-2</v>
      </c>
      <c r="P71" s="36">
        <f>IF(ISERROR('Voting Age'!L71/'Voting Age'!B71),"",'Voting Age'!L71/'Voting Age'!B71)</f>
        <v>0.12117442149788504</v>
      </c>
      <c r="Q71" s="36">
        <f>IF(ISERROR('Voting Age'!S71/'Voting Age'!B71),"",'Voting Age'!S71/'Voting Age'!B71)</f>
        <v>3.6265240109479971E-2</v>
      </c>
      <c r="R71" s="36">
        <f>IF(ISERROR('Voting Age'!Z71/'Voting Age'!B71),"",'Voting Age'!Z71/'Voting Age'!B71)</f>
        <v>3.4663473500870866E-2</v>
      </c>
      <c r="S71" s="43"/>
      <c r="T71" s="43"/>
    </row>
    <row r="72" spans="1:20" ht="14.5" x14ac:dyDescent="0.35">
      <c r="A72" s="3">
        <v>70</v>
      </c>
      <c r="B72" s="7">
        <v>87941</v>
      </c>
      <c r="C72" s="12">
        <v>86313.93</v>
      </c>
      <c r="D72" s="15">
        <f t="shared" si="4"/>
        <v>1.8850607312168581E-2</v>
      </c>
      <c r="E72" s="17">
        <f t="shared" si="5"/>
        <v>1627.070000000007</v>
      </c>
      <c r="F72" s="20">
        <f>IF(ISERROR('Racial Demographics'!C72/'Racial Demographics'!B72),"",'Racial Demographics'!C72/'Racial Demographics'!B72)</f>
        <v>0.79150794282530335</v>
      </c>
      <c r="G72" s="20">
        <f>IF(ISERROR('Racial Demographics'!E72),"",'Racial Demographics'!E72)</f>
        <v>5.1466324012690329E-2</v>
      </c>
      <c r="H72" s="20">
        <f>IF(ISERROR('Racial Demographics'!G72),"",'Racial Demographics'!G72)</f>
        <v>0.10874336202681344</v>
      </c>
      <c r="I72" s="20">
        <f>IF(ISERROR('Racial Demographics'!J72/B72),"",'Racial Demographics'!J72/B72)</f>
        <v>1.5817423044996077E-2</v>
      </c>
      <c r="J72" s="20">
        <f>IF(ISERROR('Racial Demographics'!H72),"",'Racial Demographics'!H72)</f>
        <v>0.20849205717469668</v>
      </c>
      <c r="K72" s="20">
        <f>IF(ISERROR('Voting Age'!B72/B72),"",'Voting Age'!B72/B72)</f>
        <v>0.78249053342581953</v>
      </c>
      <c r="L72" s="20">
        <f>IF(ISERROR('Voting Age'!G72/'Voting Age'!B72),"",'Voting Age'!G72/'Voting Age'!B72)</f>
        <v>0.80839376280644648</v>
      </c>
      <c r="M72" s="20">
        <f>IF(ISERROR('Voting Age'!D72/'Voting Age'!B72),"",'Voting Age'!D72/'Voting Age'!B72)</f>
        <v>5.1385639341403513E-2</v>
      </c>
      <c r="N72" s="20">
        <f>IF(ISERROR('Voting Age'!E72/'Voting Age'!B72),"",'Voting Age'!E72/'Voting Age'!B72)</f>
        <v>8.7803176725328058E-2</v>
      </c>
      <c r="O72" s="20">
        <f>IF(ISERROR('Voting Age'!AA72/'Voting Age'!B72),"",'Voting Age'!AA72/'Voting Age'!B72)</f>
        <v>1.6319590774998911E-2</v>
      </c>
      <c r="P72" s="20">
        <f>IF(ISERROR('Voting Age'!L72/'Voting Age'!B72),"",'Voting Age'!L72/'Voting Age'!B72)</f>
        <v>0.19160623719355355</v>
      </c>
      <c r="Q72" s="20">
        <f>IF(ISERROR('Voting Age'!S72/'Voting Age'!B72),"",'Voting Age'!S72/'Voting Age'!B72)</f>
        <v>5.9189397352244488E-2</v>
      </c>
      <c r="R72" s="20">
        <f>IF(ISERROR('Voting Age'!Z72/'Voting Age'!B72),"",'Voting Age'!Z72/'Voting Age'!B72)</f>
        <v>5.7721651432142182E-2</v>
      </c>
      <c r="S72" s="43"/>
      <c r="T72" s="43"/>
    </row>
    <row r="73" spans="1:20" ht="14.5" x14ac:dyDescent="0.35">
      <c r="A73" s="3">
        <v>71</v>
      </c>
      <c r="B73" s="6">
        <v>84795</v>
      </c>
      <c r="C73" s="11">
        <v>86313.93</v>
      </c>
      <c r="D73" s="14">
        <f t="shared" si="4"/>
        <v>-1.7597738858605941E-2</v>
      </c>
      <c r="E73" s="16">
        <f t="shared" si="5"/>
        <v>-1518.929999999993</v>
      </c>
      <c r="F73" s="21">
        <f>IF(ISERROR('Racial Demographics'!C73/'Racial Demographics'!B73),"",'Racial Demographics'!C73/'Racial Demographics'!B73)</f>
        <v>0.86014505572262512</v>
      </c>
      <c r="G73" s="21">
        <f>IF(ISERROR('Racial Demographics'!E73),"",'Racial Demographics'!E73)</f>
        <v>3.2631641016569374E-2</v>
      </c>
      <c r="H73" s="21">
        <f>IF(ISERROR('Racial Demographics'!G73),"",'Racial Demographics'!G73)</f>
        <v>6.6784598148475732E-2</v>
      </c>
      <c r="I73" s="21">
        <f>IF(ISERROR('Racial Demographics'!J73/B73),"",'Racial Demographics'!J73/B73)</f>
        <v>9.2576213220119108E-3</v>
      </c>
      <c r="J73" s="21">
        <f>IF(ISERROR('Racial Demographics'!H73),"",'Racial Demographics'!H73)</f>
        <v>0.13985494427737485</v>
      </c>
      <c r="K73" s="32">
        <f>IF(ISERROR('Voting Age'!B73/B73),"",'Voting Age'!B73/B73)</f>
        <v>0.78820685181909311</v>
      </c>
      <c r="L73" s="36">
        <f>IF(ISERROR('Voting Age'!G73/'Voting Age'!B73),"",'Voting Age'!G73/'Voting Age'!B73)</f>
        <v>0.86875336644921897</v>
      </c>
      <c r="M73" s="36">
        <f>IF(ISERROR('Voting Age'!D73/'Voting Age'!B73),"",'Voting Age'!D73/'Voting Age'!B73)</f>
        <v>3.2258064516129031E-2</v>
      </c>
      <c r="N73" s="36">
        <f>IF(ISERROR('Voting Age'!E73/'Voting Age'!B73),"",'Voting Age'!E73/'Voting Age'!B73)</f>
        <v>5.3219821653001376E-2</v>
      </c>
      <c r="O73" s="36">
        <f>IF(ISERROR('Voting Age'!AA73/'Voting Age'!B73),"",'Voting Age'!AA73/'Voting Age'!B73)</f>
        <v>9.6205637680292066E-3</v>
      </c>
      <c r="P73" s="36">
        <f>IF(ISERROR('Voting Age'!L73/'Voting Age'!B73),"",'Voting Age'!L73/'Voting Age'!B73)</f>
        <v>0.13124663355078101</v>
      </c>
      <c r="Q73" s="36">
        <f>IF(ISERROR('Voting Age'!S73/'Voting Age'!B73),"",'Voting Age'!S73/'Voting Age'!B73)</f>
        <v>3.7689269256089536E-2</v>
      </c>
      <c r="R73" s="36">
        <f>IF(ISERROR('Voting Age'!Z73/'Voting Age'!B73),"",'Voting Age'!Z73/'Voting Age'!B73)</f>
        <v>3.6342689568496019E-2</v>
      </c>
      <c r="S73" s="43"/>
      <c r="T73" s="43"/>
    </row>
    <row r="74" spans="1:20" ht="14.5" x14ac:dyDescent="0.35">
      <c r="A74" s="3">
        <v>72</v>
      </c>
      <c r="B74" s="7">
        <v>82827</v>
      </c>
      <c r="C74" s="12">
        <v>86313.93</v>
      </c>
      <c r="D74" s="15">
        <f t="shared" si="4"/>
        <v>-4.039823004235809E-2</v>
      </c>
      <c r="E74" s="17">
        <f t="shared" si="5"/>
        <v>-3486.929999999993</v>
      </c>
      <c r="F74" s="20">
        <f>IF(ISERROR('Racial Demographics'!C74/'Racial Demographics'!B74),"",'Racial Demographics'!C74/'Racial Demographics'!B74)</f>
        <v>0.71893223224310909</v>
      </c>
      <c r="G74" s="20">
        <f>IF(ISERROR('Racial Demographics'!E74),"",'Racial Demographics'!E74)</f>
        <v>6.26003597860601E-2</v>
      </c>
      <c r="H74" s="20">
        <f>IF(ISERROR('Racial Demographics'!G74),"",'Racial Demographics'!G74)</f>
        <v>0.18345467057843456</v>
      </c>
      <c r="I74" s="20">
        <f>IF(ISERROR('Racial Demographics'!J74/B74),"",'Racial Demographics'!J74/B74)</f>
        <v>3.1414876791384452E-2</v>
      </c>
      <c r="J74" s="20">
        <f>IF(ISERROR('Racial Demographics'!H74),"",'Racial Demographics'!H74)</f>
        <v>0.28106776775689085</v>
      </c>
      <c r="K74" s="20">
        <f>IF(ISERROR('Voting Age'!B74/B74),"",'Voting Age'!B74/B74)</f>
        <v>0.80450819177321409</v>
      </c>
      <c r="L74" s="20">
        <f>IF(ISERROR('Voting Age'!G74/'Voting Age'!B74),"",'Voting Age'!G74/'Voting Age'!B74)</f>
        <v>0.72349365948825695</v>
      </c>
      <c r="M74" s="20">
        <f>IF(ISERROR('Voting Age'!D74/'Voting Age'!B74),"",'Voting Age'!D74/'Voting Age'!B74)</f>
        <v>6.0118556314249269E-2</v>
      </c>
      <c r="N74" s="20">
        <f>IF(ISERROR('Voting Age'!E74/'Voting Age'!B74),"",'Voting Age'!E74/'Voting Age'!B74)</f>
        <v>0.15389810159825917</v>
      </c>
      <c r="O74" s="20">
        <f>IF(ISERROR('Voting Age'!AA74/'Voting Age'!B74),"",'Voting Age'!AA74/'Voting Age'!B74)</f>
        <v>3.2595482854355817E-2</v>
      </c>
      <c r="P74" s="20">
        <f>IF(ISERROR('Voting Age'!L74/'Voting Age'!B74),"",'Voting Age'!L74/'Voting Age'!B74)</f>
        <v>0.27650634051174305</v>
      </c>
      <c r="Q74" s="20">
        <f>IF(ISERROR('Voting Age'!S74/'Voting Age'!B74),"",'Voting Age'!S74/'Voting Age'!B74)</f>
        <v>7.0728596083139486E-2</v>
      </c>
      <c r="R74" s="20">
        <f>IF(ISERROR('Voting Age'!Z74/'Voting Age'!B74),"",'Voting Age'!Z74/'Voting Age'!B74)</f>
        <v>6.414046672169281E-2</v>
      </c>
      <c r="S74" s="43"/>
      <c r="T74" s="43"/>
    </row>
    <row r="75" spans="1:20" ht="14.5" x14ac:dyDescent="0.35">
      <c r="A75" s="3">
        <v>73</v>
      </c>
      <c r="B75" s="6">
        <v>86216</v>
      </c>
      <c r="C75" s="11">
        <v>86313.93</v>
      </c>
      <c r="D75" s="14">
        <f t="shared" si="4"/>
        <v>-1.1345793199312442E-3</v>
      </c>
      <c r="E75" s="16">
        <f t="shared" si="5"/>
        <v>-97.929999999993015</v>
      </c>
      <c r="F75" s="21">
        <f>IF(ISERROR('Racial Demographics'!C75/'Racial Demographics'!B75),"",'Racial Demographics'!C75/'Racial Demographics'!B75)</f>
        <v>0.82006820079799569</v>
      </c>
      <c r="G75" s="21">
        <f>IF(ISERROR('Racial Demographics'!E75),"",'Racial Demographics'!E75)</f>
        <v>8.3047230212489567E-2</v>
      </c>
      <c r="H75" s="21">
        <f>IF(ISERROR('Racial Demographics'!G75),"",'Racial Demographics'!G75)</f>
        <v>5.2182889486870186E-2</v>
      </c>
      <c r="I75" s="21">
        <f>IF(ISERROR('Racial Demographics'!J75/B75),"",'Racial Demographics'!J75/B75)</f>
        <v>1.02997123503758E-2</v>
      </c>
      <c r="J75" s="21">
        <f>IF(ISERROR('Racial Demographics'!H75),"",'Racial Demographics'!H75)</f>
        <v>0.17993179920200428</v>
      </c>
      <c r="K75" s="32">
        <f>IF(ISERROR('Voting Age'!B75/B75),"",'Voting Age'!B75/B75)</f>
        <v>0.80164934582908043</v>
      </c>
      <c r="L75" s="36">
        <f>IF(ISERROR('Voting Age'!G75/'Voting Age'!B75),"",'Voting Age'!G75/'Voting Age'!B75)</f>
        <v>0.83171525718006223</v>
      </c>
      <c r="M75" s="36">
        <f>IF(ISERROR('Voting Age'!D75/'Voting Age'!B75),"",'Voting Age'!D75/'Voting Age'!B75)</f>
        <v>8.2210808073500688E-2</v>
      </c>
      <c r="N75" s="36">
        <f>IF(ISERROR('Voting Age'!E75/'Voting Age'!B75),"",'Voting Age'!E75/'Voting Age'!B75)</f>
        <v>4.1279027707444113E-2</v>
      </c>
      <c r="O75" s="36">
        <f>IF(ISERROR('Voting Age'!AA75/'Voting Age'!B75),"",'Voting Age'!AA75/'Voting Age'!B75)</f>
        <v>1.0055704261014252E-2</v>
      </c>
      <c r="P75" s="36">
        <f>IF(ISERROR('Voting Age'!L75/'Voting Age'!B75),"",'Voting Age'!L75/'Voting Age'!B75)</f>
        <v>0.16828474281993777</v>
      </c>
      <c r="Q75" s="36">
        <f>IF(ISERROR('Voting Age'!S75/'Voting Age'!B75),"",'Voting Age'!S75/'Voting Age'!B75)</f>
        <v>9.0269840121536563E-2</v>
      </c>
      <c r="R75" s="36">
        <f>IF(ISERROR('Voting Age'!Z75/'Voting Age'!B75),"",'Voting Age'!Z75/'Voting Age'!B75)</f>
        <v>8.8605946610721256E-2</v>
      </c>
      <c r="S75" s="43"/>
      <c r="T75" s="43"/>
    </row>
    <row r="76" spans="1:20" ht="14.5" x14ac:dyDescent="0.35">
      <c r="A76" s="3">
        <v>74</v>
      </c>
      <c r="B76" s="7">
        <v>86543</v>
      </c>
      <c r="C76" s="12">
        <v>86313.93</v>
      </c>
      <c r="D76" s="15">
        <f t="shared" si="4"/>
        <v>2.653916928588549E-3</v>
      </c>
      <c r="E76" s="17">
        <f t="shared" si="5"/>
        <v>229.07000000000698</v>
      </c>
      <c r="F76" s="20">
        <f>IF(ISERROR('Racial Demographics'!C76/'Racial Demographics'!B76),"",'Racial Demographics'!C76/'Racial Demographics'!B76)</f>
        <v>0.8938562333175416</v>
      </c>
      <c r="G76" s="20">
        <f>IF(ISERROR('Racial Demographics'!E76),"",'Racial Demographics'!E76)</f>
        <v>4.6370012594895024E-2</v>
      </c>
      <c r="H76" s="20">
        <f>IF(ISERROR('Racial Demographics'!G76),"",'Racial Demographics'!G76)</f>
        <v>2.3756976300798448E-2</v>
      </c>
      <c r="I76" s="20">
        <f>IF(ISERROR('Racial Demographics'!J76/B76),"",'Racial Demographics'!J76/B76)</f>
        <v>8.3773384329177396E-3</v>
      </c>
      <c r="J76" s="20">
        <f>IF(ISERROR('Racial Demographics'!H76),"",'Racial Demographics'!H76)</f>
        <v>0.10614376668245844</v>
      </c>
      <c r="K76" s="20">
        <f>IF(ISERROR('Voting Age'!B76/B76),"",'Voting Age'!B76/B76)</f>
        <v>0.82391412361485039</v>
      </c>
      <c r="L76" s="20">
        <f>IF(ISERROR('Voting Age'!G76/'Voting Age'!B76),"",'Voting Age'!G76/'Voting Age'!B76)</f>
        <v>0.89191349713901047</v>
      </c>
      <c r="M76" s="20">
        <f>IF(ISERROR('Voting Age'!D76/'Voting Age'!B76),"",'Voting Age'!D76/'Voting Age'!B76)</f>
        <v>4.8047795355099295E-2</v>
      </c>
      <c r="N76" s="20">
        <f>IF(ISERROR('Voting Age'!E76/'Voting Age'!B76),"",'Voting Age'!E76/'Voting Age'!B76)</f>
        <v>1.9479973073039381E-2</v>
      </c>
      <c r="O76" s="20">
        <f>IF(ISERROR('Voting Age'!AA76/'Voting Age'!B76),"",'Voting Age'!AA76/'Voting Age'!B76)</f>
        <v>8.6811399079995515E-3</v>
      </c>
      <c r="P76" s="20">
        <f>IF(ISERROR('Voting Age'!L76/'Voting Age'!B76),"",'Voting Age'!L76/'Voting Age'!B76)</f>
        <v>0.10808650286098957</v>
      </c>
      <c r="Q76" s="20">
        <f>IF(ISERROR('Voting Age'!S76/'Voting Age'!B76),"",'Voting Age'!S76/'Voting Age'!B76)</f>
        <v>5.3166722764501288E-2</v>
      </c>
      <c r="R76" s="20">
        <f>IF(ISERROR('Voting Age'!Z76/'Voting Age'!B76),"",'Voting Age'!Z76/'Voting Age'!B76)</f>
        <v>5.2030741613373725E-2</v>
      </c>
      <c r="S76" s="43"/>
      <c r="T76" s="43"/>
    </row>
    <row r="77" spans="1:20" ht="14.5" x14ac:dyDescent="0.35">
      <c r="A77" s="3">
        <v>75</v>
      </c>
      <c r="B77" s="6">
        <v>85562</v>
      </c>
      <c r="C77" s="11">
        <v>86313.93</v>
      </c>
      <c r="D77" s="14">
        <f t="shared" si="4"/>
        <v>-8.7115718169708308E-3</v>
      </c>
      <c r="E77" s="16">
        <f t="shared" si="5"/>
        <v>-751.92999999999302</v>
      </c>
      <c r="F77" s="21">
        <f>IF(ISERROR('Racial Demographics'!C77/'Racial Demographics'!B77),"",'Racial Demographics'!C77/'Racial Demographics'!B77)</f>
        <v>0.74235057619036493</v>
      </c>
      <c r="G77" s="21">
        <f>IF(ISERROR('Racial Demographics'!E77),"",'Racial Demographics'!E77)</f>
        <v>0.10620368855332975</v>
      </c>
      <c r="H77" s="21">
        <f>IF(ISERROR('Racial Demographics'!G77),"",'Racial Demographics'!G77)</f>
        <v>0.106589373787429</v>
      </c>
      <c r="I77" s="21">
        <f>IF(ISERROR('Racial Demographics'!J77/B77),"",'Racial Demographics'!J77/B77)</f>
        <v>1.2984736214674738E-2</v>
      </c>
      <c r="J77" s="21">
        <f>IF(ISERROR('Racial Demographics'!H77),"",'Racial Demographics'!H77)</f>
        <v>0.25764942380963513</v>
      </c>
      <c r="K77" s="32">
        <f>IF(ISERROR('Voting Age'!B77/B77),"",'Voting Age'!B77/B77)</f>
        <v>0.77682849863257053</v>
      </c>
      <c r="L77" s="36">
        <f>IF(ISERROR('Voting Age'!G77/'Voting Age'!B77),"",'Voting Age'!G77/'Voting Age'!B77)</f>
        <v>0.75213263724855939</v>
      </c>
      <c r="M77" s="36">
        <f>IF(ISERROR('Voting Age'!D77/'Voting Age'!B77),"",'Voting Age'!D77/'Voting Age'!B77)</f>
        <v>0.10817398107331458</v>
      </c>
      <c r="N77" s="36">
        <f>IF(ISERROR('Voting Age'!E77/'Voting Age'!B77),"",'Voting Age'!E77/'Voting Age'!B77)</f>
        <v>8.5516120781741312E-2</v>
      </c>
      <c r="O77" s="36">
        <f>IF(ISERROR('Voting Age'!AA77/'Voting Age'!B77),"",'Voting Age'!AA77/'Voting Age'!B77)</f>
        <v>1.3585689138971218E-2</v>
      </c>
      <c r="P77" s="36">
        <f>IF(ISERROR('Voting Age'!L77/'Voting Age'!B77),"",'Voting Age'!L77/'Voting Age'!B77)</f>
        <v>0.24786736275144056</v>
      </c>
      <c r="Q77" s="36">
        <f>IF(ISERROR('Voting Age'!S77/'Voting Age'!B77),"",'Voting Age'!S77/'Voting Age'!B77)</f>
        <v>0.1184648020822363</v>
      </c>
      <c r="R77" s="36">
        <f>IF(ISERROR('Voting Age'!Z77/'Voting Age'!B77),"",'Voting Age'!Z77/'Voting Age'!B77)</f>
        <v>0.11616290790918801</v>
      </c>
      <c r="S77" s="43"/>
      <c r="T77" s="43"/>
    </row>
    <row r="78" spans="1:20" ht="14.5" x14ac:dyDescent="0.35">
      <c r="A78" s="3">
        <v>76</v>
      </c>
      <c r="B78" s="7">
        <v>85497</v>
      </c>
      <c r="C78" s="12">
        <v>86313.93</v>
      </c>
      <c r="D78" s="15">
        <f t="shared" si="4"/>
        <v>-9.4646368204992296E-3</v>
      </c>
      <c r="E78" s="17">
        <f t="shared" si="5"/>
        <v>-816.92999999999302</v>
      </c>
      <c r="F78" s="20">
        <f>IF(ISERROR('Racial Demographics'!C78/'Racial Demographics'!B78),"",'Racial Demographics'!C78/'Racial Demographics'!B78)</f>
        <v>0.77649508169877302</v>
      </c>
      <c r="G78" s="20">
        <f>IF(ISERROR('Racial Demographics'!E78),"",'Racial Demographics'!E78)</f>
        <v>0.12116214604021194</v>
      </c>
      <c r="H78" s="20">
        <f>IF(ISERROR('Racial Demographics'!G78),"",'Racial Demographics'!G78)</f>
        <v>4.5568850369018796E-2</v>
      </c>
      <c r="I78" s="20">
        <f>IF(ISERROR('Racial Demographics'!J78/B78),"",'Racial Demographics'!J78/B78)</f>
        <v>8.0938512462425585E-3</v>
      </c>
      <c r="J78" s="20">
        <f>IF(ISERROR('Racial Demographics'!H78),"",'Racial Demographics'!H78)</f>
        <v>0.22350491830122696</v>
      </c>
      <c r="K78" s="20">
        <f>IF(ISERROR('Voting Age'!B78/B78),"",'Voting Age'!B78/B78)</f>
        <v>0.78578195726165834</v>
      </c>
      <c r="L78" s="20">
        <f>IF(ISERROR('Voting Age'!G78/'Voting Age'!B78),"",'Voting Age'!G78/'Voting Age'!B78)</f>
        <v>0.78747283498556164</v>
      </c>
      <c r="M78" s="20">
        <f>IF(ISERROR('Voting Age'!D78/'Voting Age'!B78),"",'Voting Age'!D78/'Voting Age'!B78)</f>
        <v>0.12440832365812271</v>
      </c>
      <c r="N78" s="20">
        <f>IF(ISERROR('Voting Age'!E78/'Voting Age'!B78),"",'Voting Age'!E78/'Voting Age'!B78)</f>
        <v>3.6289482301807029E-2</v>
      </c>
      <c r="O78" s="20">
        <f>IF(ISERROR('Voting Age'!AA78/'Voting Age'!B78),"",'Voting Age'!AA78/'Voting Age'!B78)</f>
        <v>8.0527522252984429E-3</v>
      </c>
      <c r="P78" s="20">
        <f>IF(ISERROR('Voting Age'!L78/'Voting Age'!B78),"",'Voting Age'!L78/'Voting Age'!B78)</f>
        <v>0.21252716501443839</v>
      </c>
      <c r="Q78" s="20">
        <f>IF(ISERROR('Voting Age'!S78/'Voting Age'!B78),"",'Voting Age'!S78/'Voting Age'!B78)</f>
        <v>0.13555714328242685</v>
      </c>
      <c r="R78" s="20">
        <f>IF(ISERROR('Voting Age'!Z78/'Voting Age'!B78),"",'Voting Age'!Z78/'Voting Age'!B78)</f>
        <v>0.13405376440117889</v>
      </c>
      <c r="S78" s="43"/>
      <c r="T78" s="43"/>
    </row>
    <row r="79" spans="1:20" ht="14.5" x14ac:dyDescent="0.35">
      <c r="A79" s="3">
        <v>77</v>
      </c>
      <c r="B79" s="6">
        <v>85837</v>
      </c>
      <c r="C79" s="11">
        <v>86313.93</v>
      </c>
      <c r="D79" s="14">
        <f t="shared" si="4"/>
        <v>-5.5255275712737572E-3</v>
      </c>
      <c r="E79" s="16">
        <f t="shared" si="5"/>
        <v>-476.92999999999302</v>
      </c>
      <c r="F79" s="21">
        <f>IF(ISERROR('Racial Demographics'!C79/'Racial Demographics'!B79),"",'Racial Demographics'!C79/'Racial Demographics'!B79)</f>
        <v>0.74757971504129916</v>
      </c>
      <c r="G79" s="21">
        <f>IF(ISERROR('Racial Demographics'!E79),"",'Racial Demographics'!E79)</f>
        <v>0.19617414401714878</v>
      </c>
      <c r="H79" s="21">
        <f>IF(ISERROR('Racial Demographics'!G79),"",'Racial Demographics'!G79)</f>
        <v>3.4705313559420761E-2</v>
      </c>
      <c r="I79" s="21">
        <f>IF(ISERROR('Racial Demographics'!J79/B79),"",'Racial Demographics'!J79/B79)</f>
        <v>5.440544287428498E-3</v>
      </c>
      <c r="J79" s="21">
        <f>IF(ISERROR('Racial Demographics'!H79),"",'Racial Demographics'!H79)</f>
        <v>0.25242028495870078</v>
      </c>
      <c r="K79" s="32">
        <f>IF(ISERROR('Voting Age'!B79/B79),"",'Voting Age'!B79/B79)</f>
        <v>0.82188333702249616</v>
      </c>
      <c r="L79" s="36">
        <f>IF(ISERROR('Voting Age'!G79/'Voting Age'!B79),"",'Voting Age'!G79/'Voting Age'!B79)</f>
        <v>0.73386913874241655</v>
      </c>
      <c r="M79" s="36">
        <f>IF(ISERROR('Voting Age'!D79/'Voting Age'!B79),"",'Voting Age'!D79/'Voting Age'!B79)</f>
        <v>0.19871576798775301</v>
      </c>
      <c r="N79" s="36">
        <f>IF(ISERROR('Voting Age'!E79/'Voting Age'!B79),"",'Voting Age'!E79/'Voting Age'!B79)</f>
        <v>2.7810852185745874E-2</v>
      </c>
      <c r="O79" s="36">
        <f>IF(ISERROR('Voting Age'!AA79/'Voting Age'!B79),"",'Voting Age'!AA79/'Voting Age'!B79)</f>
        <v>5.4856268072801494E-3</v>
      </c>
      <c r="P79" s="36">
        <f>IF(ISERROR('Voting Age'!L79/'Voting Age'!B79),"",'Voting Age'!L79/'Voting Age'!B79)</f>
        <v>0.26613086125758351</v>
      </c>
      <c r="Q79" s="36">
        <f>IF(ISERROR('Voting Age'!S79/'Voting Age'!B79),"",'Voting Age'!S79/'Voting Age'!B79)</f>
        <v>0.20706469354198559</v>
      </c>
      <c r="R79" s="36">
        <f>IF(ISERROR('Voting Age'!Z79/'Voting Age'!B79),"",'Voting Age'!Z79/'Voting Age'!B79)</f>
        <v>0.20503770482508363</v>
      </c>
      <c r="S79" s="43"/>
      <c r="T79" s="43"/>
    </row>
    <row r="80" spans="1:20" ht="14.5" x14ac:dyDescent="0.35">
      <c r="A80" s="3">
        <v>78</v>
      </c>
      <c r="B80" s="7">
        <v>88992</v>
      </c>
      <c r="C80" s="12">
        <v>86313.93</v>
      </c>
      <c r="D80" s="15">
        <f t="shared" si="4"/>
        <v>3.1027089138450852E-2</v>
      </c>
      <c r="E80" s="17">
        <f t="shared" si="5"/>
        <v>2678.070000000007</v>
      </c>
      <c r="F80" s="20">
        <f>IF(ISERROR('Racial Demographics'!C80/'Racial Demographics'!B80),"",'Racial Demographics'!C80/'Racial Demographics'!B80)</f>
        <v>0.60996494066882412</v>
      </c>
      <c r="G80" s="20">
        <f>IF(ISERROR('Racial Demographics'!E80),"",'Racial Demographics'!E80)</f>
        <v>0.33041172240201366</v>
      </c>
      <c r="H80" s="20">
        <f>IF(ISERROR('Racial Demographics'!G80),"",'Racial Demographics'!G80)</f>
        <v>3.9396799712333695E-2</v>
      </c>
      <c r="I80" s="20">
        <f>IF(ISERROR('Racial Demographics'!J80/B80),"",'Racial Demographics'!J80/B80)</f>
        <v>5.4836389787846097E-3</v>
      </c>
      <c r="J80" s="20">
        <f>IF(ISERROR('Racial Demographics'!H80),"",'Racial Demographics'!H80)</f>
        <v>0.39003505933117583</v>
      </c>
      <c r="K80" s="20">
        <f>IF(ISERROR('Voting Age'!B80/B80),"",'Voting Age'!B80/B80)</f>
        <v>0.81716334052499096</v>
      </c>
      <c r="L80" s="20">
        <f>IF(ISERROR('Voting Age'!G80/'Voting Age'!B80),"",'Voting Age'!G80/'Voting Age'!B80)</f>
        <v>0.60897127377236282</v>
      </c>
      <c r="M80" s="20">
        <f>IF(ISERROR('Voting Age'!D80/'Voting Age'!B80),"",'Voting Age'!D80/'Voting Age'!B80)</f>
        <v>0.32676943386367074</v>
      </c>
      <c r="N80" s="20">
        <f>IF(ISERROR('Voting Age'!E80/'Voting Age'!B80),"",'Voting Age'!E80/'Voting Age'!B80)</f>
        <v>2.9950083194675542E-2</v>
      </c>
      <c r="O80" s="20">
        <f>IF(ISERROR('Voting Age'!AA80/'Voting Age'!B80),"",'Voting Age'!AA80/'Voting Age'!B80)</f>
        <v>5.4179672996795972E-3</v>
      </c>
      <c r="P80" s="20">
        <f>IF(ISERROR('Voting Age'!L80/'Voting Age'!B80),"",'Voting Age'!L80/'Voting Age'!B80)</f>
        <v>0.39102872622763712</v>
      </c>
      <c r="Q80" s="20">
        <f>IF(ISERROR('Voting Age'!S80/'Voting Age'!B80),"",'Voting Age'!S80/'Voting Age'!B80)</f>
        <v>0.33606523562657281</v>
      </c>
      <c r="R80" s="20">
        <f>IF(ISERROR('Voting Age'!Z80/'Voting Age'!B80),"",'Voting Age'!Z80/'Voting Age'!B80)</f>
        <v>0.33353501739525032</v>
      </c>
      <c r="S80" s="43"/>
      <c r="T80" s="43"/>
    </row>
    <row r="81" spans="1:20" ht="14.5" x14ac:dyDescent="0.35">
      <c r="A81" s="3">
        <v>79</v>
      </c>
      <c r="B81" s="6">
        <v>89782</v>
      </c>
      <c r="C81" s="11">
        <v>86313.93</v>
      </c>
      <c r="D81" s="14">
        <f t="shared" si="4"/>
        <v>4.0179725335180626E-2</v>
      </c>
      <c r="E81" s="16">
        <f t="shared" si="5"/>
        <v>3468.070000000007</v>
      </c>
      <c r="F81" s="21">
        <f>IF(ISERROR('Racial Demographics'!C81/'Racial Demographics'!B81),"",'Racial Demographics'!C81/'Racial Demographics'!B81)</f>
        <v>0.66194782918625117</v>
      </c>
      <c r="G81" s="21">
        <f>IF(ISERROR('Racial Demographics'!E81),"",'Racial Demographics'!E81)</f>
        <v>0.1739658283397563</v>
      </c>
      <c r="H81" s="21">
        <f>IF(ISERROR('Racial Demographics'!G81),"",'Racial Demographics'!G81)</f>
        <v>8.3513399122318505E-2</v>
      </c>
      <c r="I81" s="21">
        <f>IF(ISERROR('Racial Demographics'!J81/B81),"",'Racial Demographics'!J81/B81)</f>
        <v>4.1834666191441494E-2</v>
      </c>
      <c r="J81" s="21">
        <f>IF(ISERROR('Racial Demographics'!H81),"",'Racial Demographics'!H81)</f>
        <v>0.33805217081374883</v>
      </c>
      <c r="K81" s="32">
        <f>IF(ISERROR('Voting Age'!B81/B81),"",'Voting Age'!B81/B81)</f>
        <v>0.77345124857989356</v>
      </c>
      <c r="L81" s="36">
        <f>IF(ISERROR('Voting Age'!G81/'Voting Age'!B81),"",'Voting Age'!G81/'Voting Age'!B81)</f>
        <v>0.6736701131879842</v>
      </c>
      <c r="M81" s="36">
        <f>IF(ISERROR('Voting Age'!D81/'Voting Age'!B81),"",'Voting Age'!D81/'Voting Age'!B81)</f>
        <v>0.17189885083954956</v>
      </c>
      <c r="N81" s="36">
        <f>IF(ISERROR('Voting Age'!E81/'Voting Age'!B81),"",'Voting Age'!E81/'Voting Age'!B81)</f>
        <v>7.1196106102934822E-2</v>
      </c>
      <c r="O81" s="36">
        <f>IF(ISERROR('Voting Age'!AA81/'Voting Age'!B81),"",'Voting Age'!AA81/'Voting Age'!B81)</f>
        <v>4.3431928803893897E-2</v>
      </c>
      <c r="P81" s="36">
        <f>IF(ISERROR('Voting Age'!L81/'Voting Age'!B81),"",'Voting Age'!L81/'Voting Age'!B81)</f>
        <v>0.3263298868120158</v>
      </c>
      <c r="Q81" s="36">
        <f>IF(ISERROR('Voting Age'!S81/'Voting Age'!B81),"",'Voting Age'!S81/'Voting Age'!B81)</f>
        <v>0.18441289133377495</v>
      </c>
      <c r="R81" s="36">
        <f>IF(ISERROR('Voting Age'!Z81/'Voting Age'!B81),"",'Voting Age'!Z81/'Voting Age'!B81)</f>
        <v>0.18040955041617465</v>
      </c>
      <c r="S81" s="43"/>
      <c r="T81" s="43"/>
    </row>
    <row r="82" spans="1:20" ht="14.5" x14ac:dyDescent="0.35">
      <c r="A82" s="3">
        <v>80</v>
      </c>
      <c r="B82" s="7">
        <v>85411</v>
      </c>
      <c r="C82" s="12">
        <v>86313.93</v>
      </c>
      <c r="D82" s="15">
        <f t="shared" si="4"/>
        <v>-1.0460999748244496E-2</v>
      </c>
      <c r="E82" s="17">
        <f t="shared" si="5"/>
        <v>-902.92999999999302</v>
      </c>
      <c r="F82" s="20">
        <f>IF(ISERROR('Racial Demographics'!C82/'Racial Demographics'!B82),"",'Racial Demographics'!C82/'Racial Demographics'!B82)</f>
        <v>0.62349111941084867</v>
      </c>
      <c r="G82" s="20">
        <f>IF(ISERROR('Racial Demographics'!E82),"",'Racial Demographics'!E82)</f>
        <v>0.14493449321515964</v>
      </c>
      <c r="H82" s="20">
        <f>IF(ISERROR('Racial Demographics'!G82),"",'Racial Demographics'!G82)</f>
        <v>9.0445024645537456E-2</v>
      </c>
      <c r="I82" s="20">
        <f>IF(ISERROR('Racial Demographics'!J82/B82),"",'Racial Demographics'!J82/B82)</f>
        <v>0.1080774139162403</v>
      </c>
      <c r="J82" s="20">
        <f>IF(ISERROR('Racial Demographics'!H82),"",'Racial Demographics'!H82)</f>
        <v>0.37650888058915127</v>
      </c>
      <c r="K82" s="20">
        <f>IF(ISERROR('Voting Age'!B82/B82),"",'Voting Age'!B82/B82)</f>
        <v>0.84235051691234153</v>
      </c>
      <c r="L82" s="20">
        <f>IF(ISERROR('Voting Age'!G82/'Voting Age'!B82),"",'Voting Age'!G82/'Voting Age'!B82)</f>
        <v>0.63191838323186833</v>
      </c>
      <c r="M82" s="20">
        <f>IF(ISERROR('Voting Age'!D82/'Voting Age'!B82),"",'Voting Age'!D82/'Voting Age'!B82)</f>
        <v>0.13618547243766158</v>
      </c>
      <c r="N82" s="20">
        <f>IF(ISERROR('Voting Age'!E82/'Voting Age'!B82),"",'Voting Age'!E82/'Voting Age'!B82)</f>
        <v>7.6029244155338724E-2</v>
      </c>
      <c r="O82" s="20">
        <f>IF(ISERROR('Voting Age'!AA82/'Voting Age'!B82),"",'Voting Age'!AA82/'Voting Age'!B82)</f>
        <v>0.11454424151446918</v>
      </c>
      <c r="P82" s="20">
        <f>IF(ISERROR('Voting Age'!L82/'Voting Age'!B82),"",'Voting Age'!L82/'Voting Age'!B82)</f>
        <v>0.36808161676813167</v>
      </c>
      <c r="Q82" s="20">
        <f>IF(ISERROR('Voting Age'!S82/'Voting Age'!B82),"",'Voting Age'!S82/'Voting Age'!B82)</f>
        <v>0.14809718399911045</v>
      </c>
      <c r="R82" s="20">
        <f>IF(ISERROR('Voting Age'!Z82/'Voting Age'!B82),"",'Voting Age'!Z82/'Voting Age'!B82)</f>
        <v>0.14535901926444833</v>
      </c>
      <c r="S82" s="43"/>
      <c r="T82" s="43"/>
    </row>
    <row r="83" spans="1:20" ht="14.5" x14ac:dyDescent="0.35">
      <c r="A83" s="3">
        <v>81</v>
      </c>
      <c r="B83" s="6">
        <v>90042</v>
      </c>
      <c r="C83" s="11">
        <v>86313.93</v>
      </c>
      <c r="D83" s="14">
        <f t="shared" si="4"/>
        <v>4.3191985349294228E-2</v>
      </c>
      <c r="E83" s="16">
        <f t="shared" si="5"/>
        <v>3728.070000000007</v>
      </c>
      <c r="F83" s="21">
        <f>IF(ISERROR('Racial Demographics'!C83/'Racial Demographics'!B83),"",'Racial Demographics'!C83/'Racial Demographics'!B83)</f>
        <v>0.81663001710312966</v>
      </c>
      <c r="G83" s="21">
        <f>IF(ISERROR('Racial Demographics'!E83),"",'Racial Demographics'!E83)</f>
        <v>5.6484751560382934E-2</v>
      </c>
      <c r="H83" s="21">
        <f>IF(ISERROR('Racial Demographics'!G83),"",'Racial Demographics'!G83)</f>
        <v>5.2009062437529154E-2</v>
      </c>
      <c r="I83" s="21">
        <f>IF(ISERROR('Racial Demographics'!J83/B83),"",'Racial Demographics'!J83/B83)</f>
        <v>3.4694920148375205E-2</v>
      </c>
      <c r="J83" s="21">
        <f>IF(ISERROR('Racial Demographics'!H83),"",'Racial Demographics'!H83)</f>
        <v>0.18336998289687034</v>
      </c>
      <c r="K83" s="32">
        <f>IF(ISERROR('Voting Age'!B83/B83),"",'Voting Age'!B83/B83)</f>
        <v>0.76880788965149593</v>
      </c>
      <c r="L83" s="36">
        <f>IF(ISERROR('Voting Age'!G83/'Voting Age'!B83),"",'Voting Age'!G83/'Voting Age'!B83)</f>
        <v>0.83202600216684719</v>
      </c>
      <c r="M83" s="36">
        <f>IF(ISERROR('Voting Age'!D83/'Voting Age'!B83),"",'Voting Age'!D83/'Voting Age'!B83)</f>
        <v>5.5904658721560127E-2</v>
      </c>
      <c r="N83" s="36">
        <f>IF(ISERROR('Voting Age'!E83/'Voting Age'!B83),"",'Voting Age'!E83/'Voting Age'!B83)</f>
        <v>4.2903575297941497E-2</v>
      </c>
      <c r="O83" s="36">
        <f>IF(ISERROR('Voting Age'!AA83/'Voting Age'!B83),"",'Voting Age'!AA83/'Voting Age'!B83)</f>
        <v>3.3138317081979056E-2</v>
      </c>
      <c r="P83" s="36">
        <f>IF(ISERROR('Voting Age'!L83/'Voting Age'!B83),"",'Voting Age'!L83/'Voting Age'!B83)</f>
        <v>0.16797399783315276</v>
      </c>
      <c r="Q83" s="36">
        <f>IF(ISERROR('Voting Age'!S83/'Voting Age'!B83),"",'Voting Age'!S83/'Voting Age'!B83)</f>
        <v>6.3011917659804989E-2</v>
      </c>
      <c r="R83" s="36">
        <f>IF(ISERROR('Voting Age'!Z83/'Voting Age'!B83),"",'Voting Age'!Z83/'Voting Age'!B83)</f>
        <v>6.1885157096424705E-2</v>
      </c>
      <c r="S83" s="43"/>
      <c r="T83" s="43"/>
    </row>
    <row r="84" spans="1:20" ht="14.5" x14ac:dyDescent="0.35">
      <c r="A84" s="3">
        <v>82</v>
      </c>
      <c r="B84" s="7">
        <v>90022</v>
      </c>
      <c r="C84" s="12">
        <v>86313.93</v>
      </c>
      <c r="D84" s="15">
        <f t="shared" si="4"/>
        <v>4.2960273040516257E-2</v>
      </c>
      <c r="E84" s="17">
        <f t="shared" si="5"/>
        <v>3708.070000000007</v>
      </c>
      <c r="F84" s="20">
        <f>IF(ISERROR('Racial Demographics'!C84/'Racial Demographics'!B84),"",'Racial Demographics'!C84/'Racial Demographics'!B84)</f>
        <v>0.61572726666814781</v>
      </c>
      <c r="G84" s="20">
        <f>IF(ISERROR('Racial Demographics'!E84),"",'Racial Demographics'!E84)</f>
        <v>0.26050298815845013</v>
      </c>
      <c r="H84" s="20">
        <f>IF(ISERROR('Racial Demographics'!G84),"",'Racial Demographics'!G84)</f>
        <v>6.509519895136745E-2</v>
      </c>
      <c r="I84" s="20">
        <f>IF(ISERROR('Racial Demographics'!J84/B84),"",'Racial Demographics'!J84/B84)</f>
        <v>2.1861322787762993E-2</v>
      </c>
      <c r="J84" s="20">
        <f>IF(ISERROR('Racial Demographics'!H84),"",'Racial Demographics'!H84)</f>
        <v>0.38427273333185219</v>
      </c>
      <c r="K84" s="20">
        <f>IF(ISERROR('Voting Age'!B84/B84),"",'Voting Age'!B84/B84)</f>
        <v>0.78707427073382064</v>
      </c>
      <c r="L84" s="20">
        <f>IF(ISERROR('Voting Age'!G84/'Voting Age'!B84),"",'Voting Age'!G84/'Voting Age'!B84)</f>
        <v>0.62689474129900924</v>
      </c>
      <c r="M84" s="20">
        <f>IF(ISERROR('Voting Age'!D84/'Voting Age'!B84),"",'Voting Age'!D84/'Voting Age'!B84)</f>
        <v>0.25800942783752506</v>
      </c>
      <c r="N84" s="20">
        <f>IF(ISERROR('Voting Age'!E84/'Voting Age'!B84),"",'Voting Age'!E84/'Voting Age'!B84)</f>
        <v>5.2883394021509017E-2</v>
      </c>
      <c r="O84" s="20">
        <f>IF(ISERROR('Voting Age'!AA84/'Voting Age'!B84),"",'Voting Age'!AA84/'Voting Age'!B84)</f>
        <v>2.2327603240466311E-2</v>
      </c>
      <c r="P84" s="20">
        <f>IF(ISERROR('Voting Age'!L84/'Voting Age'!B84),"",'Voting Age'!L84/'Voting Age'!B84)</f>
        <v>0.37310525870099076</v>
      </c>
      <c r="Q84" s="20">
        <f>IF(ISERROR('Voting Age'!S84/'Voting Age'!B84),"",'Voting Age'!S84/'Voting Age'!B84)</f>
        <v>0.27072571767296127</v>
      </c>
      <c r="R84" s="20">
        <f>IF(ISERROR('Voting Age'!Z84/'Voting Age'!B84),"",'Voting Age'!Z84/'Voting Age'!B84)</f>
        <v>0.26589889067660261</v>
      </c>
      <c r="S84" s="43"/>
      <c r="T84" s="43"/>
    </row>
    <row r="85" spans="1:20" ht="14.5" x14ac:dyDescent="0.35">
      <c r="A85" s="3">
        <v>83</v>
      </c>
      <c r="B85" s="6">
        <v>83554</v>
      </c>
      <c r="C85" s="11">
        <v>86313.93</v>
      </c>
      <c r="D85" s="14">
        <f t="shared" si="4"/>
        <v>-3.1975487618278918E-2</v>
      </c>
      <c r="E85" s="16">
        <f t="shared" si="5"/>
        <v>-2759.929999999993</v>
      </c>
      <c r="F85" s="21">
        <f>IF(ISERROR('Racial Demographics'!C85/'Racial Demographics'!B85),"",'Racial Demographics'!C85/'Racial Demographics'!B85)</f>
        <v>0.611065897503411</v>
      </c>
      <c r="G85" s="21">
        <f>IF(ISERROR('Racial Demographics'!E85),"",'Racial Demographics'!E85)</f>
        <v>0.32426933480144576</v>
      </c>
      <c r="H85" s="21">
        <f>IF(ISERROR('Racial Demographics'!G85),"",'Racial Demographics'!G85)</f>
        <v>2.9262512865931015E-2</v>
      </c>
      <c r="I85" s="21">
        <f>IF(ISERROR('Racial Demographics'!J85/B85),"",'Racial Demographics'!J85/B85)</f>
        <v>5.8884074969480817E-3</v>
      </c>
      <c r="J85" s="21">
        <f>IF(ISERROR('Racial Demographics'!H85),"",'Racial Demographics'!H85)</f>
        <v>0.38893410249658905</v>
      </c>
      <c r="K85" s="32">
        <f>IF(ISERROR('Voting Age'!B85/B85),"",'Voting Age'!B85/B85)</f>
        <v>0.80526366182349141</v>
      </c>
      <c r="L85" s="36">
        <f>IF(ISERROR('Voting Age'!G85/'Voting Age'!B85),"",'Voting Age'!G85/'Voting Age'!B85)</f>
        <v>0.6121011250984647</v>
      </c>
      <c r="M85" s="36">
        <f>IF(ISERROR('Voting Age'!D85/'Voting Age'!B85),"",'Voting Age'!D85/'Voting Age'!B85)</f>
        <v>0.32959291351455794</v>
      </c>
      <c r="N85" s="36">
        <f>IF(ISERROR('Voting Age'!E85/'Voting Age'!B85),"",'Voting Age'!E85/'Voting Age'!B85)</f>
        <v>2.6068992167412274E-2</v>
      </c>
      <c r="O85" s="36">
        <f>IF(ISERROR('Voting Age'!AA85/'Voting Age'!B85),"",'Voting Age'!AA85/'Voting Age'!B85)</f>
        <v>5.4248472868332264E-3</v>
      </c>
      <c r="P85" s="36">
        <f>IF(ISERROR('Voting Age'!L85/'Voting Age'!B85),"",'Voting Age'!L85/'Voting Age'!B85)</f>
        <v>0.3878988749015353</v>
      </c>
      <c r="Q85" s="36">
        <f>IF(ISERROR('Voting Age'!S85/'Voting Age'!B85),"",'Voting Age'!S85/'Voting Age'!B85)</f>
        <v>0.33940222641677692</v>
      </c>
      <c r="R85" s="36">
        <f>IF(ISERROR('Voting Age'!Z85/'Voting Age'!B85),"",'Voting Age'!Z85/'Voting Age'!B85)</f>
        <v>0.33749981421755865</v>
      </c>
      <c r="S85" s="43"/>
      <c r="T85" s="43"/>
    </row>
    <row r="86" spans="1:20" ht="14.5" x14ac:dyDescent="0.35">
      <c r="A86" s="3">
        <v>84</v>
      </c>
      <c r="B86" s="7">
        <v>84994</v>
      </c>
      <c r="C86" s="12">
        <v>86313.93</v>
      </c>
      <c r="D86" s="15">
        <f t="shared" si="4"/>
        <v>-1.529220138626515E-2</v>
      </c>
      <c r="E86" s="17">
        <f t="shared" si="5"/>
        <v>-1319.929999999993</v>
      </c>
      <c r="F86" s="20">
        <f>IF(ISERROR('Racial Demographics'!C86/'Racial Demographics'!B86),"",'Racial Demographics'!C86/'Racial Demographics'!B86)</f>
        <v>0.62531472809845401</v>
      </c>
      <c r="G86" s="20">
        <f>IF(ISERROR('Racial Demographics'!E86),"",'Racial Demographics'!E86)</f>
        <v>0.25678283172929856</v>
      </c>
      <c r="H86" s="20">
        <f>IF(ISERROR('Racial Demographics'!G86),"",'Racial Demographics'!G86)</f>
        <v>4.8897569240181661E-2</v>
      </c>
      <c r="I86" s="20">
        <f>IF(ISERROR('Racial Demographics'!J86/B86),"",'Racial Demographics'!J86/B86)</f>
        <v>2.3189872226274794E-2</v>
      </c>
      <c r="J86" s="20">
        <f>IF(ISERROR('Racial Demographics'!H86),"",'Racial Demographics'!H86)</f>
        <v>0.37468527190154599</v>
      </c>
      <c r="K86" s="20">
        <f>IF(ISERROR('Voting Age'!B86/B86),"",'Voting Age'!B86/B86)</f>
        <v>0.81192790079299715</v>
      </c>
      <c r="L86" s="20">
        <f>IF(ISERROR('Voting Age'!G86/'Voting Age'!B86),"",'Voting Age'!G86/'Voting Age'!B86)</f>
        <v>0.65394368850439799</v>
      </c>
      <c r="M86" s="20">
        <f>IF(ISERROR('Voting Age'!D86/'Voting Age'!B86),"",'Voting Age'!D86/'Voting Age'!B86)</f>
        <v>0.2379979422973815</v>
      </c>
      <c r="N86" s="20">
        <f>IF(ISERROR('Voting Age'!E86/'Voting Age'!B86),"",'Voting Age'!E86/'Voting Age'!B86)</f>
        <v>4.3516063122201451E-2</v>
      </c>
      <c r="O86" s="20">
        <f>IF(ISERROR('Voting Age'!AA86/'Voting Age'!B86),"",'Voting Age'!AA86/'Voting Age'!B86)</f>
        <v>2.305496384529554E-2</v>
      </c>
      <c r="P86" s="20">
        <f>IF(ISERROR('Voting Age'!L86/'Voting Age'!B86),"",'Voting Age'!L86/'Voting Age'!B86)</f>
        <v>0.34605631149560201</v>
      </c>
      <c r="Q86" s="20">
        <f>IF(ISERROR('Voting Age'!S86/'Voting Age'!B86),"",'Voting Age'!S86/'Voting Age'!B86)</f>
        <v>0.25114115550145633</v>
      </c>
      <c r="R86" s="20">
        <f>IF(ISERROR('Voting Age'!Z86/'Voting Age'!B86),"",'Voting Age'!Z86/'Voting Age'!B86)</f>
        <v>0.24815603761828167</v>
      </c>
      <c r="S86" s="43"/>
      <c r="T86" s="43"/>
    </row>
    <row r="87" spans="1:20" ht="14.5" x14ac:dyDescent="0.35">
      <c r="A87" s="3">
        <v>85</v>
      </c>
      <c r="B87" s="6">
        <v>86933</v>
      </c>
      <c r="C87" s="11">
        <v>86313.93</v>
      </c>
      <c r="D87" s="14">
        <f t="shared" si="4"/>
        <v>7.1723069497589441E-3</v>
      </c>
      <c r="E87" s="16">
        <f t="shared" si="5"/>
        <v>619.07000000000698</v>
      </c>
      <c r="F87" s="21">
        <f>IF(ISERROR('Racial Demographics'!C87/'Racial Demographics'!B87),"",'Racial Demographics'!C87/'Racial Demographics'!B87)</f>
        <v>0.76507195196300604</v>
      </c>
      <c r="G87" s="21">
        <f>IF(ISERROR('Racial Demographics'!E87),"",'Racial Demographics'!E87)</f>
        <v>0.15220917258118322</v>
      </c>
      <c r="H87" s="21">
        <f>IF(ISERROR('Racial Demographics'!G87),"",'Racial Demographics'!G87)</f>
        <v>3.0517755052741766E-2</v>
      </c>
      <c r="I87" s="21">
        <f>IF(ISERROR('Racial Demographics'!J87/B87),"",'Racial Demographics'!J87/B87)</f>
        <v>9.0414457110648428E-3</v>
      </c>
      <c r="J87" s="21">
        <f>IF(ISERROR('Racial Demographics'!H87),"",'Racial Demographics'!H87)</f>
        <v>0.23492804803699402</v>
      </c>
      <c r="K87" s="32">
        <f>IF(ISERROR('Voting Age'!B87/B87),"",'Voting Age'!B87/B87)</f>
        <v>0.79456593008408771</v>
      </c>
      <c r="L87" s="36">
        <f>IF(ISERROR('Voting Age'!G87/'Voting Age'!B87),"",'Voting Age'!G87/'Voting Age'!B87)</f>
        <v>0.77301155282740253</v>
      </c>
      <c r="M87" s="36">
        <f>IF(ISERROR('Voting Age'!D87/'Voting Age'!B87),"",'Voting Age'!D87/'Voting Age'!B87)</f>
        <v>0.15467469670208761</v>
      </c>
      <c r="N87" s="36">
        <f>IF(ISERROR('Voting Age'!E87/'Voting Age'!B87),"",'Voting Age'!E87/'Voting Age'!B87)</f>
        <v>2.452442308249124E-2</v>
      </c>
      <c r="O87" s="36">
        <f>IF(ISERROR('Voting Age'!AA87/'Voting Age'!B87),"",'Voting Age'!AA87/'Voting Age'!B87)</f>
        <v>8.8166314387468515E-3</v>
      </c>
      <c r="P87" s="36">
        <f>IF(ISERROR('Voting Age'!L87/'Voting Age'!B87),"",'Voting Age'!L87/'Voting Age'!B87)</f>
        <v>0.2269884471725975</v>
      </c>
      <c r="Q87" s="36">
        <f>IF(ISERROR('Voting Age'!S87/'Voting Age'!B87),"",'Voting Age'!S87/'Voting Age'!B87)</f>
        <v>0.16488114196369111</v>
      </c>
      <c r="R87" s="36">
        <f>IF(ISERROR('Voting Age'!Z87/'Voting Age'!B87),"",'Voting Age'!Z87/'Voting Age'!B87)</f>
        <v>0.16320178359440599</v>
      </c>
      <c r="S87" s="43"/>
      <c r="T87" s="43"/>
    </row>
    <row r="88" spans="1:20" ht="14.5" x14ac:dyDescent="0.35">
      <c r="A88" s="3">
        <v>86</v>
      </c>
      <c r="B88" s="7">
        <v>87839</v>
      </c>
      <c r="C88" s="12">
        <v>86313.93</v>
      </c>
      <c r="D88" s="15">
        <f t="shared" si="4"/>
        <v>1.7668874537400941E-2</v>
      </c>
      <c r="E88" s="17">
        <f t="shared" si="5"/>
        <v>1525.070000000007</v>
      </c>
      <c r="F88" s="20">
        <f>IF(ISERROR('Racial Demographics'!C88/'Racial Demographics'!B88),"",'Racial Demographics'!C88/'Racial Demographics'!B88)</f>
        <v>0.35425038991791802</v>
      </c>
      <c r="G88" s="20">
        <f>IF(ISERROR('Racial Demographics'!E88),"",'Racial Demographics'!E88)</f>
        <v>0.51635378362686279</v>
      </c>
      <c r="H88" s="20">
        <f>IF(ISERROR('Racial Demographics'!G88),"",'Racial Demographics'!G88)</f>
        <v>8.8115757237673467E-2</v>
      </c>
      <c r="I88" s="20">
        <f>IF(ISERROR('Racial Demographics'!J88/B88),"",'Racial Demographics'!J88/B88)</f>
        <v>1.5255182777581712E-2</v>
      </c>
      <c r="J88" s="20">
        <f>IF(ISERROR('Racial Demographics'!H88),"",'Racial Demographics'!H88)</f>
        <v>0.64574961008208198</v>
      </c>
      <c r="K88" s="20">
        <f>IF(ISERROR('Voting Age'!B88/B88),"",'Voting Age'!B88/B88)</f>
        <v>0.79620669634217145</v>
      </c>
      <c r="L88" s="20">
        <f>IF(ISERROR('Voting Age'!G88/'Voting Age'!B88),"",'Voting Age'!G88/'Voting Age'!B88)</f>
        <v>0.35970430953129917</v>
      </c>
      <c r="M88" s="20">
        <f>IF(ISERROR('Voting Age'!D88/'Voting Age'!B88),"",'Voting Age'!D88/'Voting Age'!B88)</f>
        <v>0.50835025308130055</v>
      </c>
      <c r="N88" s="20">
        <f>IF(ISERROR('Voting Age'!E88/'Voting Age'!B88),"",'Voting Age'!E88/'Voting Age'!B88)</f>
        <v>7.8011953444479393E-2</v>
      </c>
      <c r="O88" s="20">
        <f>IF(ISERROR('Voting Age'!AA88/'Voting Age'!B88),"",'Voting Age'!AA88/'Voting Age'!B88)</f>
        <v>1.634304669850439E-2</v>
      </c>
      <c r="P88" s="20">
        <f>IF(ISERROR('Voting Age'!L88/'Voting Age'!B88),"",'Voting Age'!L88/'Voting Age'!B88)</f>
        <v>0.64029569046870083</v>
      </c>
      <c r="Q88" s="20">
        <f>IF(ISERROR('Voting Age'!S88/'Voting Age'!B88),"",'Voting Age'!S88/'Voting Age'!B88)</f>
        <v>0.52676656467156624</v>
      </c>
      <c r="R88" s="20">
        <f>IF(ISERROR('Voting Age'!Z88/'Voting Age'!B88),"",'Voting Age'!Z88/'Voting Age'!B88)</f>
        <v>0.51811604564042435</v>
      </c>
      <c r="S88" s="43"/>
      <c r="T88" s="43"/>
    </row>
    <row r="89" spans="1:20" ht="14.5" x14ac:dyDescent="0.35">
      <c r="A89" s="3">
        <v>87</v>
      </c>
      <c r="B89" s="6">
        <v>84419</v>
      </c>
      <c r="C89" s="11">
        <v>86313.93</v>
      </c>
      <c r="D89" s="14">
        <f t="shared" si="4"/>
        <v>-2.1953930263631759E-2</v>
      </c>
      <c r="E89" s="16">
        <f t="shared" si="5"/>
        <v>-1894.929999999993</v>
      </c>
      <c r="F89" s="21">
        <f>IF(ISERROR('Racial Demographics'!C89/'Racial Demographics'!B89),"",'Racial Demographics'!C89/'Racial Demographics'!B89)</f>
        <v>0.81497056349873842</v>
      </c>
      <c r="G89" s="21">
        <f>IF(ISERROR('Racial Demographics'!E89),"",'Racial Demographics'!E89)</f>
        <v>0.12556415025053602</v>
      </c>
      <c r="H89" s="21">
        <f>IF(ISERROR('Racial Demographics'!G89),"",'Racial Demographics'!G89)</f>
        <v>3.1414728911737876E-2</v>
      </c>
      <c r="I89" s="21">
        <f>IF(ISERROR('Racial Demographics'!J89/B89),"",'Racial Demographics'!J89/B89)</f>
        <v>4.5605847024958839E-3</v>
      </c>
      <c r="J89" s="21">
        <f>IF(ISERROR('Racial Demographics'!H89),"",'Racial Demographics'!H89)</f>
        <v>0.18502943650126155</v>
      </c>
      <c r="K89" s="32">
        <f>IF(ISERROR('Voting Age'!B89/B89),"",'Voting Age'!B89/B89)</f>
        <v>0.81662895793600965</v>
      </c>
      <c r="L89" s="36">
        <f>IF(ISERROR('Voting Age'!G89/'Voting Age'!B89),"",'Voting Age'!G89/'Voting Age'!B89)</f>
        <v>0.81624334556637024</v>
      </c>
      <c r="M89" s="36">
        <f>IF(ISERROR('Voting Age'!D89/'Voting Age'!B89),"",'Voting Age'!D89/'Voting Age'!B89)</f>
        <v>0.12802622608392927</v>
      </c>
      <c r="N89" s="36">
        <f>IF(ISERROR('Voting Age'!E89/'Voting Age'!B89),"",'Voting Age'!E89/'Voting Age'!B89)</f>
        <v>2.4456403487140805E-2</v>
      </c>
      <c r="O89" s="36">
        <f>IF(ISERROR('Voting Age'!AA89/'Voting Age'!B89),"",'Voting Age'!AA89/'Voting Age'!B89)</f>
        <v>4.6127736114536036E-3</v>
      </c>
      <c r="P89" s="36">
        <f>IF(ISERROR('Voting Age'!L89/'Voting Age'!B89),"",'Voting Age'!L89/'Voting Age'!B89)</f>
        <v>0.18375665443362973</v>
      </c>
      <c r="Q89" s="36">
        <f>IF(ISERROR('Voting Age'!S89/'Voting Age'!B89),"",'Voting Age'!S89/'Voting Age'!B89)</f>
        <v>0.13468428610800853</v>
      </c>
      <c r="R89" s="36">
        <f>IF(ISERROR('Voting Age'!Z89/'Voting Age'!B89),"",'Voting Age'!Z89/'Voting Age'!B89)</f>
        <v>0.13314669490419065</v>
      </c>
      <c r="S89" s="43"/>
      <c r="T89" s="43"/>
    </row>
    <row r="90" spans="1:20" ht="14.5" x14ac:dyDescent="0.35">
      <c r="A90" s="3">
        <v>88</v>
      </c>
      <c r="B90" s="7">
        <v>86411</v>
      </c>
      <c r="C90" s="12">
        <v>86313.93</v>
      </c>
      <c r="D90" s="15">
        <f t="shared" si="4"/>
        <v>1.1246156906539535E-3</v>
      </c>
      <c r="E90" s="17">
        <f t="shared" si="5"/>
        <v>97.070000000006985</v>
      </c>
      <c r="F90" s="20">
        <f>IF(ISERROR('Racial Demographics'!C90/'Racial Demographics'!B90),"",'Racial Demographics'!C90/'Racial Demographics'!B90)</f>
        <v>0.43546539213757507</v>
      </c>
      <c r="G90" s="20">
        <f>IF(ISERROR('Racial Demographics'!E90),"",'Racial Demographics'!E90)</f>
        <v>0.56556456932566457</v>
      </c>
      <c r="H90" s="20">
        <f>IF(ISERROR('Racial Demographics'!G90),"",'Racial Demographics'!G90)</f>
        <v>2.9429123606948191E-2</v>
      </c>
      <c r="I90" s="20">
        <f>IF(ISERROR('Racial Demographics'!J90/B90),"",'Racial Demographics'!J90/B90)</f>
        <v>4.4207334714330354E-3</v>
      </c>
      <c r="J90" s="20">
        <f>IF(ISERROR('Racial Demographics'!H90),"",'Racial Demographics'!H90)</f>
        <v>0.56453460786242493</v>
      </c>
      <c r="K90" s="20">
        <f>IF(ISERROR('Voting Age'!B90/B90),"",'Voting Age'!B90/B90)</f>
        <v>0.85456712687042158</v>
      </c>
      <c r="L90" s="20">
        <f>IF(ISERROR('Voting Age'!G90/'Voting Age'!B90),"",'Voting Age'!G90/'Voting Age'!B90)</f>
        <v>0.42201126699528735</v>
      </c>
      <c r="M90" s="20">
        <f>IF(ISERROR('Voting Age'!D90/'Voting Age'!B90),"",'Voting Age'!D90/'Voting Age'!B90)</f>
        <v>0.52619034721846059</v>
      </c>
      <c r="N90" s="20">
        <f>IF(ISERROR('Voting Age'!E90/'Voting Age'!B90),"",'Voting Age'!E90/'Voting Age'!B90)</f>
        <v>2.2804831807594388E-2</v>
      </c>
      <c r="O90" s="20">
        <f>IF(ISERROR('Voting Age'!AA90/'Voting Age'!B90),"",'Voting Age'!AA90/'Voting Age'!B90)</f>
        <v>3.9678240615351277E-3</v>
      </c>
      <c r="P90" s="20">
        <f>IF(ISERROR('Voting Age'!L90/'Voting Age'!B90),"",'Voting Age'!L90/'Voting Age'!B90)</f>
        <v>0.57798873300471265</v>
      </c>
      <c r="Q90" s="20">
        <f>IF(ISERROR('Voting Age'!S90/'Voting Age'!B90),"",'Voting Age'!S90/'Voting Age'!B90)</f>
        <v>0.53667190293050215</v>
      </c>
      <c r="R90" s="20">
        <f>IF(ISERROR('Voting Age'!Z90/'Voting Age'!B90),"",'Voting Age'!Z90/'Voting Age'!B90)</f>
        <v>0.5337197334922269</v>
      </c>
      <c r="S90" s="43"/>
      <c r="T90" s="43"/>
    </row>
    <row r="91" spans="1:20" ht="14.5" x14ac:dyDescent="0.35">
      <c r="A91" s="3">
        <v>89</v>
      </c>
      <c r="B91" s="6">
        <v>83210</v>
      </c>
      <c r="C91" s="11">
        <v>86313.93</v>
      </c>
      <c r="D91" s="14">
        <f t="shared" si="4"/>
        <v>-3.5960939329259985E-2</v>
      </c>
      <c r="E91" s="16">
        <f t="shared" si="5"/>
        <v>-3103.929999999993</v>
      </c>
      <c r="F91" s="21">
        <f>IF(ISERROR('Racial Demographics'!C91/'Racial Demographics'!B91),"",'Racial Demographics'!C91/'Racial Demographics'!B91)</f>
        <v>0.55653166686696309</v>
      </c>
      <c r="G91" s="21">
        <f>IF(ISERROR('Racial Demographics'!E91),"",'Racial Demographics'!E91)</f>
        <v>0.35684412931138082</v>
      </c>
      <c r="H91" s="21">
        <f>IF(ISERROR('Racial Demographics'!G91),"",'Racial Demographics'!G91)</f>
        <v>4.6340584064415331E-2</v>
      </c>
      <c r="I91" s="21">
        <f>IF(ISERROR('Racial Demographics'!J91/B91),"",'Racial Demographics'!J91/B91)</f>
        <v>9.433962264150943E-3</v>
      </c>
      <c r="J91" s="21">
        <f>IF(ISERROR('Racial Demographics'!H91),"",'Racial Demographics'!H91)</f>
        <v>0.44346833313303691</v>
      </c>
      <c r="K91" s="32">
        <f>IF(ISERROR('Voting Age'!B91/B91),"",'Voting Age'!B91/B91)</f>
        <v>0.78637183030885716</v>
      </c>
      <c r="L91" s="36">
        <f>IF(ISERROR('Voting Age'!G91/'Voting Age'!B91),"",'Voting Age'!G91/'Voting Age'!B91)</f>
        <v>0.58351927132683312</v>
      </c>
      <c r="M91" s="36">
        <f>IF(ISERROR('Voting Age'!D91/'Voting Age'!B91),"",'Voting Age'!D91/'Voting Age'!B91)</f>
        <v>0.34876363969801633</v>
      </c>
      <c r="N91" s="36">
        <f>IF(ISERROR('Voting Age'!E91/'Voting Age'!B91),"",'Voting Age'!E91/'Voting Age'!B91)</f>
        <v>3.5577834153498182E-2</v>
      </c>
      <c r="O91" s="36">
        <f>IF(ISERROR('Voting Age'!AA91/'Voting Age'!B91),"",'Voting Age'!AA91/'Voting Age'!B91)</f>
        <v>9.016719136840174E-3</v>
      </c>
      <c r="P91" s="36">
        <f>IF(ISERROR('Voting Age'!L91/'Voting Age'!B91),"",'Voting Age'!L91/'Voting Age'!B91)</f>
        <v>0.41648072867316688</v>
      </c>
      <c r="Q91" s="36">
        <f>IF(ISERROR('Voting Age'!S91/'Voting Age'!B91),"",'Voting Age'!S91/'Voting Age'!B91)</f>
        <v>0.35684812177155606</v>
      </c>
      <c r="R91" s="36">
        <f>IF(ISERROR('Voting Age'!Z91/'Voting Age'!B91),"",'Voting Age'!Z91/'Voting Age'!B91)</f>
        <v>0.35450988782590093</v>
      </c>
      <c r="S91" s="43"/>
      <c r="T91" s="43"/>
    </row>
    <row r="92" spans="1:20" ht="14.5" x14ac:dyDescent="0.35">
      <c r="A92" s="3">
        <v>90</v>
      </c>
      <c r="B92" s="7">
        <v>88342</v>
      </c>
      <c r="C92" s="12">
        <v>86313.93</v>
      </c>
      <c r="D92" s="15">
        <f t="shared" si="4"/>
        <v>2.3496439103166861E-2</v>
      </c>
      <c r="E92" s="17">
        <f t="shared" si="5"/>
        <v>2028.070000000007</v>
      </c>
      <c r="F92" s="20">
        <f>IF(ISERROR('Racial Demographics'!C92/'Racial Demographics'!B92),"",'Racial Demographics'!C92/'Racial Demographics'!B92)</f>
        <v>0.72932467003237422</v>
      </c>
      <c r="G92" s="20">
        <f>IF(ISERROR('Racial Demographics'!E92),"",'Racial Demographics'!E92)</f>
        <v>0.18408005252314869</v>
      </c>
      <c r="H92" s="20">
        <f>IF(ISERROR('Racial Demographics'!G92),"",'Racial Demographics'!G92)</f>
        <v>5.2217518281225235E-2</v>
      </c>
      <c r="I92" s="20">
        <f>IF(ISERROR('Racial Demographics'!J92/B92),"",'Racial Demographics'!J92/B92)</f>
        <v>5.0372416291231802E-3</v>
      </c>
      <c r="J92" s="20">
        <f>IF(ISERROR('Racial Demographics'!H92),"",'Racial Demographics'!H92)</f>
        <v>0.27067532996762583</v>
      </c>
      <c r="K92" s="20">
        <f>IF(ISERROR('Voting Age'!B92/B92),"",'Voting Age'!B92/B92)</f>
        <v>0.8043965497724751</v>
      </c>
      <c r="L92" s="20">
        <f>IF(ISERROR('Voting Age'!G92/'Voting Age'!B92),"",'Voting Age'!G92/'Voting Age'!B92)</f>
        <v>0.74430778756578764</v>
      </c>
      <c r="M92" s="20">
        <f>IF(ISERROR('Voting Age'!D92/'Voting Age'!B92),"",'Voting Age'!D92/'Voting Age'!B92)</f>
        <v>0.18198193127128423</v>
      </c>
      <c r="N92" s="20">
        <f>IF(ISERROR('Voting Age'!E92/'Voting Age'!B92),"",'Voting Age'!E92/'Voting Age'!B92)</f>
        <v>4.0021389772311504E-2</v>
      </c>
      <c r="O92" s="20">
        <f>IF(ISERROR('Voting Age'!AA92/'Voting Age'!B92),"",'Voting Age'!AA92/'Voting Age'!B92)</f>
        <v>4.7141932397061718E-3</v>
      </c>
      <c r="P92" s="20">
        <f>IF(ISERROR('Voting Age'!L92/'Voting Age'!B92),"",'Voting Age'!L92/'Voting Age'!B92)</f>
        <v>0.25569221243421236</v>
      </c>
      <c r="Q92" s="20">
        <f>IF(ISERROR('Voting Age'!S92/'Voting Age'!B92),"",'Voting Age'!S92/'Voting Age'!B92)</f>
        <v>0.19020010694886155</v>
      </c>
      <c r="R92" s="20">
        <f>IF(ISERROR('Voting Age'!Z92/'Voting Age'!B92),"",'Voting Age'!Z92/'Voting Age'!B92)</f>
        <v>0.18846922405786495</v>
      </c>
      <c r="S92" s="43"/>
      <c r="T92" s="43"/>
    </row>
    <row r="93" spans="1:20" ht="14.5" x14ac:dyDescent="0.35">
      <c r="A93" s="3">
        <v>91</v>
      </c>
      <c r="B93" s="6">
        <v>86810</v>
      </c>
      <c r="C93" s="11">
        <v>86313.93</v>
      </c>
      <c r="D93" s="14">
        <f t="shared" si="4"/>
        <v>5.747276250774435E-3</v>
      </c>
      <c r="E93" s="16">
        <f t="shared" si="5"/>
        <v>496.07000000000698</v>
      </c>
      <c r="F93" s="21">
        <f>IF(ISERROR('Racial Demographics'!C93/'Racial Demographics'!B93),"",'Racial Demographics'!C93/'Racial Demographics'!B93)</f>
        <v>0.87473793341780903</v>
      </c>
      <c r="G93" s="21">
        <f>IF(ISERROR('Racial Demographics'!E93),"",'Racial Demographics'!E93)</f>
        <v>5.6675498214491415E-2</v>
      </c>
      <c r="H93" s="21">
        <f>IF(ISERROR('Racial Demographics'!G93),"",'Racial Demographics'!G93)</f>
        <v>2.2370694620435432E-2</v>
      </c>
      <c r="I93" s="21">
        <f>IF(ISERROR('Racial Demographics'!J93/B93),"",'Racial Demographics'!J93/B93)</f>
        <v>9.4459163690819026E-3</v>
      </c>
      <c r="J93" s="21">
        <f>IF(ISERROR('Racial Demographics'!H93),"",'Racial Demographics'!H93)</f>
        <v>0.125262066582191</v>
      </c>
      <c r="K93" s="32">
        <f>IF(ISERROR('Voting Age'!B93/B93),"",'Voting Age'!B93/B93)</f>
        <v>0.79908996659371045</v>
      </c>
      <c r="L93" s="36">
        <f>IF(ISERROR('Voting Age'!G93/'Voting Age'!B93),"",'Voting Age'!G93/'Voting Age'!B93)</f>
        <v>0.88428548775389582</v>
      </c>
      <c r="M93" s="36">
        <f>IF(ISERROR('Voting Age'!D93/'Voting Age'!B93),"",'Voting Age'!D93/'Voting Age'!B93)</f>
        <v>5.7013939944355545E-2</v>
      </c>
      <c r="N93" s="36">
        <f>IF(ISERROR('Voting Age'!E93/'Voting Age'!B93),"",'Voting Age'!E93/'Voting Age'!B93)</f>
        <v>1.7255546425636811E-2</v>
      </c>
      <c r="O93" s="36">
        <f>IF(ISERROR('Voting Age'!AA93/'Voting Age'!B93),"",'Voting Age'!AA93/'Voting Age'!B93)</f>
        <v>8.9232942668915505E-3</v>
      </c>
      <c r="P93" s="36">
        <f>IF(ISERROR('Voting Age'!L93/'Voting Age'!B93),"",'Voting Age'!L93/'Voting Age'!B93)</f>
        <v>0.11571451224610417</v>
      </c>
      <c r="Q93" s="36">
        <f>IF(ISERROR('Voting Age'!S93/'Voting Age'!B93),"",'Voting Age'!S93/'Voting Age'!B93)</f>
        <v>6.1641367181305771E-2</v>
      </c>
      <c r="R93" s="36">
        <f>IF(ISERROR('Voting Age'!Z93/'Voting Age'!B93),"",'Voting Age'!Z93/'Voting Age'!B93)</f>
        <v>6.0862921477893586E-2</v>
      </c>
      <c r="S93" s="43"/>
      <c r="T93" s="43"/>
    </row>
    <row r="94" spans="1:20" ht="14.5" x14ac:dyDescent="0.35">
      <c r="A94" s="3">
        <v>92</v>
      </c>
      <c r="B94" s="7">
        <v>88037</v>
      </c>
      <c r="C94" s="12">
        <v>86313.93</v>
      </c>
      <c r="D94" s="15">
        <f t="shared" si="4"/>
        <v>1.9962826394302833E-2</v>
      </c>
      <c r="E94" s="17">
        <f t="shared" si="5"/>
        <v>1723.070000000007</v>
      </c>
      <c r="F94" s="20">
        <f>IF(ISERROR('Racial Demographics'!C94/'Racial Demographics'!B94),"",'Racial Demographics'!C94/'Racial Demographics'!B94)</f>
        <v>0.53455933300771263</v>
      </c>
      <c r="G94" s="20">
        <f>IF(ISERROR('Racial Demographics'!E94),"",'Racial Demographics'!E94)</f>
        <v>0.2992718970432886</v>
      </c>
      <c r="H94" s="20">
        <f>IF(ISERROR('Racial Demographics'!G94),"",'Racial Demographics'!G94)</f>
        <v>9.1722798368867639E-2</v>
      </c>
      <c r="I94" s="20">
        <f>IF(ISERROR('Racial Demographics'!J94/B94),"",'Racial Demographics'!J94/B94)</f>
        <v>2.5659665822324703E-2</v>
      </c>
      <c r="J94" s="20">
        <f>IF(ISERROR('Racial Demographics'!H94),"",'Racial Demographics'!H94)</f>
        <v>0.46544066699228731</v>
      </c>
      <c r="K94" s="20">
        <f>IF(ISERROR('Voting Age'!B94/B94),"",'Voting Age'!B94/B94)</f>
        <v>0.78095573452071287</v>
      </c>
      <c r="L94" s="20">
        <f>IF(ISERROR('Voting Age'!G94/'Voting Age'!B94),"",'Voting Age'!G94/'Voting Age'!B94)</f>
        <v>0.57372041947260488</v>
      </c>
      <c r="M94" s="20">
        <f>IF(ISERROR('Voting Age'!D94/'Voting Age'!B94),"",'Voting Age'!D94/'Voting Age'!B94)</f>
        <v>0.28350762875801783</v>
      </c>
      <c r="N94" s="20">
        <f>IF(ISERROR('Voting Age'!E94/'Voting Age'!B94),"",'Voting Age'!E94/'Voting Age'!B94)</f>
        <v>7.4731284453042043E-2</v>
      </c>
      <c r="O94" s="20">
        <f>IF(ISERROR('Voting Age'!AA94/'Voting Age'!B94),"",'Voting Age'!AA94/'Voting Age'!B94)</f>
        <v>2.4609835207190959E-2</v>
      </c>
      <c r="P94" s="20">
        <f>IF(ISERROR('Voting Age'!L94/'Voting Age'!B94),"",'Voting Age'!L94/'Voting Age'!B94)</f>
        <v>0.42627958052739517</v>
      </c>
      <c r="Q94" s="20">
        <f>IF(ISERROR('Voting Age'!S94/'Voting Age'!B94),"",'Voting Age'!S94/'Voting Age'!B94)</f>
        <v>0.30106322633194188</v>
      </c>
      <c r="R94" s="20">
        <f>IF(ISERROR('Voting Age'!Z94/'Voting Age'!B94),"",'Voting Age'!Z94/'Voting Age'!B94)</f>
        <v>0.29662705627390806</v>
      </c>
      <c r="S94" s="43"/>
      <c r="T94" s="43"/>
    </row>
    <row r="95" spans="1:20" ht="14.5" x14ac:dyDescent="0.35">
      <c r="A95" s="3">
        <v>93</v>
      </c>
      <c r="B95" s="6">
        <v>87970</v>
      </c>
      <c r="C95" s="11">
        <v>86313.93</v>
      </c>
      <c r="D95" s="14">
        <f t="shared" si="4"/>
        <v>1.9186590159896637E-2</v>
      </c>
      <c r="E95" s="16">
        <f t="shared" si="5"/>
        <v>1656.070000000007</v>
      </c>
      <c r="F95" s="21">
        <f>IF(ISERROR('Racial Demographics'!C95/'Racial Demographics'!B95),"",'Racial Demographics'!C95/'Racial Demographics'!B95)</f>
        <v>0.84641355007388885</v>
      </c>
      <c r="G95" s="21">
        <f>IF(ISERROR('Racial Demographics'!E95),"",'Racial Demographics'!E95)</f>
        <v>6.1384562919176995E-2</v>
      </c>
      <c r="H95" s="21">
        <f>IF(ISERROR('Racial Demographics'!G95),"",'Racial Demographics'!G95)</f>
        <v>3.6785267704899399E-2</v>
      </c>
      <c r="I95" s="21">
        <f>IF(ISERROR('Racial Demographics'!J95/B95),"",'Racial Demographics'!J95/B95)</f>
        <v>2.1268614300329659E-2</v>
      </c>
      <c r="J95" s="21">
        <f>IF(ISERROR('Racial Demographics'!H95),"",'Racial Demographics'!H95)</f>
        <v>0.15358644992611117</v>
      </c>
      <c r="K95" s="32">
        <f>IF(ISERROR('Voting Age'!B95/B95),"",'Voting Age'!B95/B95)</f>
        <v>0.80512674775491644</v>
      </c>
      <c r="L95" s="36">
        <f>IF(ISERROR('Voting Age'!G95/'Voting Age'!B95),"",'Voting Age'!G95/'Voting Age'!B95)</f>
        <v>0.86106993095853279</v>
      </c>
      <c r="M95" s="36">
        <f>IF(ISERROR('Voting Age'!D95/'Voting Age'!B95),"",'Voting Age'!D95/'Voting Age'!B95)</f>
        <v>5.8706425515693168E-2</v>
      </c>
      <c r="N95" s="36">
        <f>IF(ISERROR('Voting Age'!E95/'Voting Age'!B95),"",'Voting Age'!E95/'Voting Age'!B95)</f>
        <v>2.8788456379629238E-2</v>
      </c>
      <c r="O95" s="36">
        <f>IF(ISERROR('Voting Age'!AA95/'Voting Age'!B95),"",'Voting Age'!AA95/'Voting Age'!B95)</f>
        <v>2.0317110706369039E-2</v>
      </c>
      <c r="P95" s="36">
        <f>IF(ISERROR('Voting Age'!L95/'Voting Age'!B95),"",'Voting Age'!L95/'Voting Age'!B95)</f>
        <v>0.13893006904146724</v>
      </c>
      <c r="Q95" s="36">
        <f>IF(ISERROR('Voting Age'!S95/'Voting Age'!B95),"",'Voting Age'!S95/'Voting Age'!B95)</f>
        <v>6.5582334420489358E-2</v>
      </c>
      <c r="R95" s="36">
        <f>IF(ISERROR('Voting Age'!Z95/'Voting Age'!B95),"",'Voting Age'!Z95/'Voting Age'!B95)</f>
        <v>6.4184562384401428E-2</v>
      </c>
      <c r="S95" s="43"/>
      <c r="T95" s="43"/>
    </row>
    <row r="96" spans="1:20" ht="14.5" x14ac:dyDescent="0.35">
      <c r="A96" s="3">
        <v>94</v>
      </c>
      <c r="B96" s="7">
        <v>86553</v>
      </c>
      <c r="C96" s="12">
        <v>86313.93</v>
      </c>
      <c r="D96" s="15">
        <f t="shared" si="4"/>
        <v>2.7697730829775334E-3</v>
      </c>
      <c r="E96" s="17">
        <f t="shared" si="5"/>
        <v>239.07000000000698</v>
      </c>
      <c r="F96" s="20">
        <f>IF(ISERROR('Racial Demographics'!C96/'Racial Demographics'!B96),"",'Racial Demographics'!C96/'Racial Demographics'!B96)</f>
        <v>0.85241412775986969</v>
      </c>
      <c r="G96" s="20">
        <f>IF(ISERROR('Racial Demographics'!E96),"",'Racial Demographics'!E96)</f>
        <v>4.8640717248391162E-2</v>
      </c>
      <c r="H96" s="20">
        <f>IF(ISERROR('Racial Demographics'!G96),"",'Racial Demographics'!G96)</f>
        <v>3.3482374961006554E-2</v>
      </c>
      <c r="I96" s="20">
        <f>IF(ISERROR('Racial Demographics'!J96/B96),"",'Racial Demographics'!J96/B96)</f>
        <v>3.1714671935114902E-2</v>
      </c>
      <c r="J96" s="20">
        <f>IF(ISERROR('Racial Demographics'!H96),"",'Racial Demographics'!H96)</f>
        <v>0.14758587224013031</v>
      </c>
      <c r="K96" s="20">
        <f>IF(ISERROR('Voting Age'!B96/B96),"",'Voting Age'!B96/B96)</f>
        <v>0.79397594537451044</v>
      </c>
      <c r="L96" s="20">
        <f>IF(ISERROR('Voting Age'!G96/'Voting Age'!B96),"",'Voting Age'!G96/'Voting Age'!B96)</f>
        <v>0.86088677405742053</v>
      </c>
      <c r="M96" s="20">
        <f>IF(ISERROR('Voting Age'!D96/'Voting Age'!B96),"",'Voting Age'!D96/'Voting Age'!B96)</f>
        <v>4.6215858325693748E-2</v>
      </c>
      <c r="N96" s="20">
        <f>IF(ISERROR('Voting Age'!E96/'Voting Age'!B96),"",'Voting Age'!E96/'Voting Age'!B96)</f>
        <v>2.6163763623928638E-2</v>
      </c>
      <c r="O96" s="20">
        <f>IF(ISERROR('Voting Age'!AA96/'Voting Age'!B96),"",'Voting Age'!AA96/'Voting Age'!B96)</f>
        <v>3.0354622313412204E-2</v>
      </c>
      <c r="P96" s="20">
        <f>IF(ISERROR('Voting Age'!L96/'Voting Age'!B96),"",'Voting Age'!L96/'Voting Age'!B96)</f>
        <v>0.13911322594257941</v>
      </c>
      <c r="Q96" s="20">
        <f>IF(ISERROR('Voting Age'!S96/'Voting Age'!B96),"",'Voting Age'!S96/'Voting Age'!B96)</f>
        <v>5.2240217691826372E-2</v>
      </c>
      <c r="R96" s="20">
        <f>IF(ISERROR('Voting Age'!Z96/'Voting Age'!B96),"",'Voting Age'!Z96/'Voting Age'!B96)</f>
        <v>5.1192503019455479E-2</v>
      </c>
      <c r="S96" s="43"/>
      <c r="T96" s="43"/>
    </row>
    <row r="97" spans="1:20" ht="14.5" x14ac:dyDescent="0.35">
      <c r="A97" s="3">
        <v>95</v>
      </c>
      <c r="B97" s="6">
        <v>87902</v>
      </c>
      <c r="C97" s="11">
        <v>86313.93</v>
      </c>
      <c r="D97" s="14">
        <f t="shared" si="4"/>
        <v>1.8398768310051543E-2</v>
      </c>
      <c r="E97" s="16">
        <f t="shared" si="5"/>
        <v>1588.070000000007</v>
      </c>
      <c r="F97" s="21">
        <f>IF(ISERROR('Racial Demographics'!C97/'Racial Demographics'!B97),"",'Racial Demographics'!C97/'Racial Demographics'!B97)</f>
        <v>0.777013037246024</v>
      </c>
      <c r="G97" s="21">
        <f>IF(ISERROR('Racial Demographics'!E97),"",'Racial Demographics'!E97)</f>
        <v>5.4958931537393917E-2</v>
      </c>
      <c r="H97" s="21">
        <f>IF(ISERROR('Racial Demographics'!G97),"",'Racial Demographics'!G97)</f>
        <v>4.6369820936952515E-2</v>
      </c>
      <c r="I97" s="21">
        <f>IF(ISERROR('Racial Demographics'!J97/B97),"",'Racial Demographics'!J97/B97)</f>
        <v>8.9554276353211532E-2</v>
      </c>
      <c r="J97" s="21">
        <f>IF(ISERROR('Racial Demographics'!H97),"",'Racial Demographics'!H97)</f>
        <v>0.22298696275397603</v>
      </c>
      <c r="K97" s="32">
        <f>IF(ISERROR('Voting Age'!B97/B97),"",'Voting Age'!B97/B97)</f>
        <v>0.85753452708698319</v>
      </c>
      <c r="L97" s="36">
        <f>IF(ISERROR('Voting Age'!G97/'Voting Age'!B97),"",'Voting Age'!G97/'Voting Age'!B97)</f>
        <v>0.7648814656601971</v>
      </c>
      <c r="M97" s="36">
        <f>IF(ISERROR('Voting Age'!D97/'Voting Age'!B97),"",'Voting Age'!D97/'Voting Age'!B97)</f>
        <v>5.5851099112484912E-2</v>
      </c>
      <c r="N97" s="36">
        <f>IF(ISERROR('Voting Age'!E97/'Voting Age'!B97),"",'Voting Age'!E97/'Voting Age'!B97)</f>
        <v>4.4017564573687634E-2</v>
      </c>
      <c r="O97" s="36">
        <f>IF(ISERROR('Voting Age'!AA97/'Voting Age'!B97),"",'Voting Age'!AA97/'Voting Age'!B97)</f>
        <v>9.4655010016052213E-2</v>
      </c>
      <c r="P97" s="36">
        <f>IF(ISERROR('Voting Age'!L97/'Voting Age'!B97),"",'Voting Age'!L97/'Voting Age'!B97)</f>
        <v>0.23511853433980287</v>
      </c>
      <c r="Q97" s="36">
        <f>IF(ISERROR('Voting Age'!S97/'Voting Age'!B97),"",'Voting Age'!S97/'Voting Age'!B97)</f>
        <v>6.3704745353480419E-2</v>
      </c>
      <c r="R97" s="36">
        <f>IF(ISERROR('Voting Age'!Z97/'Voting Age'!B97),"",'Voting Age'!Z97/'Voting Age'!B97)</f>
        <v>6.1807665264861568E-2</v>
      </c>
      <c r="S97" s="43"/>
      <c r="T97" s="43"/>
    </row>
    <row r="98" spans="1:20" ht="14.5" x14ac:dyDescent="0.35">
      <c r="A98" s="3">
        <v>96</v>
      </c>
      <c r="B98" s="7">
        <v>86629</v>
      </c>
      <c r="C98" s="12">
        <v>86313.93</v>
      </c>
      <c r="D98" s="15">
        <f t="shared" si="4"/>
        <v>3.6502798563338157E-3</v>
      </c>
      <c r="E98" s="17">
        <f t="shared" si="5"/>
        <v>315.07000000000698</v>
      </c>
      <c r="F98" s="20">
        <f>IF(ISERROR('Racial Demographics'!C98/'Racial Demographics'!B98),"",'Racial Demographics'!C98/'Racial Demographics'!B98)</f>
        <v>0.88889401932378298</v>
      </c>
      <c r="G98" s="20">
        <f>IF(ISERROR('Racial Demographics'!E98),"",'Racial Demographics'!E98)</f>
        <v>4.6070022740652666E-2</v>
      </c>
      <c r="H98" s="20">
        <f>IF(ISERROR('Racial Demographics'!G98),"",'Racial Demographics'!G98)</f>
        <v>2.4518348359094531E-2</v>
      </c>
      <c r="I98" s="20">
        <f>IF(ISERROR('Racial Demographics'!J98/B98),"",'Racial Demographics'!J98/B98)</f>
        <v>9.8927610846252408E-3</v>
      </c>
      <c r="J98" s="20">
        <f>IF(ISERROR('Racial Demographics'!H98),"",'Racial Demographics'!H98)</f>
        <v>0.11110598067621696</v>
      </c>
      <c r="K98" s="20">
        <f>IF(ISERROR('Voting Age'!B98/B98),"",'Voting Age'!B98/B98)</f>
        <v>0.81420771335234154</v>
      </c>
      <c r="L98" s="20">
        <f>IF(ISERROR('Voting Age'!G98/'Voting Age'!B98),"",'Voting Age'!G98/'Voting Age'!B98)</f>
        <v>0.88911730512944109</v>
      </c>
      <c r="M98" s="20">
        <f>IF(ISERROR('Voting Age'!D98/'Voting Age'!B98),"",'Voting Age'!D98/'Voting Age'!B98)</f>
        <v>4.6318087730739782E-2</v>
      </c>
      <c r="N98" s="20">
        <f>IF(ISERROR('Voting Age'!E98/'Voting Age'!B98),"",'Voting Age'!E98/'Voting Age'!B98)</f>
        <v>2.0117957297190008E-2</v>
      </c>
      <c r="O98" s="20">
        <f>IF(ISERROR('Voting Age'!AA98/'Voting Age'!B98),"",'Voting Age'!AA98/'Voting Age'!B98)</f>
        <v>1.0023534749198967E-2</v>
      </c>
      <c r="P98" s="20">
        <f>IF(ISERROR('Voting Age'!L98/'Voting Age'!B98),"",'Voting Age'!L98/'Voting Age'!B98)</f>
        <v>0.11088269487055888</v>
      </c>
      <c r="Q98" s="20">
        <f>IF(ISERROR('Voting Age'!S98/'Voting Age'!B98),"",'Voting Age'!S98/'Voting Age'!B98)</f>
        <v>5.3335979811154906E-2</v>
      </c>
      <c r="R98" s="20">
        <f>IF(ISERROR('Voting Age'!Z98/'Voting Age'!B98),"",'Voting Age'!Z98/'Voting Age'!B98)</f>
        <v>5.2740522301301503E-2</v>
      </c>
      <c r="S98" s="43"/>
      <c r="T98" s="43"/>
    </row>
    <row r="99" spans="1:20" ht="14.5" x14ac:dyDescent="0.35">
      <c r="A99" s="3">
        <v>97</v>
      </c>
      <c r="B99" s="6">
        <v>90264</v>
      </c>
      <c r="C99" s="11">
        <v>86313.93</v>
      </c>
      <c r="D99" s="14">
        <f t="shared" ref="D99:D130" si="6">(B99-C99)/C99</f>
        <v>4.576399197672968E-2</v>
      </c>
      <c r="E99" s="16">
        <f t="shared" si="5"/>
        <v>3950.070000000007</v>
      </c>
      <c r="F99" s="21">
        <f>IF(ISERROR('Racial Demographics'!C99/'Racial Demographics'!B99),"",'Racial Demographics'!C99/'Racial Demographics'!B99)</f>
        <v>0.91786315696180099</v>
      </c>
      <c r="G99" s="21">
        <f>IF(ISERROR('Racial Demographics'!E99),"",'Racial Demographics'!E99)</f>
        <v>2.161437560932376E-2</v>
      </c>
      <c r="H99" s="21">
        <f>IF(ISERROR('Racial Demographics'!G99),"",'Racial Demographics'!G99)</f>
        <v>3.7102277763006293E-2</v>
      </c>
      <c r="I99" s="21">
        <f>IF(ISERROR('Racial Demographics'!J99/B99),"",'Racial Demographics'!J99/B99)</f>
        <v>2.991225737835682E-3</v>
      </c>
      <c r="J99" s="21">
        <f>IF(ISERROR('Racial Demographics'!H99),"",'Racial Demographics'!H99)</f>
        <v>8.2136843038199056E-2</v>
      </c>
      <c r="K99" s="32">
        <f>IF(ISERROR('Voting Age'!B99/B99),"",'Voting Age'!B99/B99)</f>
        <v>0.81188513693166708</v>
      </c>
      <c r="L99" s="36">
        <f>IF(ISERROR('Voting Age'!G99/'Voting Age'!B99),"",'Voting Age'!G99/'Voting Age'!B99)</f>
        <v>0.92024179902843728</v>
      </c>
      <c r="M99" s="36">
        <f>IF(ISERROR('Voting Age'!D99/'Voting Age'!B99),"",'Voting Age'!D99/'Voting Age'!B99)</f>
        <v>2.2856285137274165E-2</v>
      </c>
      <c r="N99" s="36">
        <f>IF(ISERROR('Voting Age'!E99/'Voting Age'!B99),"",'Voting Age'!E99/'Voting Age'!B99)</f>
        <v>2.7823262922329568E-2</v>
      </c>
      <c r="O99" s="36">
        <f>IF(ISERROR('Voting Age'!AA99/'Voting Age'!B99),"",'Voting Age'!AA99/'Voting Age'!B99)</f>
        <v>3.0293106271491732E-3</v>
      </c>
      <c r="P99" s="36">
        <f>IF(ISERROR('Voting Age'!L99/'Voting Age'!B99),"",'Voting Age'!L99/'Voting Age'!B99)</f>
        <v>7.9758200971562693E-2</v>
      </c>
      <c r="Q99" s="36">
        <f>IF(ISERROR('Voting Age'!S99/'Voting Age'!B99),"",'Voting Age'!S99/'Voting Age'!B99)</f>
        <v>2.6513290759238032E-2</v>
      </c>
      <c r="R99" s="36">
        <f>IF(ISERROR('Voting Age'!Z99/'Voting Age'!B99),"",'Voting Age'!Z99/'Voting Age'!B99)</f>
        <v>2.5639975983843676E-2</v>
      </c>
      <c r="S99" s="43"/>
      <c r="T99" s="43"/>
    </row>
    <row r="100" spans="1:20" ht="14.5" x14ac:dyDescent="0.35">
      <c r="A100" s="3">
        <v>98</v>
      </c>
      <c r="B100" s="7">
        <v>85281</v>
      </c>
      <c r="C100" s="12">
        <v>86313.93</v>
      </c>
      <c r="D100" s="15">
        <f t="shared" si="6"/>
        <v>-1.1967129755301295E-2</v>
      </c>
      <c r="E100" s="17">
        <f t="shared" si="5"/>
        <v>-1032.929999999993</v>
      </c>
      <c r="F100" s="20">
        <f>IF(ISERROR('Racial Demographics'!C100/'Racial Demographics'!B100),"",'Racial Demographics'!C100/'Racial Demographics'!B100)</f>
        <v>0.95524208205813721</v>
      </c>
      <c r="G100" s="20">
        <f>IF(ISERROR('Racial Demographics'!E100),"",'Racial Demographics'!E100)</f>
        <v>1.9734759207795407E-2</v>
      </c>
      <c r="H100" s="20">
        <f>IF(ISERROR('Racial Demographics'!G100),"",'Racial Demographics'!G100)</f>
        <v>9.6621756311487898E-3</v>
      </c>
      <c r="I100" s="20">
        <f>IF(ISERROR('Racial Demographics'!J100/B100),"",'Racial Demographics'!J100/B100)</f>
        <v>3.4357008008817909E-3</v>
      </c>
      <c r="J100" s="20">
        <f>IF(ISERROR('Racial Demographics'!H100),"",'Racial Demographics'!H100)</f>
        <v>4.4757917941862783E-2</v>
      </c>
      <c r="K100" s="20">
        <f>IF(ISERROR('Voting Age'!B100/B100),"",'Voting Age'!B100/B100)</f>
        <v>0.82371219849673427</v>
      </c>
      <c r="L100" s="20">
        <f>IF(ISERROR('Voting Age'!G100/'Voting Age'!B100),"",'Voting Age'!G100/'Voting Age'!B100)</f>
        <v>0.94527880194171998</v>
      </c>
      <c r="M100" s="20">
        <f>IF(ISERROR('Voting Age'!D100/'Voting Age'!B100),"",'Voting Age'!D100/'Voting Age'!B100)</f>
        <v>1.9958147678904439E-2</v>
      </c>
      <c r="N100" s="20">
        <f>IF(ISERROR('Voting Age'!E100/'Voting Age'!B100),"",'Voting Age'!E100/'Voting Age'!B100)</f>
        <v>8.6978803365268271E-3</v>
      </c>
      <c r="O100" s="20">
        <f>IF(ISERROR('Voting Age'!AA100/'Voting Age'!B100),"",'Voting Age'!AA100/'Voting Age'!B100)</f>
        <v>3.2314547240451549E-3</v>
      </c>
      <c r="P100" s="20">
        <f>IF(ISERROR('Voting Age'!L100/'Voting Age'!B100),"",'Voting Age'!L100/'Voting Age'!B100)</f>
        <v>5.4721198058280067E-2</v>
      </c>
      <c r="Q100" s="20">
        <f>IF(ISERROR('Voting Age'!S100/'Voting Age'!B100),"",'Voting Age'!S100/'Voting Age'!B100)</f>
        <v>2.2577476618218573E-2</v>
      </c>
      <c r="R100" s="20">
        <f>IF(ISERROR('Voting Age'!Z100/'Voting Age'!B100),"",'Voting Age'!Z100/'Voting Age'!B100)</f>
        <v>2.2207354050706792E-2</v>
      </c>
      <c r="S100" s="43"/>
      <c r="T100" s="43"/>
    </row>
    <row r="101" spans="1:20" ht="14.5" x14ac:dyDescent="0.35">
      <c r="A101" s="3">
        <v>99</v>
      </c>
      <c r="B101" s="6">
        <v>88403</v>
      </c>
      <c r="C101" s="11">
        <v>86313.93</v>
      </c>
      <c r="D101" s="14">
        <f t="shared" si="6"/>
        <v>2.4203161644939665E-2</v>
      </c>
      <c r="E101" s="16">
        <f t="shared" si="5"/>
        <v>2089.070000000007</v>
      </c>
      <c r="F101" s="21">
        <f>IF(ISERROR('Racial Demographics'!C101/'Racial Demographics'!B101),"",'Racial Demographics'!C101/'Racial Demographics'!B101)</f>
        <v>0.92552288949470041</v>
      </c>
      <c r="G101" s="21">
        <f>IF(ISERROR('Racial Demographics'!E101),"",'Racial Demographics'!E101)</f>
        <v>2.1549042453310407E-2</v>
      </c>
      <c r="H101" s="21">
        <f>IF(ISERROR('Racial Demographics'!G101),"",'Racial Demographics'!G101)</f>
        <v>1.6741513297060053E-2</v>
      </c>
      <c r="I101" s="21">
        <f>IF(ISERROR('Racial Demographics'!J101/B101),"",'Racial Demographics'!J101/B101)</f>
        <v>6.040518986912209E-3</v>
      </c>
      <c r="J101" s="21">
        <f>IF(ISERROR('Racial Demographics'!H101),"",'Racial Demographics'!H101)</f>
        <v>7.4477110505299593E-2</v>
      </c>
      <c r="K101" s="32">
        <f>IF(ISERROR('Voting Age'!B101/B101),"",'Voting Age'!B101/B101)</f>
        <v>0.80855853308145653</v>
      </c>
      <c r="L101" s="36">
        <f>IF(ISERROR('Voting Age'!G101/'Voting Age'!B101),"",'Voting Age'!G101/'Voting Age'!B101)</f>
        <v>0.93217588382601879</v>
      </c>
      <c r="M101" s="36">
        <f>IF(ISERROR('Voting Age'!D101/'Voting Age'!B101),"",'Voting Age'!D101/'Voting Age'!B101)</f>
        <v>2.0887253598959134E-2</v>
      </c>
      <c r="N101" s="36">
        <f>IF(ISERROR('Voting Age'!E101/'Voting Age'!B101),"",'Voting Age'!E101/'Voting Age'!B101)</f>
        <v>1.3500468669119602E-2</v>
      </c>
      <c r="O101" s="36">
        <f>IF(ISERROR('Voting Age'!AA101/'Voting Age'!B101),"",'Voting Age'!AA101/'Voting Age'!B101)</f>
        <v>5.4701380825137452E-3</v>
      </c>
      <c r="P101" s="36">
        <f>IF(ISERROR('Voting Age'!L101/'Voting Age'!B101),"",'Voting Age'!L101/'Voting Age'!B101)</f>
        <v>6.7824116173981167E-2</v>
      </c>
      <c r="Q101" s="36">
        <f>IF(ISERROR('Voting Age'!S101/'Voting Age'!B101),"",'Voting Age'!S101/'Voting Age'!B101)</f>
        <v>2.4902418892262062E-2</v>
      </c>
      <c r="R101" s="36">
        <f>IF(ISERROR('Voting Age'!Z101/'Voting Age'!B101),"",'Voting Age'!Z101/'Voting Age'!B101)</f>
        <v>2.4132962128737112E-2</v>
      </c>
      <c r="S101" s="43"/>
      <c r="T101" s="43"/>
    </row>
    <row r="102" spans="1:20" ht="14.5" x14ac:dyDescent="0.35">
      <c r="A102" s="3">
        <v>100</v>
      </c>
      <c r="B102" s="6">
        <v>82497</v>
      </c>
      <c r="C102" s="11">
        <v>86313.93</v>
      </c>
      <c r="D102" s="14">
        <f t="shared" si="6"/>
        <v>-4.4221483137194581E-2</v>
      </c>
      <c r="E102" s="16">
        <f t="shared" si="5"/>
        <v>-3816.929999999993</v>
      </c>
      <c r="F102" s="21">
        <f>IF(ISERROR('Racial Demographics'!C102/'Racial Demographics'!B102),"",'Racial Demographics'!C102/'Racial Demographics'!B102)</f>
        <v>0.93553704983211505</v>
      </c>
      <c r="G102" s="21">
        <f>IF(ISERROR('Racial Demographics'!E102),"",'Racial Demographics'!E102)</f>
        <v>3.637708037868044E-2</v>
      </c>
      <c r="H102" s="21">
        <f>IF(ISERROR('Racial Demographics'!G102),"",'Racial Demographics'!G102)</f>
        <v>1.5321769276458537E-2</v>
      </c>
      <c r="I102" s="21">
        <f>IF(ISERROR('Racial Demographics'!J102/B102),"",'Racial Demographics'!J102/B102)</f>
        <v>2.994048268421882E-3</v>
      </c>
      <c r="J102" s="21">
        <f>IF(ISERROR('Racial Demographics'!H102),"",'Racial Demographics'!H102)</f>
        <v>6.4462950167884892E-2</v>
      </c>
      <c r="K102" s="32">
        <f>IF(ISERROR('Voting Age'!B102/B102),"",'Voting Age'!B102/B102)</f>
        <v>0.81944797992654284</v>
      </c>
      <c r="L102" s="36">
        <f>IF(ISERROR('Voting Age'!G102/'Voting Age'!B102),"",'Voting Age'!G102/'Voting Age'!B102)</f>
        <v>0.91529836395372921</v>
      </c>
      <c r="M102" s="36">
        <f>IF(ISERROR('Voting Age'!D102/'Voting Age'!B102),"",'Voting Age'!D102/'Voting Age'!B102)</f>
        <v>4.1359723085115825E-2</v>
      </c>
      <c r="N102" s="36">
        <f>IF(ISERROR('Voting Age'!E102/'Voting Age'!B102),"",'Voting Age'!E102/'Voting Age'!B102)</f>
        <v>1.3801366823466761E-2</v>
      </c>
      <c r="O102" s="36">
        <f>IF(ISERROR('Voting Age'!AA102/'Voting Age'!B102),"",'Voting Age'!AA102/'Voting Age'!B102)</f>
        <v>3.0620395846276739E-3</v>
      </c>
      <c r="P102" s="36">
        <f>IF(ISERROR('Voting Age'!L102/'Voting Age'!B102),"",'Voting Age'!L102/'Voting Age'!B102)</f>
        <v>8.4701636046270817E-2</v>
      </c>
      <c r="Q102" s="36">
        <f>IF(ISERROR('Voting Age'!S102/'Voting Age'!B102),"",'Voting Age'!S102/'Voting Age'!B102)</f>
        <v>4.3963196355137422E-2</v>
      </c>
      <c r="R102" s="36">
        <f>IF(ISERROR('Voting Age'!Z102/'Voting Age'!B102),"",'Voting Age'!Z102/'Voting Age'!B102)</f>
        <v>4.3149610958255674E-2</v>
      </c>
      <c r="S102" s="43"/>
      <c r="T102" s="43"/>
    </row>
    <row r="103" spans="1:20" ht="14.5" x14ac:dyDescent="0.35">
      <c r="A103" s="4" t="s">
        <v>1</v>
      </c>
      <c r="B103" s="8">
        <f>SUM(B3:B102)</f>
        <v>8631393</v>
      </c>
    </row>
    <row r="104" spans="1:20" ht="14.5" x14ac:dyDescent="0.35">
      <c r="A104" s="4" t="s">
        <v>2</v>
      </c>
      <c r="B104" s="9">
        <f>SUM(C3:C102)</f>
        <v>8631392.9999999888</v>
      </c>
    </row>
    <row r="105" spans="1:20" ht="14.5" x14ac:dyDescent="0.35">
      <c r="A105" s="4" t="s">
        <v>3</v>
      </c>
      <c r="B105" s="9">
        <f>SUM(C3:C102) - SUM(B3:B102)</f>
        <v>0</v>
      </c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3">
    <mergeCell ref="B1:E1"/>
    <mergeCell ref="F1:J1"/>
    <mergeCell ref="L1:P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48576"/>
  <sheetViews>
    <sheetView showRowColHeaders="0" zoomScale="120" workbookViewId="0">
      <pane xSplit="1" ySplit="2" topLeftCell="B96" activePane="bottomRight" state="frozen"/>
      <selection pane="topRight"/>
      <selection pane="bottomLeft"/>
      <selection pane="bottomRight" activeCell="B4" sqref="B4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4" width="11.26953125" customWidth="1"/>
    <col min="15" max="15" width="12.1796875" customWidth="1"/>
    <col min="16" max="252" width="9.1796875" bestFit="1"/>
  </cols>
  <sheetData>
    <row r="1" spans="1:252" ht="15" customHeight="1" x14ac:dyDescent="0.35">
      <c r="A1" s="46" t="s">
        <v>0</v>
      </c>
      <c r="B1" s="47" t="s">
        <v>20</v>
      </c>
      <c r="C1" s="90" t="s">
        <v>20</v>
      </c>
      <c r="D1" s="90"/>
      <c r="E1" s="50"/>
      <c r="F1" s="54" t="s">
        <v>20</v>
      </c>
      <c r="G1" s="54"/>
      <c r="H1" s="57"/>
      <c r="I1" s="91" t="s">
        <v>20</v>
      </c>
      <c r="J1" s="91"/>
      <c r="K1" s="91"/>
      <c r="L1" s="91"/>
      <c r="M1" s="91"/>
      <c r="N1" s="61"/>
      <c r="O1" s="64" t="s">
        <v>20</v>
      </c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</row>
    <row r="2" spans="1:252" ht="17.25" customHeight="1" x14ac:dyDescent="0.35">
      <c r="A2" s="46"/>
      <c r="B2" s="48" t="s">
        <v>21</v>
      </c>
      <c r="C2" s="51" t="s">
        <v>22</v>
      </c>
      <c r="D2" s="51" t="s">
        <v>23</v>
      </c>
      <c r="E2" s="51" t="s">
        <v>24</v>
      </c>
      <c r="F2" s="55" t="s">
        <v>12</v>
      </c>
      <c r="G2" s="55" t="s">
        <v>25</v>
      </c>
      <c r="H2" s="58" t="s">
        <v>26</v>
      </c>
      <c r="I2" s="62" t="s">
        <v>27</v>
      </c>
      <c r="J2" s="62" t="s">
        <v>13</v>
      </c>
      <c r="K2" s="62" t="s">
        <v>28</v>
      </c>
      <c r="L2" s="62" t="s">
        <v>29</v>
      </c>
      <c r="M2" s="62" t="s">
        <v>30</v>
      </c>
      <c r="N2" s="62" t="s">
        <v>31</v>
      </c>
      <c r="O2" s="65" t="s">
        <v>14</v>
      </c>
    </row>
    <row r="3" spans="1:252" ht="12.65" customHeight="1" x14ac:dyDescent="0.35">
      <c r="A3" s="46">
        <v>1</v>
      </c>
      <c r="B3" s="49">
        <f>'Population Totals'!B3</f>
        <v>84918</v>
      </c>
      <c r="C3" s="49">
        <v>60669</v>
      </c>
      <c r="D3" s="49">
        <v>3947</v>
      </c>
      <c r="E3" s="52">
        <f t="shared" ref="E3:E34" si="0">IF(ISERROR(D3/B3),"",D3/B3)</f>
        <v>4.648013377611343E-2</v>
      </c>
      <c r="F3" s="49">
        <v>8476</v>
      </c>
      <c r="G3" s="56">
        <f t="shared" ref="G3:G34" si="1">IF(ISERROR(F3/B3),"",F3/B3)</f>
        <v>9.9813938152099671E-2</v>
      </c>
      <c r="H3" s="59">
        <f t="shared" ref="H3:H34" si="2">IF(ISERROR(O3/B3),"",O3/B3)</f>
        <v>0.28555783226171128</v>
      </c>
      <c r="I3" s="63">
        <v>249</v>
      </c>
      <c r="J3" s="63">
        <v>8657</v>
      </c>
      <c r="K3" s="63">
        <v>76505</v>
      </c>
      <c r="L3" s="63">
        <v>76614</v>
      </c>
      <c r="M3" s="63">
        <f t="shared" ref="M3:M34" si="3">B3-C3</f>
        <v>24249</v>
      </c>
      <c r="N3" s="63">
        <v>33</v>
      </c>
      <c r="O3" s="66">
        <f t="shared" ref="O3:O34" si="4">B3-C3</f>
        <v>24249</v>
      </c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pans="1:252" ht="14.5" x14ac:dyDescent="0.35">
      <c r="A4" s="46">
        <v>2</v>
      </c>
      <c r="B4" s="12">
        <f>'Population Totals'!B4</f>
        <v>85424</v>
      </c>
      <c r="C4" s="12">
        <v>46159</v>
      </c>
      <c r="D4" s="12">
        <v>6885</v>
      </c>
      <c r="E4" s="53">
        <f t="shared" si="0"/>
        <v>8.0597958419179619E-2</v>
      </c>
      <c r="F4" s="12">
        <v>19315</v>
      </c>
      <c r="G4" s="53">
        <f t="shared" si="1"/>
        <v>0.22610741711931073</v>
      </c>
      <c r="H4" s="60">
        <f t="shared" si="2"/>
        <v>0.45964834238621466</v>
      </c>
      <c r="I4" s="12">
        <v>1290</v>
      </c>
      <c r="J4" s="12">
        <v>10822</v>
      </c>
      <c r="K4" s="12">
        <v>66031</v>
      </c>
      <c r="L4" s="12">
        <v>75172</v>
      </c>
      <c r="M4" s="12">
        <f t="shared" si="3"/>
        <v>39265</v>
      </c>
      <c r="N4" s="12">
        <v>62</v>
      </c>
      <c r="O4" s="12">
        <f t="shared" si="4"/>
        <v>39265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252" ht="14.5" x14ac:dyDescent="0.35">
      <c r="A5" s="46">
        <v>3</v>
      </c>
      <c r="B5" s="49">
        <f>'Population Totals'!B5</f>
        <v>86781</v>
      </c>
      <c r="C5" s="49">
        <v>44829</v>
      </c>
      <c r="D5" s="49">
        <v>12918</v>
      </c>
      <c r="E5" s="52">
        <f t="shared" si="0"/>
        <v>0.14885746880077436</v>
      </c>
      <c r="F5" s="49">
        <v>15594</v>
      </c>
      <c r="G5" s="56">
        <f t="shared" si="1"/>
        <v>0.17969371175718188</v>
      </c>
      <c r="H5" s="59">
        <f t="shared" si="2"/>
        <v>0.48342379092197602</v>
      </c>
      <c r="I5" s="63">
        <v>490</v>
      </c>
      <c r="J5" s="63">
        <v>10920</v>
      </c>
      <c r="K5" s="63">
        <v>71112</v>
      </c>
      <c r="L5" s="63">
        <v>76657</v>
      </c>
      <c r="M5" s="63">
        <f t="shared" si="3"/>
        <v>41952</v>
      </c>
      <c r="N5" s="63">
        <v>68</v>
      </c>
      <c r="O5" s="66">
        <f t="shared" si="4"/>
        <v>41952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252" ht="14.5" x14ac:dyDescent="0.35">
      <c r="A6" s="46">
        <v>4</v>
      </c>
      <c r="B6" s="12">
        <f>'Population Totals'!B6</f>
        <v>87369</v>
      </c>
      <c r="C6" s="12">
        <v>56889</v>
      </c>
      <c r="D6" s="12">
        <v>10035</v>
      </c>
      <c r="E6" s="53">
        <f t="shared" si="0"/>
        <v>0.11485767262988017</v>
      </c>
      <c r="F6" s="12">
        <v>13815</v>
      </c>
      <c r="G6" s="53">
        <f t="shared" si="1"/>
        <v>0.15812244617656149</v>
      </c>
      <c r="H6" s="60">
        <f t="shared" si="2"/>
        <v>0.34886515812244617</v>
      </c>
      <c r="I6" s="12">
        <v>551</v>
      </c>
      <c r="J6" s="12">
        <v>3991</v>
      </c>
      <c r="K6" s="12">
        <v>73569</v>
      </c>
      <c r="L6" s="12">
        <v>78361</v>
      </c>
      <c r="M6" s="12">
        <f t="shared" si="3"/>
        <v>30480</v>
      </c>
      <c r="N6" s="12">
        <v>49</v>
      </c>
      <c r="O6" s="12">
        <f t="shared" si="4"/>
        <v>30480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252" ht="14.5" x14ac:dyDescent="0.35">
      <c r="A7" s="46">
        <v>5</v>
      </c>
      <c r="B7" s="49">
        <f>'Population Totals'!B7</f>
        <v>85426</v>
      </c>
      <c r="C7" s="49">
        <v>30000</v>
      </c>
      <c r="D7" s="49">
        <v>23974</v>
      </c>
      <c r="E7" s="52">
        <f t="shared" si="0"/>
        <v>0.28064055439795849</v>
      </c>
      <c r="F7" s="49">
        <v>19305</v>
      </c>
      <c r="G7" s="56">
        <f t="shared" si="1"/>
        <v>0.22598506309554467</v>
      </c>
      <c r="H7" s="59">
        <f t="shared" si="2"/>
        <v>0.64881886076838435</v>
      </c>
      <c r="I7" s="63">
        <v>641</v>
      </c>
      <c r="J7" s="63">
        <v>9736</v>
      </c>
      <c r="K7" s="63">
        <v>65983</v>
      </c>
      <c r="L7" s="63">
        <v>75684</v>
      </c>
      <c r="M7" s="63">
        <f t="shared" si="3"/>
        <v>55426</v>
      </c>
      <c r="N7" s="63">
        <v>44</v>
      </c>
      <c r="O7" s="66">
        <f t="shared" si="4"/>
        <v>55426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252" ht="14.5" x14ac:dyDescent="0.35">
      <c r="A8" s="46">
        <v>6</v>
      </c>
      <c r="B8" s="12">
        <f>'Population Totals'!B8</f>
        <v>86532</v>
      </c>
      <c r="C8" s="12">
        <v>29479</v>
      </c>
      <c r="D8" s="12">
        <v>9474</v>
      </c>
      <c r="E8" s="53">
        <f t="shared" si="0"/>
        <v>0.10948550825128277</v>
      </c>
      <c r="F8" s="12">
        <v>29792</v>
      </c>
      <c r="G8" s="53">
        <f t="shared" si="1"/>
        <v>0.34428881800952249</v>
      </c>
      <c r="H8" s="60">
        <f t="shared" si="2"/>
        <v>0.65932834096056947</v>
      </c>
      <c r="I8" s="12">
        <v>1328</v>
      </c>
      <c r="J8" s="12">
        <v>17026</v>
      </c>
      <c r="K8" s="12">
        <v>56629</v>
      </c>
      <c r="L8" s="12">
        <v>74931</v>
      </c>
      <c r="M8" s="12">
        <f t="shared" si="3"/>
        <v>57053</v>
      </c>
      <c r="N8" s="12">
        <v>46</v>
      </c>
      <c r="O8" s="12">
        <f t="shared" si="4"/>
        <v>57053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252" ht="14.5" x14ac:dyDescent="0.35">
      <c r="A9" s="46">
        <v>7</v>
      </c>
      <c r="B9" s="49">
        <f>'Population Totals'!B9</f>
        <v>87053</v>
      </c>
      <c r="C9" s="49">
        <v>35871</v>
      </c>
      <c r="D9" s="49">
        <v>16064</v>
      </c>
      <c r="E9" s="52">
        <f t="shared" si="0"/>
        <v>0.18453126256418503</v>
      </c>
      <c r="F9" s="49">
        <v>26155</v>
      </c>
      <c r="G9" s="56">
        <f t="shared" si="1"/>
        <v>0.30044915166622632</v>
      </c>
      <c r="H9" s="59">
        <f t="shared" si="2"/>
        <v>0.58794067981574438</v>
      </c>
      <c r="I9" s="63">
        <v>735</v>
      </c>
      <c r="J9" s="63">
        <v>7894</v>
      </c>
      <c r="K9" s="63">
        <v>60758</v>
      </c>
      <c r="L9" s="63">
        <v>75990</v>
      </c>
      <c r="M9" s="63">
        <f t="shared" si="3"/>
        <v>51182</v>
      </c>
      <c r="N9" s="63">
        <v>74</v>
      </c>
      <c r="O9" s="66">
        <f t="shared" si="4"/>
        <v>51182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252" ht="14.5" x14ac:dyDescent="0.35">
      <c r="A10" s="46">
        <v>8</v>
      </c>
      <c r="B10" s="12">
        <f>'Population Totals'!B10</f>
        <v>83886</v>
      </c>
      <c r="C10" s="12">
        <v>41705</v>
      </c>
      <c r="D10" s="12">
        <v>16413</v>
      </c>
      <c r="E10" s="53">
        <f t="shared" si="0"/>
        <v>0.19565839353408196</v>
      </c>
      <c r="F10" s="12">
        <v>12931</v>
      </c>
      <c r="G10" s="53">
        <f t="shared" si="1"/>
        <v>0.15414967932670529</v>
      </c>
      <c r="H10" s="60">
        <f t="shared" si="2"/>
        <v>0.50283718379705789</v>
      </c>
      <c r="I10" s="12">
        <v>397</v>
      </c>
      <c r="J10" s="12">
        <v>9890</v>
      </c>
      <c r="K10" s="12">
        <v>70876</v>
      </c>
      <c r="L10" s="12">
        <v>74170</v>
      </c>
      <c r="M10" s="12">
        <f t="shared" si="3"/>
        <v>42181</v>
      </c>
      <c r="N10" s="12">
        <v>183</v>
      </c>
      <c r="O10" s="12">
        <f t="shared" si="4"/>
        <v>42181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252" ht="14.5" x14ac:dyDescent="0.35">
      <c r="A11" s="46">
        <v>9</v>
      </c>
      <c r="B11" s="49">
        <f>'Population Totals'!B11</f>
        <v>83344</v>
      </c>
      <c r="C11" s="49">
        <v>37478</v>
      </c>
      <c r="D11" s="49">
        <v>11648</v>
      </c>
      <c r="E11" s="52">
        <f t="shared" si="0"/>
        <v>0.13975811096179688</v>
      </c>
      <c r="F11" s="49">
        <v>15982</v>
      </c>
      <c r="G11" s="56">
        <f t="shared" si="1"/>
        <v>0.1917594547897869</v>
      </c>
      <c r="H11" s="59">
        <f t="shared" si="2"/>
        <v>0.55032155884046841</v>
      </c>
      <c r="I11" s="63">
        <v>493</v>
      </c>
      <c r="J11" s="63">
        <v>15606</v>
      </c>
      <c r="K11" s="63">
        <v>67285</v>
      </c>
      <c r="L11" s="63">
        <v>73170</v>
      </c>
      <c r="M11" s="63">
        <f t="shared" si="3"/>
        <v>45866</v>
      </c>
      <c r="N11" s="63">
        <v>92</v>
      </c>
      <c r="O11" s="66">
        <f t="shared" si="4"/>
        <v>45866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252" ht="14.5" x14ac:dyDescent="0.35">
      <c r="A12" s="46">
        <v>10</v>
      </c>
      <c r="B12" s="12">
        <f>'Population Totals'!B12</f>
        <v>87303</v>
      </c>
      <c r="C12" s="12">
        <v>48170</v>
      </c>
      <c r="D12" s="12">
        <v>4437</v>
      </c>
      <c r="E12" s="53">
        <f t="shared" si="0"/>
        <v>5.0822995773341123E-2</v>
      </c>
      <c r="F12" s="12">
        <v>12229</v>
      </c>
      <c r="G12" s="53">
        <f t="shared" si="1"/>
        <v>0.14007536968947229</v>
      </c>
      <c r="H12" s="60">
        <f t="shared" si="2"/>
        <v>0.4482434738783318</v>
      </c>
      <c r="I12" s="12">
        <v>316</v>
      </c>
      <c r="J12" s="12">
        <v>19348</v>
      </c>
      <c r="K12" s="12">
        <v>75369</v>
      </c>
      <c r="L12" s="12">
        <v>77746</v>
      </c>
      <c r="M12" s="12">
        <f t="shared" si="3"/>
        <v>39133</v>
      </c>
      <c r="N12" s="12">
        <v>52</v>
      </c>
      <c r="O12" s="12">
        <f t="shared" si="4"/>
        <v>39133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252" ht="14.5" x14ac:dyDescent="0.35">
      <c r="A13" s="46">
        <v>11</v>
      </c>
      <c r="B13" s="49">
        <f>'Population Totals'!B13</f>
        <v>87003</v>
      </c>
      <c r="C13" s="49">
        <v>54061</v>
      </c>
      <c r="D13" s="49">
        <v>2661</v>
      </c>
      <c r="E13" s="52">
        <f t="shared" si="0"/>
        <v>3.058515223612979E-2</v>
      </c>
      <c r="F13" s="49">
        <v>5681</v>
      </c>
      <c r="G13" s="56">
        <f t="shared" si="1"/>
        <v>6.5296598967851685E-2</v>
      </c>
      <c r="H13" s="59">
        <f t="shared" si="2"/>
        <v>0.37863062193257702</v>
      </c>
      <c r="I13" s="63">
        <v>112</v>
      </c>
      <c r="J13" s="63">
        <v>20495</v>
      </c>
      <c r="K13" s="63">
        <v>81303</v>
      </c>
      <c r="L13" s="63">
        <v>78945</v>
      </c>
      <c r="M13" s="63">
        <f t="shared" si="3"/>
        <v>32942</v>
      </c>
      <c r="N13" s="63">
        <v>39</v>
      </c>
      <c r="O13" s="66">
        <f t="shared" si="4"/>
        <v>32942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252" ht="14.5" x14ac:dyDescent="0.35">
      <c r="A14" s="46">
        <v>12</v>
      </c>
      <c r="B14" s="12">
        <f>'Population Totals'!B14</f>
        <v>86979</v>
      </c>
      <c r="C14" s="12">
        <v>46196</v>
      </c>
      <c r="D14" s="12">
        <v>4374</v>
      </c>
      <c r="E14" s="53">
        <f t="shared" si="0"/>
        <v>5.0288000551857344E-2</v>
      </c>
      <c r="F14" s="12">
        <v>15186</v>
      </c>
      <c r="G14" s="53">
        <f t="shared" si="1"/>
        <v>0.17459386748525507</v>
      </c>
      <c r="H14" s="60">
        <f t="shared" si="2"/>
        <v>0.46888329366858666</v>
      </c>
      <c r="I14" s="12">
        <v>451</v>
      </c>
      <c r="J14" s="12">
        <v>18158</v>
      </c>
      <c r="K14" s="12">
        <v>71743</v>
      </c>
      <c r="L14" s="12">
        <v>76670</v>
      </c>
      <c r="M14" s="12">
        <f t="shared" si="3"/>
        <v>40783</v>
      </c>
      <c r="N14" s="12">
        <v>49</v>
      </c>
      <c r="O14" s="12">
        <f t="shared" si="4"/>
        <v>40783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252" ht="14.5" x14ac:dyDescent="0.35">
      <c r="A15" s="46">
        <v>13</v>
      </c>
      <c r="B15" s="49">
        <f>'Population Totals'!B15</f>
        <v>87950</v>
      </c>
      <c r="C15" s="49">
        <v>47455</v>
      </c>
      <c r="D15" s="49">
        <v>5783</v>
      </c>
      <c r="E15" s="52">
        <f t="shared" si="0"/>
        <v>6.5753268902785669E-2</v>
      </c>
      <c r="F15" s="49">
        <v>13002</v>
      </c>
      <c r="G15" s="56">
        <f t="shared" si="1"/>
        <v>0.14783399658897101</v>
      </c>
      <c r="H15" s="59">
        <f t="shared" si="2"/>
        <v>0.46043206367254119</v>
      </c>
      <c r="I15" s="63">
        <v>414</v>
      </c>
      <c r="J15" s="63">
        <v>18474</v>
      </c>
      <c r="K15" s="63">
        <v>74912</v>
      </c>
      <c r="L15" s="63">
        <v>78323</v>
      </c>
      <c r="M15" s="63">
        <f t="shared" si="3"/>
        <v>40495</v>
      </c>
      <c r="N15" s="63">
        <v>46</v>
      </c>
      <c r="O15" s="66">
        <f t="shared" si="4"/>
        <v>40495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252" ht="14.5" x14ac:dyDescent="0.35">
      <c r="A16" s="46">
        <v>14</v>
      </c>
      <c r="B16" s="12">
        <f>'Population Totals'!B16</f>
        <v>87678</v>
      </c>
      <c r="C16" s="12">
        <v>49225</v>
      </c>
      <c r="D16" s="12">
        <v>8060</v>
      </c>
      <c r="E16" s="53">
        <f t="shared" si="0"/>
        <v>9.1927279363124156E-2</v>
      </c>
      <c r="F16" s="12">
        <v>11279</v>
      </c>
      <c r="G16" s="53">
        <f t="shared" si="1"/>
        <v>0.12864116426013367</v>
      </c>
      <c r="H16" s="60">
        <f t="shared" si="2"/>
        <v>0.43857067907570885</v>
      </c>
      <c r="I16" s="12">
        <v>232</v>
      </c>
      <c r="J16" s="12">
        <v>15285</v>
      </c>
      <c r="K16" s="12">
        <v>76339</v>
      </c>
      <c r="L16" s="12">
        <v>76649</v>
      </c>
      <c r="M16" s="12">
        <f t="shared" si="3"/>
        <v>38453</v>
      </c>
      <c r="N16" s="12">
        <v>77</v>
      </c>
      <c r="O16" s="12">
        <f t="shared" si="4"/>
        <v>38453</v>
      </c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14.5" x14ac:dyDescent="0.35">
      <c r="A17" s="46">
        <v>15</v>
      </c>
      <c r="B17" s="49">
        <f>'Population Totals'!B17</f>
        <v>89264</v>
      </c>
      <c r="C17" s="49">
        <v>43919</v>
      </c>
      <c r="D17" s="49">
        <v>6098</v>
      </c>
      <c r="E17" s="52">
        <f t="shared" si="0"/>
        <v>6.8314214016848895E-2</v>
      </c>
      <c r="F17" s="49">
        <v>12731</v>
      </c>
      <c r="G17" s="56">
        <f t="shared" si="1"/>
        <v>0.14262188564258826</v>
      </c>
      <c r="H17" s="59">
        <f t="shared" si="2"/>
        <v>0.50798754257035306</v>
      </c>
      <c r="I17" s="63">
        <v>401</v>
      </c>
      <c r="J17" s="63">
        <v>23242</v>
      </c>
      <c r="K17" s="63">
        <v>76468</v>
      </c>
      <c r="L17" s="63">
        <v>79685</v>
      </c>
      <c r="M17" s="63">
        <f t="shared" si="3"/>
        <v>45345</v>
      </c>
      <c r="N17" s="63">
        <v>82</v>
      </c>
      <c r="O17" s="66">
        <f t="shared" si="4"/>
        <v>45345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14.5" x14ac:dyDescent="0.35">
      <c r="A18" s="46">
        <v>16</v>
      </c>
      <c r="B18" s="12">
        <f>'Population Totals'!B18</f>
        <v>88778</v>
      </c>
      <c r="C18" s="12">
        <v>48087</v>
      </c>
      <c r="D18" s="12">
        <v>6148</v>
      </c>
      <c r="E18" s="53">
        <f t="shared" si="0"/>
        <v>6.9251391110410232E-2</v>
      </c>
      <c r="F18" s="12">
        <v>8089</v>
      </c>
      <c r="G18" s="53">
        <f t="shared" si="1"/>
        <v>9.1114915857532272E-2</v>
      </c>
      <c r="H18" s="60">
        <f t="shared" si="2"/>
        <v>0.45834553605623013</v>
      </c>
      <c r="I18" s="12">
        <v>216</v>
      </c>
      <c r="J18" s="12">
        <v>22509</v>
      </c>
      <c r="K18" s="12">
        <v>80647</v>
      </c>
      <c r="L18" s="12">
        <v>79832</v>
      </c>
      <c r="M18" s="12">
        <f t="shared" si="3"/>
        <v>40691</v>
      </c>
      <c r="N18" s="12">
        <v>48</v>
      </c>
      <c r="O18" s="12">
        <f t="shared" si="4"/>
        <v>40691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14.5" x14ac:dyDescent="0.35">
      <c r="A19" s="46">
        <v>17</v>
      </c>
      <c r="B19" s="49">
        <f>'Population Totals'!B19</f>
        <v>84026</v>
      </c>
      <c r="C19" s="49">
        <v>34895</v>
      </c>
      <c r="D19" s="49">
        <v>6884</v>
      </c>
      <c r="E19" s="52">
        <f t="shared" si="0"/>
        <v>8.1927022588246495E-2</v>
      </c>
      <c r="F19" s="49">
        <v>9902</v>
      </c>
      <c r="G19" s="56">
        <f t="shared" si="1"/>
        <v>0.11784447670958989</v>
      </c>
      <c r="H19" s="59">
        <f t="shared" si="2"/>
        <v>0.58471187489586551</v>
      </c>
      <c r="I19" s="63">
        <v>302</v>
      </c>
      <c r="J19" s="63">
        <v>30066</v>
      </c>
      <c r="K19" s="63">
        <v>74084</v>
      </c>
      <c r="L19" s="63">
        <v>76748</v>
      </c>
      <c r="M19" s="63">
        <f t="shared" si="3"/>
        <v>49131</v>
      </c>
      <c r="N19" s="63">
        <v>28</v>
      </c>
      <c r="O19" s="66">
        <f t="shared" si="4"/>
        <v>49131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14.5" x14ac:dyDescent="0.35">
      <c r="A20" s="46">
        <v>18</v>
      </c>
      <c r="B20" s="12">
        <f>'Population Totals'!B20</f>
        <v>85281</v>
      </c>
      <c r="C20" s="12">
        <v>42374</v>
      </c>
      <c r="D20" s="12">
        <v>8293</v>
      </c>
      <c r="E20" s="53">
        <f t="shared" si="0"/>
        <v>9.7243231200384611E-2</v>
      </c>
      <c r="F20" s="12">
        <v>19917</v>
      </c>
      <c r="G20" s="53">
        <f t="shared" si="1"/>
        <v>0.23354557287086219</v>
      </c>
      <c r="H20" s="60">
        <f t="shared" si="2"/>
        <v>0.50312496335643342</v>
      </c>
      <c r="I20" s="12">
        <v>567</v>
      </c>
      <c r="J20" s="12">
        <v>12671</v>
      </c>
      <c r="K20" s="12">
        <v>65257</v>
      </c>
      <c r="L20" s="12">
        <v>74854</v>
      </c>
      <c r="M20" s="12">
        <f t="shared" si="3"/>
        <v>42907</v>
      </c>
      <c r="N20" s="12">
        <v>36</v>
      </c>
      <c r="O20" s="12">
        <f t="shared" si="4"/>
        <v>42907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14.5" x14ac:dyDescent="0.35">
      <c r="A21" s="46">
        <v>19</v>
      </c>
      <c r="B21" s="49">
        <f>'Population Totals'!B21</f>
        <v>85174</v>
      </c>
      <c r="C21" s="49">
        <v>48321</v>
      </c>
      <c r="D21" s="49">
        <v>4676</v>
      </c>
      <c r="E21" s="52">
        <f t="shared" si="0"/>
        <v>5.4899382440650901E-2</v>
      </c>
      <c r="F21" s="49">
        <v>16030</v>
      </c>
      <c r="G21" s="56">
        <f t="shared" si="1"/>
        <v>0.18820297273815953</v>
      </c>
      <c r="H21" s="59">
        <f t="shared" si="2"/>
        <v>0.43267898654518983</v>
      </c>
      <c r="I21" s="63">
        <v>319</v>
      </c>
      <c r="J21" s="63">
        <v>13456</v>
      </c>
      <c r="K21" s="63">
        <v>69065</v>
      </c>
      <c r="L21" s="63">
        <v>75019</v>
      </c>
      <c r="M21" s="63">
        <f t="shared" si="3"/>
        <v>36853</v>
      </c>
      <c r="N21" s="63">
        <v>55</v>
      </c>
      <c r="O21" s="66">
        <f t="shared" si="4"/>
        <v>36853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14.5" x14ac:dyDescent="0.35">
      <c r="A22" s="46">
        <v>20</v>
      </c>
      <c r="B22" s="12">
        <f>'Population Totals'!B22</f>
        <v>85146</v>
      </c>
      <c r="C22" s="12">
        <v>19648</v>
      </c>
      <c r="D22" s="12">
        <v>28853</v>
      </c>
      <c r="E22" s="53">
        <f t="shared" si="0"/>
        <v>0.33886500833861838</v>
      </c>
      <c r="F22" s="12">
        <v>26321</v>
      </c>
      <c r="G22" s="53">
        <f t="shared" si="1"/>
        <v>0.30912785098536633</v>
      </c>
      <c r="H22" s="60">
        <f t="shared" si="2"/>
        <v>0.76924341718929834</v>
      </c>
      <c r="I22" s="12">
        <v>706</v>
      </c>
      <c r="J22" s="12">
        <v>8886</v>
      </c>
      <c r="K22" s="12">
        <v>58603</v>
      </c>
      <c r="L22" s="12">
        <v>73296</v>
      </c>
      <c r="M22" s="12">
        <f t="shared" si="3"/>
        <v>65498</v>
      </c>
      <c r="N22" s="12">
        <v>116</v>
      </c>
      <c r="O22" s="12">
        <f t="shared" si="4"/>
        <v>65498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14.5" x14ac:dyDescent="0.35">
      <c r="A23" s="46">
        <v>21</v>
      </c>
      <c r="B23" s="49">
        <f>'Population Totals'!B23</f>
        <v>86984</v>
      </c>
      <c r="C23" s="49">
        <v>31160</v>
      </c>
      <c r="D23" s="49">
        <v>20668</v>
      </c>
      <c r="E23" s="52">
        <f t="shared" si="0"/>
        <v>0.23760691621447622</v>
      </c>
      <c r="F23" s="49">
        <v>24097</v>
      </c>
      <c r="G23" s="56">
        <f t="shared" si="1"/>
        <v>0.27702795916490391</v>
      </c>
      <c r="H23" s="59">
        <f t="shared" si="2"/>
        <v>0.64177319966890467</v>
      </c>
      <c r="I23" s="63">
        <v>657</v>
      </c>
      <c r="J23" s="63">
        <v>8880</v>
      </c>
      <c r="K23" s="63">
        <v>62709</v>
      </c>
      <c r="L23" s="63">
        <v>74290</v>
      </c>
      <c r="M23" s="63">
        <f t="shared" si="3"/>
        <v>55824</v>
      </c>
      <c r="N23" s="63">
        <v>104</v>
      </c>
      <c r="O23" s="66">
        <f t="shared" si="4"/>
        <v>55824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4.5" x14ac:dyDescent="0.35">
      <c r="A24" s="46">
        <v>22</v>
      </c>
      <c r="B24" s="12">
        <f>'Population Totals'!B24</f>
        <v>84662</v>
      </c>
      <c r="C24" s="12">
        <v>36999</v>
      </c>
      <c r="D24" s="12">
        <v>16519</v>
      </c>
      <c r="E24" s="53">
        <f t="shared" si="0"/>
        <v>0.19511705369587301</v>
      </c>
      <c r="F24" s="12">
        <v>20776</v>
      </c>
      <c r="G24" s="53">
        <f t="shared" si="1"/>
        <v>0.24539935272022867</v>
      </c>
      <c r="H24" s="60">
        <f t="shared" si="2"/>
        <v>0.56297984928303135</v>
      </c>
      <c r="I24" s="12">
        <v>560</v>
      </c>
      <c r="J24" s="12">
        <v>7944</v>
      </c>
      <c r="K24" s="12">
        <v>63725</v>
      </c>
      <c r="L24" s="12">
        <v>72984</v>
      </c>
      <c r="M24" s="12">
        <f t="shared" si="3"/>
        <v>47663</v>
      </c>
      <c r="N24" s="12">
        <v>119</v>
      </c>
      <c r="O24" s="12">
        <f t="shared" si="4"/>
        <v>47663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14.5" x14ac:dyDescent="0.35">
      <c r="A25" s="46">
        <v>23</v>
      </c>
      <c r="B25" s="49">
        <f>'Population Totals'!B25</f>
        <v>84860</v>
      </c>
      <c r="C25" s="49">
        <v>48575</v>
      </c>
      <c r="D25" s="49">
        <v>9120</v>
      </c>
      <c r="E25" s="52">
        <f t="shared" si="0"/>
        <v>0.10747112891821824</v>
      </c>
      <c r="F25" s="49">
        <v>15106</v>
      </c>
      <c r="G25" s="56">
        <f t="shared" si="1"/>
        <v>0.17801084138581191</v>
      </c>
      <c r="H25" s="59">
        <f t="shared" si="2"/>
        <v>0.42758661324534525</v>
      </c>
      <c r="I25" s="63">
        <v>489</v>
      </c>
      <c r="J25" s="63">
        <v>8594</v>
      </c>
      <c r="K25" s="63">
        <v>69642</v>
      </c>
      <c r="L25" s="63">
        <v>74159</v>
      </c>
      <c r="M25" s="63">
        <f t="shared" si="3"/>
        <v>36285</v>
      </c>
      <c r="N25" s="63">
        <v>90</v>
      </c>
      <c r="O25" s="66">
        <f t="shared" si="4"/>
        <v>36285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ht="14.5" x14ac:dyDescent="0.35">
      <c r="A26" s="46">
        <v>24</v>
      </c>
      <c r="B26" s="12">
        <f>'Population Totals'!B26</f>
        <v>84789</v>
      </c>
      <c r="C26" s="12">
        <v>45027</v>
      </c>
      <c r="D26" s="12">
        <v>10049</v>
      </c>
      <c r="E26" s="53">
        <f t="shared" si="0"/>
        <v>0.11851773225300452</v>
      </c>
      <c r="F26" s="12">
        <v>15974</v>
      </c>
      <c r="G26" s="53">
        <f t="shared" si="1"/>
        <v>0.18839707980988099</v>
      </c>
      <c r="H26" s="60">
        <f t="shared" si="2"/>
        <v>0.46895234051586882</v>
      </c>
      <c r="I26" s="12">
        <v>480</v>
      </c>
      <c r="J26" s="12">
        <v>10907</v>
      </c>
      <c r="K26" s="12">
        <v>68700</v>
      </c>
      <c r="L26" s="12">
        <v>75176</v>
      </c>
      <c r="M26" s="12">
        <f t="shared" si="3"/>
        <v>39762</v>
      </c>
      <c r="N26" s="12">
        <v>49</v>
      </c>
      <c r="O26" s="12">
        <f t="shared" si="4"/>
        <v>39762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14.5" x14ac:dyDescent="0.35">
      <c r="A27" s="46">
        <v>25</v>
      </c>
      <c r="B27" s="49">
        <f>'Population Totals'!B27</f>
        <v>87023</v>
      </c>
      <c r="C27" s="49">
        <v>31798</v>
      </c>
      <c r="D27" s="49">
        <v>10082</v>
      </c>
      <c r="E27" s="52">
        <f t="shared" si="0"/>
        <v>0.11585442928880871</v>
      </c>
      <c r="F27" s="49">
        <v>38163</v>
      </c>
      <c r="G27" s="56">
        <f t="shared" si="1"/>
        <v>0.43853923675350193</v>
      </c>
      <c r="H27" s="59">
        <f t="shared" si="2"/>
        <v>0.63460234650609604</v>
      </c>
      <c r="I27" s="63">
        <v>1089</v>
      </c>
      <c r="J27" s="63">
        <v>7499</v>
      </c>
      <c r="K27" s="63">
        <v>49057</v>
      </c>
      <c r="L27" s="63">
        <v>75666</v>
      </c>
      <c r="M27" s="63">
        <f t="shared" si="3"/>
        <v>55225</v>
      </c>
      <c r="N27" s="63">
        <v>62</v>
      </c>
      <c r="O27" s="66">
        <f t="shared" si="4"/>
        <v>55225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ht="14.5" x14ac:dyDescent="0.35">
      <c r="A28" s="46">
        <v>26</v>
      </c>
      <c r="B28" s="12">
        <f>'Population Totals'!B28</f>
        <v>84421</v>
      </c>
      <c r="C28" s="12">
        <v>32129</v>
      </c>
      <c r="D28" s="12">
        <v>6894</v>
      </c>
      <c r="E28" s="53">
        <f t="shared" si="0"/>
        <v>8.1662145674654407E-2</v>
      </c>
      <c r="F28" s="12">
        <v>6351</v>
      </c>
      <c r="G28" s="53">
        <f t="shared" si="1"/>
        <v>7.5230096776868316E-2</v>
      </c>
      <c r="H28" s="60">
        <f t="shared" si="2"/>
        <v>0.61941933879011146</v>
      </c>
      <c r="I28" s="12">
        <v>230</v>
      </c>
      <c r="J28" s="12">
        <v>35255</v>
      </c>
      <c r="K28" s="12">
        <v>78032</v>
      </c>
      <c r="L28" s="12">
        <v>76577</v>
      </c>
      <c r="M28" s="12">
        <f t="shared" si="3"/>
        <v>52292</v>
      </c>
      <c r="N28" s="12">
        <v>55</v>
      </c>
      <c r="O28" s="12">
        <f t="shared" si="4"/>
        <v>52292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14.5" x14ac:dyDescent="0.35">
      <c r="A29" s="46">
        <v>27</v>
      </c>
      <c r="B29" s="49">
        <f>'Population Totals'!B29</f>
        <v>86452</v>
      </c>
      <c r="C29" s="49">
        <v>50002</v>
      </c>
      <c r="D29" s="49">
        <v>5922</v>
      </c>
      <c r="E29" s="52">
        <f t="shared" si="0"/>
        <v>6.8500439550270673E-2</v>
      </c>
      <c r="F29" s="49">
        <v>7379</v>
      </c>
      <c r="G29" s="56">
        <f t="shared" si="1"/>
        <v>8.5353722296765841E-2</v>
      </c>
      <c r="H29" s="59">
        <f t="shared" si="2"/>
        <v>0.4216212464720307</v>
      </c>
      <c r="I29" s="63">
        <v>223</v>
      </c>
      <c r="J29" s="63">
        <v>19639</v>
      </c>
      <c r="K29" s="63">
        <v>79217</v>
      </c>
      <c r="L29" s="63">
        <v>78172</v>
      </c>
      <c r="M29" s="63">
        <f t="shared" si="3"/>
        <v>36450</v>
      </c>
      <c r="N29" s="63">
        <v>54</v>
      </c>
      <c r="O29" s="66">
        <f t="shared" si="4"/>
        <v>36450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14.5" x14ac:dyDescent="0.35">
      <c r="A30" s="46">
        <v>28</v>
      </c>
      <c r="B30" s="12">
        <f>'Population Totals'!B30</f>
        <v>87951</v>
      </c>
      <c r="C30" s="12">
        <v>59545</v>
      </c>
      <c r="D30" s="12">
        <v>5456</v>
      </c>
      <c r="E30" s="53">
        <f t="shared" si="0"/>
        <v>6.2034541960864574E-2</v>
      </c>
      <c r="F30" s="12">
        <v>13922</v>
      </c>
      <c r="G30" s="53">
        <f t="shared" si="1"/>
        <v>0.15829268569999205</v>
      </c>
      <c r="H30" s="60">
        <f t="shared" si="2"/>
        <v>0.32297529306090894</v>
      </c>
      <c r="I30" s="12">
        <v>356</v>
      </c>
      <c r="J30" s="12">
        <v>5864</v>
      </c>
      <c r="K30" s="12">
        <v>73923</v>
      </c>
      <c r="L30" s="12">
        <v>78680</v>
      </c>
      <c r="M30" s="12">
        <f t="shared" si="3"/>
        <v>28406</v>
      </c>
      <c r="N30" s="12">
        <v>55</v>
      </c>
      <c r="O30" s="12">
        <f t="shared" si="4"/>
        <v>28406</v>
      </c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ht="14.5" x14ac:dyDescent="0.35">
      <c r="A31" s="46">
        <v>29</v>
      </c>
      <c r="B31" s="49">
        <f>'Population Totals'!B31</f>
        <v>85392</v>
      </c>
      <c r="C31" s="49">
        <v>65985</v>
      </c>
      <c r="D31" s="49">
        <v>4037</v>
      </c>
      <c r="E31" s="52">
        <f t="shared" si="0"/>
        <v>4.7276091437136972E-2</v>
      </c>
      <c r="F31" s="49">
        <v>9455</v>
      </c>
      <c r="G31" s="56">
        <f t="shared" si="1"/>
        <v>0.11072465804759228</v>
      </c>
      <c r="H31" s="59">
        <f t="shared" si="2"/>
        <v>0.22726953344575604</v>
      </c>
      <c r="I31" s="63">
        <v>321</v>
      </c>
      <c r="J31" s="63">
        <v>3209</v>
      </c>
      <c r="K31" s="63">
        <v>76006</v>
      </c>
      <c r="L31" s="63">
        <v>78003</v>
      </c>
      <c r="M31" s="63">
        <f t="shared" si="3"/>
        <v>19407</v>
      </c>
      <c r="N31" s="63">
        <v>48</v>
      </c>
      <c r="O31" s="66">
        <f t="shared" si="4"/>
        <v>19407</v>
      </c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14.5" x14ac:dyDescent="0.35">
      <c r="A32" s="46">
        <v>30</v>
      </c>
      <c r="B32" s="12">
        <f>'Population Totals'!B32</f>
        <v>86096</v>
      </c>
      <c r="C32" s="12">
        <v>40414</v>
      </c>
      <c r="D32" s="12">
        <v>7889</v>
      </c>
      <c r="E32" s="53">
        <f t="shared" si="0"/>
        <v>9.163027318342315E-2</v>
      </c>
      <c r="F32" s="12">
        <v>16595</v>
      </c>
      <c r="G32" s="53">
        <f t="shared" si="1"/>
        <v>0.19274995354023416</v>
      </c>
      <c r="H32" s="60">
        <f t="shared" si="2"/>
        <v>0.5305937558074707</v>
      </c>
      <c r="I32" s="12">
        <v>455</v>
      </c>
      <c r="J32" s="12">
        <v>18777</v>
      </c>
      <c r="K32" s="12">
        <v>69413</v>
      </c>
      <c r="L32" s="12">
        <v>75917</v>
      </c>
      <c r="M32" s="12">
        <f t="shared" si="3"/>
        <v>45682</v>
      </c>
      <c r="N32" s="12">
        <v>51</v>
      </c>
      <c r="O32" s="12">
        <f t="shared" si="4"/>
        <v>45682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ht="14.5" x14ac:dyDescent="0.35">
      <c r="A33" s="46">
        <v>31</v>
      </c>
      <c r="B33" s="49">
        <f>'Population Totals'!B33</f>
        <v>85774</v>
      </c>
      <c r="C33" s="49">
        <v>65965</v>
      </c>
      <c r="D33" s="49">
        <v>6136</v>
      </c>
      <c r="E33" s="52">
        <f t="shared" si="0"/>
        <v>7.1536829342224911E-2</v>
      </c>
      <c r="F33" s="49">
        <v>9185</v>
      </c>
      <c r="G33" s="56">
        <f t="shared" si="1"/>
        <v>0.1070837316669387</v>
      </c>
      <c r="H33" s="59">
        <f t="shared" si="2"/>
        <v>0.23094410893744025</v>
      </c>
      <c r="I33" s="63">
        <v>382</v>
      </c>
      <c r="J33" s="63">
        <v>1509</v>
      </c>
      <c r="K33" s="63">
        <v>76384</v>
      </c>
      <c r="L33" s="63">
        <v>77706</v>
      </c>
      <c r="M33" s="63">
        <f t="shared" si="3"/>
        <v>19809</v>
      </c>
      <c r="N33" s="63">
        <v>82</v>
      </c>
      <c r="O33" s="66">
        <f t="shared" si="4"/>
        <v>19809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ht="14.5" x14ac:dyDescent="0.35">
      <c r="A34" s="46">
        <v>32</v>
      </c>
      <c r="B34" s="12">
        <f>'Population Totals'!B34</f>
        <v>87420</v>
      </c>
      <c r="C34" s="12">
        <v>36743</v>
      </c>
      <c r="D34" s="12">
        <v>24114</v>
      </c>
      <c r="E34" s="53">
        <f t="shared" si="0"/>
        <v>0.27584076870281399</v>
      </c>
      <c r="F34" s="12">
        <v>18769</v>
      </c>
      <c r="G34" s="53">
        <f t="shared" si="1"/>
        <v>0.2146991535117822</v>
      </c>
      <c r="H34" s="60">
        <f t="shared" si="2"/>
        <v>0.57969572180279116</v>
      </c>
      <c r="I34" s="12">
        <v>712</v>
      </c>
      <c r="J34" s="12">
        <v>4903</v>
      </c>
      <c r="K34" s="12">
        <v>68375</v>
      </c>
      <c r="L34" s="12">
        <v>75339</v>
      </c>
      <c r="M34" s="12">
        <f t="shared" si="3"/>
        <v>50677</v>
      </c>
      <c r="N34" s="12">
        <v>204</v>
      </c>
      <c r="O34" s="12">
        <f t="shared" si="4"/>
        <v>50677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4.5" x14ac:dyDescent="0.35">
      <c r="A35" s="46">
        <v>33</v>
      </c>
      <c r="B35" s="49">
        <f>'Population Totals'!B35</f>
        <v>85827</v>
      </c>
      <c r="C35" s="49">
        <v>54097</v>
      </c>
      <c r="D35" s="49">
        <v>14667</v>
      </c>
      <c r="E35" s="52">
        <f t="shared" ref="E35:E66" si="5">IF(ISERROR(D35/B35),"",D35/B35)</f>
        <v>0.1708902792827432</v>
      </c>
      <c r="F35" s="49">
        <v>10716</v>
      </c>
      <c r="G35" s="56">
        <f t="shared" ref="G35:G66" si="6">IF(ISERROR(F35/B35),"",F35/B35)</f>
        <v>0.12485581460379601</v>
      </c>
      <c r="H35" s="59">
        <f t="shared" ref="H35:H66" si="7">IF(ISERROR(O35/B35),"",O35/B35)</f>
        <v>0.36969718153960873</v>
      </c>
      <c r="I35" s="63">
        <v>673</v>
      </c>
      <c r="J35" s="63">
        <v>3236</v>
      </c>
      <c r="K35" s="63">
        <v>75792</v>
      </c>
      <c r="L35" s="63">
        <v>76838</v>
      </c>
      <c r="M35" s="63">
        <f t="shared" ref="M35:M66" si="8">B35-C35</f>
        <v>31730</v>
      </c>
      <c r="N35" s="63">
        <v>140</v>
      </c>
      <c r="O35" s="66">
        <f t="shared" ref="O35:O66" si="9">B35-C35</f>
        <v>31730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4.5" x14ac:dyDescent="0.35">
      <c r="A36" s="46">
        <v>34</v>
      </c>
      <c r="B36" s="12">
        <f>'Population Totals'!B36</f>
        <v>85398</v>
      </c>
      <c r="C36" s="12">
        <v>48702</v>
      </c>
      <c r="D36" s="12">
        <v>16938</v>
      </c>
      <c r="E36" s="53">
        <f t="shared" si="5"/>
        <v>0.19834188154289328</v>
      </c>
      <c r="F36" s="12">
        <v>12679</v>
      </c>
      <c r="G36" s="53">
        <f t="shared" si="6"/>
        <v>0.14846951919248694</v>
      </c>
      <c r="H36" s="60">
        <f t="shared" si="7"/>
        <v>0.42970561371460692</v>
      </c>
      <c r="I36" s="12">
        <v>491</v>
      </c>
      <c r="J36" s="12">
        <v>3149</v>
      </c>
      <c r="K36" s="12">
        <v>72137</v>
      </c>
      <c r="L36" s="12">
        <v>76097</v>
      </c>
      <c r="M36" s="12">
        <f t="shared" si="8"/>
        <v>36696</v>
      </c>
      <c r="N36" s="12">
        <v>81</v>
      </c>
      <c r="O36" s="12">
        <f t="shared" si="9"/>
        <v>36696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14.5" x14ac:dyDescent="0.35">
      <c r="A37" s="46">
        <v>35</v>
      </c>
      <c r="B37" s="49">
        <f>'Population Totals'!B37</f>
        <v>83368</v>
      </c>
      <c r="C37" s="49">
        <v>52861</v>
      </c>
      <c r="D37" s="49">
        <v>16327</v>
      </c>
      <c r="E37" s="52">
        <f t="shared" si="5"/>
        <v>0.19584252950772479</v>
      </c>
      <c r="F37" s="49">
        <v>7713</v>
      </c>
      <c r="G37" s="56">
        <f t="shared" si="6"/>
        <v>9.2517512714710676E-2</v>
      </c>
      <c r="H37" s="59">
        <f t="shared" si="7"/>
        <v>0.36593177238268881</v>
      </c>
      <c r="I37" s="63">
        <v>399</v>
      </c>
      <c r="J37" s="63">
        <v>2097</v>
      </c>
      <c r="K37" s="63">
        <v>75369</v>
      </c>
      <c r="L37" s="63">
        <v>75374</v>
      </c>
      <c r="M37" s="63">
        <f t="shared" si="8"/>
        <v>30507</v>
      </c>
      <c r="N37" s="63">
        <v>67</v>
      </c>
      <c r="O37" s="66">
        <f t="shared" si="9"/>
        <v>30507</v>
      </c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4.5" x14ac:dyDescent="0.35">
      <c r="A38" s="46">
        <v>36</v>
      </c>
      <c r="B38" s="12">
        <f>'Population Totals'!B38</f>
        <v>86943</v>
      </c>
      <c r="C38" s="12">
        <v>58586</v>
      </c>
      <c r="D38" s="12">
        <v>20329</v>
      </c>
      <c r="E38" s="53">
        <f t="shared" si="5"/>
        <v>0.23381985898807264</v>
      </c>
      <c r="F38" s="12">
        <v>4073</v>
      </c>
      <c r="G38" s="53">
        <f t="shared" si="6"/>
        <v>4.6846784675016968E-2</v>
      </c>
      <c r="H38" s="60">
        <f t="shared" si="7"/>
        <v>0.3261562172917889</v>
      </c>
      <c r="I38" s="12">
        <v>420</v>
      </c>
      <c r="J38" s="12">
        <v>815</v>
      </c>
      <c r="K38" s="12">
        <v>83407</v>
      </c>
      <c r="L38" s="12">
        <v>81993</v>
      </c>
      <c r="M38" s="12">
        <f t="shared" si="8"/>
        <v>28357</v>
      </c>
      <c r="N38" s="12">
        <v>30</v>
      </c>
      <c r="O38" s="12">
        <f t="shared" si="9"/>
        <v>28357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14.5" x14ac:dyDescent="0.35">
      <c r="A39" s="46">
        <v>37</v>
      </c>
      <c r="B39" s="49">
        <f>'Population Totals'!B39</f>
        <v>82601</v>
      </c>
      <c r="C39" s="49">
        <v>66228</v>
      </c>
      <c r="D39" s="49">
        <v>9108</v>
      </c>
      <c r="E39" s="52">
        <f t="shared" si="5"/>
        <v>0.11026500889819736</v>
      </c>
      <c r="F39" s="49">
        <v>2524</v>
      </c>
      <c r="G39" s="56">
        <f t="shared" si="6"/>
        <v>3.0556530792605417E-2</v>
      </c>
      <c r="H39" s="59">
        <f t="shared" si="7"/>
        <v>0.19821793925013015</v>
      </c>
      <c r="I39" s="63">
        <v>581</v>
      </c>
      <c r="J39" s="63">
        <v>550</v>
      </c>
      <c r="K39" s="63">
        <v>79763</v>
      </c>
      <c r="L39" s="63">
        <v>77417</v>
      </c>
      <c r="M39" s="63">
        <f t="shared" si="8"/>
        <v>16373</v>
      </c>
      <c r="N39" s="63">
        <v>57</v>
      </c>
      <c r="O39" s="66">
        <f t="shared" si="9"/>
        <v>16373</v>
      </c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14.5" x14ac:dyDescent="0.35">
      <c r="A40" s="46">
        <v>38</v>
      </c>
      <c r="B40" s="12">
        <f>'Population Totals'!B40</f>
        <v>84571</v>
      </c>
      <c r="C40" s="12">
        <v>36792</v>
      </c>
      <c r="D40" s="12">
        <v>30474</v>
      </c>
      <c r="E40" s="53">
        <f t="shared" si="5"/>
        <v>0.36033628548793323</v>
      </c>
      <c r="F40" s="12">
        <v>9914</v>
      </c>
      <c r="G40" s="53">
        <f t="shared" si="6"/>
        <v>0.11722694540681794</v>
      </c>
      <c r="H40" s="60">
        <f t="shared" si="7"/>
        <v>0.56495725485095361</v>
      </c>
      <c r="I40" s="12">
        <v>409</v>
      </c>
      <c r="J40" s="12">
        <v>3591</v>
      </c>
      <c r="K40" s="12">
        <v>74241</v>
      </c>
      <c r="L40" s="12">
        <v>75741</v>
      </c>
      <c r="M40" s="12">
        <f t="shared" si="8"/>
        <v>47779</v>
      </c>
      <c r="N40" s="12">
        <v>249</v>
      </c>
      <c r="O40" s="12">
        <f t="shared" si="9"/>
        <v>47779</v>
      </c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34" ht="14.5" x14ac:dyDescent="0.35">
      <c r="A41" s="46">
        <v>39</v>
      </c>
      <c r="B41" s="49">
        <f>'Population Totals'!B41</f>
        <v>88499</v>
      </c>
      <c r="C41" s="49">
        <v>54715</v>
      </c>
      <c r="D41" s="49">
        <v>18999</v>
      </c>
      <c r="E41" s="52">
        <f t="shared" si="5"/>
        <v>0.21468039186883467</v>
      </c>
      <c r="F41" s="49">
        <v>7367</v>
      </c>
      <c r="G41" s="56">
        <f t="shared" si="6"/>
        <v>8.3243878461903523E-2</v>
      </c>
      <c r="H41" s="59">
        <f t="shared" si="7"/>
        <v>0.38174442649069479</v>
      </c>
      <c r="I41" s="63">
        <v>333</v>
      </c>
      <c r="J41" s="63">
        <v>3819</v>
      </c>
      <c r="K41" s="63">
        <v>81162</v>
      </c>
      <c r="L41" s="63">
        <v>80917</v>
      </c>
      <c r="M41" s="63">
        <f t="shared" si="8"/>
        <v>33784</v>
      </c>
      <c r="N41" s="63">
        <v>164</v>
      </c>
      <c r="O41" s="66">
        <f t="shared" si="9"/>
        <v>33784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ht="14.5" x14ac:dyDescent="0.35">
      <c r="A42" s="46">
        <v>40</v>
      </c>
      <c r="B42" s="12">
        <f>'Population Totals'!B42</f>
        <v>84647</v>
      </c>
      <c r="C42" s="12">
        <v>63792</v>
      </c>
      <c r="D42" s="12">
        <v>10127</v>
      </c>
      <c r="E42" s="53">
        <f t="shared" si="5"/>
        <v>0.11963802615568184</v>
      </c>
      <c r="F42" s="12">
        <v>4437</v>
      </c>
      <c r="G42" s="53">
        <f t="shared" si="6"/>
        <v>5.2417687573097685E-2</v>
      </c>
      <c r="H42" s="60">
        <f t="shared" si="7"/>
        <v>0.24637612673810058</v>
      </c>
      <c r="I42" s="12">
        <v>385</v>
      </c>
      <c r="J42" s="12">
        <v>2264</v>
      </c>
      <c r="K42" s="12">
        <v>79946</v>
      </c>
      <c r="L42" s="12">
        <v>78114</v>
      </c>
      <c r="M42" s="12">
        <f t="shared" si="8"/>
        <v>20855</v>
      </c>
      <c r="N42" s="12">
        <v>53</v>
      </c>
      <c r="O42" s="12">
        <f t="shared" si="9"/>
        <v>20855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ht="14.5" x14ac:dyDescent="0.35">
      <c r="A43" s="46">
        <v>41</v>
      </c>
      <c r="B43" s="49">
        <f>'Population Totals'!B43</f>
        <v>85245</v>
      </c>
      <c r="C43" s="49">
        <v>25437</v>
      </c>
      <c r="D43" s="49">
        <v>48603</v>
      </c>
      <c r="E43" s="52">
        <f t="shared" si="5"/>
        <v>0.57015660742565544</v>
      </c>
      <c r="F43" s="49">
        <v>5063</v>
      </c>
      <c r="G43" s="56">
        <f t="shared" si="6"/>
        <v>5.9393512816000936E-2</v>
      </c>
      <c r="H43" s="59">
        <f t="shared" si="7"/>
        <v>0.70160126693647717</v>
      </c>
      <c r="I43" s="63">
        <v>414</v>
      </c>
      <c r="J43" s="63">
        <v>2207</v>
      </c>
      <c r="K43" s="63">
        <v>79716</v>
      </c>
      <c r="L43" s="63">
        <v>78807</v>
      </c>
      <c r="M43" s="63">
        <f t="shared" si="8"/>
        <v>59808</v>
      </c>
      <c r="N43" s="63">
        <v>148</v>
      </c>
      <c r="O43" s="66">
        <f t="shared" si="9"/>
        <v>59808</v>
      </c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ht="14.5" x14ac:dyDescent="0.35">
      <c r="A44" s="46">
        <v>42</v>
      </c>
      <c r="B44" s="12">
        <f>'Population Totals'!B44</f>
        <v>86369</v>
      </c>
      <c r="C44" s="12">
        <v>30384</v>
      </c>
      <c r="D44" s="12">
        <v>42913</v>
      </c>
      <c r="E44" s="53">
        <f t="shared" si="5"/>
        <v>0.49685651101668421</v>
      </c>
      <c r="F44" s="12">
        <v>7702</v>
      </c>
      <c r="G44" s="53">
        <f t="shared" si="6"/>
        <v>8.917551436279221E-2</v>
      </c>
      <c r="H44" s="60">
        <f t="shared" si="7"/>
        <v>0.64820711134782161</v>
      </c>
      <c r="I44" s="12">
        <v>473</v>
      </c>
      <c r="J44" s="12">
        <v>1772</v>
      </c>
      <c r="K44" s="12">
        <v>78173</v>
      </c>
      <c r="L44" s="12">
        <v>79754</v>
      </c>
      <c r="M44" s="12">
        <f t="shared" si="8"/>
        <v>55985</v>
      </c>
      <c r="N44" s="12">
        <v>121</v>
      </c>
      <c r="O44" s="12">
        <f t="shared" si="9"/>
        <v>55985</v>
      </c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ht="14.5" x14ac:dyDescent="0.35">
      <c r="A45" s="46">
        <v>43</v>
      </c>
      <c r="B45" s="49">
        <f>'Population Totals'!B45</f>
        <v>88220</v>
      </c>
      <c r="C45" s="49">
        <v>51505</v>
      </c>
      <c r="D45" s="49">
        <v>22390</v>
      </c>
      <c r="E45" s="52">
        <f t="shared" si="5"/>
        <v>0.25379732486964407</v>
      </c>
      <c r="F45" s="49">
        <v>5760</v>
      </c>
      <c r="G45" s="56">
        <f t="shared" si="6"/>
        <v>6.5291317161641355E-2</v>
      </c>
      <c r="H45" s="59">
        <f t="shared" si="7"/>
        <v>0.41617547041487191</v>
      </c>
      <c r="I45" s="63">
        <v>364</v>
      </c>
      <c r="J45" s="63">
        <v>3787</v>
      </c>
      <c r="K45" s="63">
        <v>82068</v>
      </c>
      <c r="L45" s="63">
        <v>80110</v>
      </c>
      <c r="M45" s="63">
        <f t="shared" si="8"/>
        <v>36715</v>
      </c>
      <c r="N45" s="63">
        <v>177</v>
      </c>
      <c r="O45" s="66">
        <f t="shared" si="9"/>
        <v>36715</v>
      </c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ht="14.5" x14ac:dyDescent="0.35">
      <c r="A46" s="46">
        <v>44</v>
      </c>
      <c r="B46" s="12">
        <f>'Population Totals'!B46</f>
        <v>87997</v>
      </c>
      <c r="C46" s="12">
        <v>32857</v>
      </c>
      <c r="D46" s="12">
        <v>44610</v>
      </c>
      <c r="E46" s="53">
        <f t="shared" si="5"/>
        <v>0.50694910053751829</v>
      </c>
      <c r="F46" s="12">
        <v>4598</v>
      </c>
      <c r="G46" s="53">
        <f t="shared" si="6"/>
        <v>5.2251781310726504E-2</v>
      </c>
      <c r="H46" s="60">
        <f t="shared" si="7"/>
        <v>0.62661227087287064</v>
      </c>
      <c r="I46" s="12">
        <v>360</v>
      </c>
      <c r="J46" s="12">
        <v>2477</v>
      </c>
      <c r="K46" s="12">
        <v>83008</v>
      </c>
      <c r="L46" s="12">
        <v>82093</v>
      </c>
      <c r="M46" s="12">
        <f t="shared" si="8"/>
        <v>55140</v>
      </c>
      <c r="N46" s="12">
        <v>87</v>
      </c>
      <c r="O46" s="12">
        <f t="shared" si="9"/>
        <v>55140</v>
      </c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ht="14.5" x14ac:dyDescent="0.35">
      <c r="A47" s="46">
        <v>45</v>
      </c>
      <c r="B47" s="49">
        <f>'Population Totals'!B47</f>
        <v>87973</v>
      </c>
      <c r="C47" s="49">
        <v>37632</v>
      </c>
      <c r="D47" s="49">
        <v>35139</v>
      </c>
      <c r="E47" s="52">
        <f t="shared" si="5"/>
        <v>0.39942937037500142</v>
      </c>
      <c r="F47" s="49">
        <v>7780</v>
      </c>
      <c r="G47" s="56">
        <f t="shared" si="6"/>
        <v>8.843622475077581E-2</v>
      </c>
      <c r="H47" s="59">
        <f t="shared" si="7"/>
        <v>0.57223238948313682</v>
      </c>
      <c r="I47" s="63">
        <v>544</v>
      </c>
      <c r="J47" s="63">
        <v>3103</v>
      </c>
      <c r="K47" s="63">
        <v>79433</v>
      </c>
      <c r="L47" s="63">
        <v>80106</v>
      </c>
      <c r="M47" s="63">
        <f t="shared" si="8"/>
        <v>50341</v>
      </c>
      <c r="N47" s="63">
        <v>130</v>
      </c>
      <c r="O47" s="66">
        <f t="shared" si="9"/>
        <v>50341</v>
      </c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ht="14.5" x14ac:dyDescent="0.35">
      <c r="A48" s="46">
        <v>46</v>
      </c>
      <c r="B48" s="12">
        <f>'Population Totals'!B48</f>
        <v>84853</v>
      </c>
      <c r="C48" s="12">
        <v>33050</v>
      </c>
      <c r="D48" s="12">
        <v>43057</v>
      </c>
      <c r="E48" s="53">
        <f t="shared" si="5"/>
        <v>0.50743049744852864</v>
      </c>
      <c r="F48" s="12">
        <v>3735</v>
      </c>
      <c r="G48" s="53">
        <f t="shared" si="6"/>
        <v>4.4017300507937257E-2</v>
      </c>
      <c r="H48" s="60">
        <f t="shared" si="7"/>
        <v>0.61050286966872125</v>
      </c>
      <c r="I48" s="12">
        <v>354</v>
      </c>
      <c r="J48" s="12">
        <v>1120</v>
      </c>
      <c r="K48" s="12">
        <v>80958</v>
      </c>
      <c r="L48" s="12">
        <v>79122</v>
      </c>
      <c r="M48" s="12">
        <f t="shared" si="8"/>
        <v>51803</v>
      </c>
      <c r="N48" s="12">
        <v>126</v>
      </c>
      <c r="O48" s="12">
        <f t="shared" si="9"/>
        <v>51803</v>
      </c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ht="14.5" x14ac:dyDescent="0.35">
      <c r="A49" s="46">
        <v>47</v>
      </c>
      <c r="B49" s="49">
        <f>'Population Totals'!B49</f>
        <v>85379</v>
      </c>
      <c r="C49" s="49">
        <v>28389</v>
      </c>
      <c r="D49" s="49">
        <v>41578</v>
      </c>
      <c r="E49" s="52">
        <f t="shared" si="5"/>
        <v>0.4869815762658265</v>
      </c>
      <c r="F49" s="49">
        <v>7782</v>
      </c>
      <c r="G49" s="56">
        <f t="shared" si="6"/>
        <v>9.1146534862202644E-2</v>
      </c>
      <c r="H49" s="59">
        <f t="shared" si="7"/>
        <v>0.66749434872743885</v>
      </c>
      <c r="I49" s="63">
        <v>405</v>
      </c>
      <c r="J49" s="63">
        <v>3469</v>
      </c>
      <c r="K49" s="63">
        <v>76406</v>
      </c>
      <c r="L49" s="63">
        <v>77420</v>
      </c>
      <c r="M49" s="63">
        <f t="shared" si="8"/>
        <v>56990</v>
      </c>
      <c r="N49" s="63">
        <v>157</v>
      </c>
      <c r="O49" s="66">
        <f t="shared" si="9"/>
        <v>56990</v>
      </c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ht="14.5" x14ac:dyDescent="0.35">
      <c r="A50" s="46">
        <v>48</v>
      </c>
      <c r="B50" s="12">
        <f>'Population Totals'!B50</f>
        <v>87103</v>
      </c>
      <c r="C50" s="12">
        <v>47350</v>
      </c>
      <c r="D50" s="12">
        <v>21825</v>
      </c>
      <c r="E50" s="53">
        <f t="shared" si="5"/>
        <v>0.25056542254572173</v>
      </c>
      <c r="F50" s="12">
        <v>11879</v>
      </c>
      <c r="G50" s="53">
        <f t="shared" si="6"/>
        <v>0.13637876996199902</v>
      </c>
      <c r="H50" s="60">
        <f t="shared" si="7"/>
        <v>0.45639070984925895</v>
      </c>
      <c r="I50" s="12">
        <v>666</v>
      </c>
      <c r="J50" s="12">
        <v>3370</v>
      </c>
      <c r="K50" s="12">
        <v>74659</v>
      </c>
      <c r="L50" s="12">
        <v>78378</v>
      </c>
      <c r="M50" s="12">
        <f t="shared" si="8"/>
        <v>39753</v>
      </c>
      <c r="N50" s="12">
        <v>302</v>
      </c>
      <c r="O50" s="12">
        <f t="shared" si="9"/>
        <v>39753</v>
      </c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ht="14.5" x14ac:dyDescent="0.35">
      <c r="A51" s="46">
        <v>49</v>
      </c>
      <c r="B51" s="49">
        <f>'Population Totals'!B51</f>
        <v>87312</v>
      </c>
      <c r="C51" s="49">
        <v>46334</v>
      </c>
      <c r="D51" s="49">
        <v>17093</v>
      </c>
      <c r="E51" s="52">
        <f t="shared" si="5"/>
        <v>0.19576919552867877</v>
      </c>
      <c r="F51" s="49">
        <v>7115</v>
      </c>
      <c r="G51" s="56">
        <f t="shared" si="6"/>
        <v>8.1489371449514389E-2</v>
      </c>
      <c r="H51" s="59">
        <f t="shared" si="7"/>
        <v>0.46932838555983142</v>
      </c>
      <c r="I51" s="63">
        <v>300</v>
      </c>
      <c r="J51" s="63">
        <v>12144</v>
      </c>
      <c r="K51" s="63">
        <v>79932</v>
      </c>
      <c r="L51" s="63">
        <v>78210</v>
      </c>
      <c r="M51" s="63">
        <f t="shared" si="8"/>
        <v>40978</v>
      </c>
      <c r="N51" s="63">
        <v>152</v>
      </c>
      <c r="O51" s="66">
        <f t="shared" si="9"/>
        <v>40978</v>
      </c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ht="14.5" x14ac:dyDescent="0.35">
      <c r="A52" s="46">
        <v>50</v>
      </c>
      <c r="B52" s="12">
        <f>'Population Totals'!B52</f>
        <v>85429</v>
      </c>
      <c r="C52" s="12">
        <v>54639</v>
      </c>
      <c r="D52" s="12">
        <v>17188</v>
      </c>
      <c r="E52" s="53">
        <f t="shared" si="5"/>
        <v>0.20119631506865351</v>
      </c>
      <c r="F52" s="12">
        <v>8028</v>
      </c>
      <c r="G52" s="53">
        <f t="shared" si="6"/>
        <v>9.3972772711842581E-2</v>
      </c>
      <c r="H52" s="60">
        <f t="shared" si="7"/>
        <v>0.36041625209238082</v>
      </c>
      <c r="I52" s="12">
        <v>515</v>
      </c>
      <c r="J52" s="12">
        <v>2684</v>
      </c>
      <c r="K52" s="12">
        <v>77124</v>
      </c>
      <c r="L52" s="12">
        <v>79188</v>
      </c>
      <c r="M52" s="12">
        <f t="shared" si="8"/>
        <v>30790</v>
      </c>
      <c r="N52" s="12">
        <v>75</v>
      </c>
      <c r="O52" s="12">
        <f t="shared" si="9"/>
        <v>30790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ht="14.5" x14ac:dyDescent="0.35">
      <c r="A53" s="46">
        <v>51</v>
      </c>
      <c r="B53" s="49">
        <f>'Population Totals'!B53</f>
        <v>88546</v>
      </c>
      <c r="C53" s="49">
        <v>68205</v>
      </c>
      <c r="D53" s="49">
        <v>8142</v>
      </c>
      <c r="E53" s="52">
        <f t="shared" si="5"/>
        <v>9.1952205633230186E-2</v>
      </c>
      <c r="F53" s="49">
        <v>5553</v>
      </c>
      <c r="G53" s="56">
        <f t="shared" si="6"/>
        <v>6.2713166037991555E-2</v>
      </c>
      <c r="H53" s="59">
        <f t="shared" si="7"/>
        <v>0.22972240417410159</v>
      </c>
      <c r="I53" s="63">
        <v>318</v>
      </c>
      <c r="J53" s="63">
        <v>3020</v>
      </c>
      <c r="K53" s="63">
        <v>82700</v>
      </c>
      <c r="L53" s="63">
        <v>81464</v>
      </c>
      <c r="M53" s="63">
        <f t="shared" si="8"/>
        <v>20341</v>
      </c>
      <c r="N53" s="63">
        <v>109</v>
      </c>
      <c r="O53" s="66">
        <f t="shared" si="9"/>
        <v>20341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ht="14.5" x14ac:dyDescent="0.35">
      <c r="A54" s="46">
        <v>52</v>
      </c>
      <c r="B54" s="12">
        <f>'Population Totals'!B54</f>
        <v>84912</v>
      </c>
      <c r="C54" s="12">
        <v>39632</v>
      </c>
      <c r="D54" s="12">
        <v>26621</v>
      </c>
      <c r="E54" s="53">
        <f t="shared" si="5"/>
        <v>0.3135128132654984</v>
      </c>
      <c r="F54" s="12">
        <v>8321</v>
      </c>
      <c r="G54" s="53">
        <f t="shared" si="6"/>
        <v>9.7995571886188057E-2</v>
      </c>
      <c r="H54" s="60">
        <f t="shared" si="7"/>
        <v>0.53325796118334279</v>
      </c>
      <c r="I54" s="12">
        <v>387</v>
      </c>
      <c r="J54" s="12">
        <v>6186</v>
      </c>
      <c r="K54" s="12">
        <v>76117</v>
      </c>
      <c r="L54" s="12">
        <v>76243</v>
      </c>
      <c r="M54" s="12">
        <f t="shared" si="8"/>
        <v>45280</v>
      </c>
      <c r="N54" s="12">
        <v>120</v>
      </c>
      <c r="O54" s="12">
        <f t="shared" si="9"/>
        <v>45280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ht="14.5" x14ac:dyDescent="0.35">
      <c r="A55" s="46">
        <v>53</v>
      </c>
      <c r="B55" s="49">
        <f>'Population Totals'!B55</f>
        <v>87313</v>
      </c>
      <c r="C55" s="49">
        <v>42373</v>
      </c>
      <c r="D55" s="49">
        <v>22815</v>
      </c>
      <c r="E55" s="52">
        <f t="shared" si="5"/>
        <v>0.26130129533975466</v>
      </c>
      <c r="F55" s="49">
        <v>9281</v>
      </c>
      <c r="G55" s="56">
        <f t="shared" si="6"/>
        <v>0.10629574061136371</v>
      </c>
      <c r="H55" s="59">
        <f t="shared" si="7"/>
        <v>0.51469998740164691</v>
      </c>
      <c r="I55" s="63">
        <v>496</v>
      </c>
      <c r="J55" s="63">
        <v>8057</v>
      </c>
      <c r="K55" s="63">
        <v>77565</v>
      </c>
      <c r="L55" s="63">
        <v>77277</v>
      </c>
      <c r="M55" s="63">
        <f t="shared" si="8"/>
        <v>44940</v>
      </c>
      <c r="N55" s="63">
        <v>169</v>
      </c>
      <c r="O55" s="66">
        <f t="shared" si="9"/>
        <v>44940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ht="14.5" x14ac:dyDescent="0.35">
      <c r="A56" s="46">
        <v>54</v>
      </c>
      <c r="B56" s="12">
        <f>'Population Totals'!B56</f>
        <v>89460</v>
      </c>
      <c r="C56" s="12">
        <v>58517</v>
      </c>
      <c r="D56" s="12">
        <v>22685</v>
      </c>
      <c r="E56" s="53">
        <f t="shared" si="5"/>
        <v>0.25357701766152468</v>
      </c>
      <c r="F56" s="12">
        <v>3060</v>
      </c>
      <c r="G56" s="53">
        <f t="shared" si="6"/>
        <v>3.4205231388329982E-2</v>
      </c>
      <c r="H56" s="60">
        <f t="shared" si="7"/>
        <v>0.3458864296892466</v>
      </c>
      <c r="I56" s="12">
        <v>342</v>
      </c>
      <c r="J56" s="12">
        <v>1046</v>
      </c>
      <c r="K56" s="12">
        <v>85897</v>
      </c>
      <c r="L56" s="12">
        <v>83763</v>
      </c>
      <c r="M56" s="12">
        <f t="shared" si="8"/>
        <v>30943</v>
      </c>
      <c r="N56" s="12">
        <v>71</v>
      </c>
      <c r="O56" s="12">
        <f t="shared" si="9"/>
        <v>30943</v>
      </c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ht="14.5" x14ac:dyDescent="0.35">
      <c r="A57" s="46">
        <v>55</v>
      </c>
      <c r="B57" s="49">
        <f>'Population Totals'!B57</f>
        <v>87087</v>
      </c>
      <c r="C57" s="49">
        <v>41014</v>
      </c>
      <c r="D57" s="49">
        <v>34084</v>
      </c>
      <c r="E57" s="52">
        <f t="shared" si="5"/>
        <v>0.39137873620632241</v>
      </c>
      <c r="F57" s="49">
        <v>5539</v>
      </c>
      <c r="G57" s="56">
        <f t="shared" si="6"/>
        <v>6.36030636030636E-2</v>
      </c>
      <c r="H57" s="59">
        <f t="shared" si="7"/>
        <v>0.52904566697670141</v>
      </c>
      <c r="I57" s="63">
        <v>434</v>
      </c>
      <c r="J57" s="63">
        <v>2635</v>
      </c>
      <c r="K57" s="63">
        <v>81640</v>
      </c>
      <c r="L57" s="63">
        <v>80618</v>
      </c>
      <c r="M57" s="63">
        <f t="shared" si="8"/>
        <v>46073</v>
      </c>
      <c r="N57" s="63">
        <v>140</v>
      </c>
      <c r="O57" s="66">
        <f t="shared" si="9"/>
        <v>46073</v>
      </c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ht="14.5" x14ac:dyDescent="0.35">
      <c r="A58" s="46">
        <v>56</v>
      </c>
      <c r="B58" s="12">
        <f>'Population Totals'!B58</f>
        <v>86523</v>
      </c>
      <c r="C58" s="12">
        <v>62710</v>
      </c>
      <c r="D58" s="12">
        <v>10223</v>
      </c>
      <c r="E58" s="53">
        <f t="shared" si="5"/>
        <v>0.11815355454619003</v>
      </c>
      <c r="F58" s="12">
        <v>3689</v>
      </c>
      <c r="G58" s="53">
        <f t="shared" si="6"/>
        <v>4.2636062087537417E-2</v>
      </c>
      <c r="H58" s="60">
        <f t="shared" si="7"/>
        <v>0.27522161737341516</v>
      </c>
      <c r="I58" s="12">
        <v>292</v>
      </c>
      <c r="J58" s="12">
        <v>7130</v>
      </c>
      <c r="K58" s="12">
        <v>83222</v>
      </c>
      <c r="L58" s="12">
        <v>81990</v>
      </c>
      <c r="M58" s="12">
        <f t="shared" si="8"/>
        <v>23813</v>
      </c>
      <c r="N58" s="12">
        <v>16</v>
      </c>
      <c r="O58" s="12">
        <f t="shared" si="9"/>
        <v>23813</v>
      </c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ht="14.5" x14ac:dyDescent="0.35">
      <c r="A59" s="46">
        <v>57</v>
      </c>
      <c r="B59" s="49">
        <f>'Population Totals'!B59</f>
        <v>84912</v>
      </c>
      <c r="C59" s="49">
        <v>70210</v>
      </c>
      <c r="D59" s="49">
        <v>6990</v>
      </c>
      <c r="E59" s="52">
        <f t="shared" si="5"/>
        <v>8.232052006783494E-2</v>
      </c>
      <c r="F59" s="49">
        <v>2548</v>
      </c>
      <c r="G59" s="56">
        <f t="shared" si="6"/>
        <v>3.0007537214999058E-2</v>
      </c>
      <c r="H59" s="59">
        <f t="shared" si="7"/>
        <v>0.17314396080648201</v>
      </c>
      <c r="I59" s="63">
        <v>332</v>
      </c>
      <c r="J59" s="63">
        <v>1678</v>
      </c>
      <c r="K59" s="63">
        <v>82455</v>
      </c>
      <c r="L59" s="63">
        <v>80229</v>
      </c>
      <c r="M59" s="63">
        <f t="shared" si="8"/>
        <v>14702</v>
      </c>
      <c r="N59" s="63">
        <v>32</v>
      </c>
      <c r="O59" s="66">
        <f t="shared" si="9"/>
        <v>14702</v>
      </c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ht="14.5" x14ac:dyDescent="0.35">
      <c r="A60" s="46">
        <v>58</v>
      </c>
      <c r="B60" s="12">
        <f>'Population Totals'!B60</f>
        <v>87351</v>
      </c>
      <c r="C60" s="12">
        <v>63732</v>
      </c>
      <c r="D60" s="12">
        <v>9083</v>
      </c>
      <c r="E60" s="53">
        <f t="shared" si="5"/>
        <v>0.1039827821089627</v>
      </c>
      <c r="F60" s="12">
        <v>7521</v>
      </c>
      <c r="G60" s="53">
        <f t="shared" si="6"/>
        <v>8.6100903252395514E-2</v>
      </c>
      <c r="H60" s="60">
        <f t="shared" si="7"/>
        <v>0.27039186729402065</v>
      </c>
      <c r="I60" s="12">
        <v>303</v>
      </c>
      <c r="J60" s="12">
        <v>4026</v>
      </c>
      <c r="K60" s="12">
        <v>80594</v>
      </c>
      <c r="L60" s="12">
        <v>79691</v>
      </c>
      <c r="M60" s="12">
        <f t="shared" si="8"/>
        <v>23619</v>
      </c>
      <c r="N60" s="12">
        <v>161</v>
      </c>
      <c r="O60" s="12">
        <f t="shared" si="9"/>
        <v>23619</v>
      </c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ht="14.5" x14ac:dyDescent="0.35">
      <c r="A61" s="46">
        <v>59</v>
      </c>
      <c r="B61" s="49">
        <f>'Population Totals'!B61</f>
        <v>86589</v>
      </c>
      <c r="C61" s="49">
        <v>64473</v>
      </c>
      <c r="D61" s="49">
        <v>12637</v>
      </c>
      <c r="E61" s="52">
        <f t="shared" si="5"/>
        <v>0.1459423252376168</v>
      </c>
      <c r="F61" s="49">
        <v>5266</v>
      </c>
      <c r="G61" s="56">
        <f t="shared" si="6"/>
        <v>6.0816038988786104E-2</v>
      </c>
      <c r="H61" s="59">
        <f t="shared" si="7"/>
        <v>0.25541350517964173</v>
      </c>
      <c r="I61" s="63">
        <v>288</v>
      </c>
      <c r="J61" s="63">
        <v>2758</v>
      </c>
      <c r="K61" s="63">
        <v>83751</v>
      </c>
      <c r="L61" s="63">
        <v>81533</v>
      </c>
      <c r="M61" s="63">
        <f t="shared" si="8"/>
        <v>22116</v>
      </c>
      <c r="N61" s="63">
        <v>117</v>
      </c>
      <c r="O61" s="66">
        <f t="shared" si="9"/>
        <v>22116</v>
      </c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ht="14.5" x14ac:dyDescent="0.35">
      <c r="A62" s="46">
        <v>60</v>
      </c>
      <c r="B62" s="12">
        <f>'Population Totals'!B62</f>
        <v>83221</v>
      </c>
      <c r="C62" s="12">
        <v>27578</v>
      </c>
      <c r="D62" s="12">
        <v>42705</v>
      </c>
      <c r="E62" s="53">
        <f t="shared" si="5"/>
        <v>0.51315172853005853</v>
      </c>
      <c r="F62" s="12">
        <v>5153</v>
      </c>
      <c r="G62" s="53">
        <f t="shared" si="6"/>
        <v>6.1919467442111964E-2</v>
      </c>
      <c r="H62" s="60">
        <f t="shared" si="7"/>
        <v>0.6686172961151633</v>
      </c>
      <c r="I62" s="12">
        <v>343</v>
      </c>
      <c r="J62" s="12">
        <v>3911</v>
      </c>
      <c r="K62" s="12">
        <v>77240</v>
      </c>
      <c r="L62" s="12">
        <v>77270</v>
      </c>
      <c r="M62" s="12">
        <f t="shared" si="8"/>
        <v>55643</v>
      </c>
      <c r="N62" s="12">
        <v>51</v>
      </c>
      <c r="O62" s="12">
        <f t="shared" si="9"/>
        <v>55643</v>
      </c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ht="14.5" x14ac:dyDescent="0.35">
      <c r="A63" s="46">
        <v>61</v>
      </c>
      <c r="B63" s="49">
        <f>'Population Totals'!B63</f>
        <v>86672</v>
      </c>
      <c r="C63" s="49">
        <v>26661</v>
      </c>
      <c r="D63" s="49">
        <v>47709</v>
      </c>
      <c r="E63" s="52">
        <f t="shared" si="5"/>
        <v>0.55045458741000552</v>
      </c>
      <c r="F63" s="49">
        <v>6661</v>
      </c>
      <c r="G63" s="56">
        <f t="shared" si="6"/>
        <v>7.6852962894591106E-2</v>
      </c>
      <c r="H63" s="59">
        <f t="shared" si="7"/>
        <v>0.69239200664574485</v>
      </c>
      <c r="I63" s="63">
        <v>320</v>
      </c>
      <c r="J63" s="63">
        <v>2091</v>
      </c>
      <c r="K63" s="63">
        <v>79216</v>
      </c>
      <c r="L63" s="63">
        <v>80810</v>
      </c>
      <c r="M63" s="63">
        <f t="shared" si="8"/>
        <v>60011</v>
      </c>
      <c r="N63" s="63">
        <v>35</v>
      </c>
      <c r="O63" s="66">
        <f t="shared" si="9"/>
        <v>60011</v>
      </c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ht="14.5" x14ac:dyDescent="0.35">
      <c r="A64" s="46">
        <v>62</v>
      </c>
      <c r="B64" s="12">
        <f>'Population Totals'!B64</f>
        <v>83080</v>
      </c>
      <c r="C64" s="12">
        <v>31010</v>
      </c>
      <c r="D64" s="12">
        <v>43320</v>
      </c>
      <c r="E64" s="53">
        <f t="shared" si="5"/>
        <v>0.52142513240250365</v>
      </c>
      <c r="F64" s="12">
        <v>3475</v>
      </c>
      <c r="G64" s="53">
        <f t="shared" si="6"/>
        <v>4.1827154549831491E-2</v>
      </c>
      <c r="H64" s="60">
        <f t="shared" si="7"/>
        <v>0.62674530572941745</v>
      </c>
      <c r="I64" s="12">
        <v>887</v>
      </c>
      <c r="J64" s="12">
        <v>890</v>
      </c>
      <c r="K64" s="12">
        <v>78713</v>
      </c>
      <c r="L64" s="12">
        <v>77908</v>
      </c>
      <c r="M64" s="12">
        <f t="shared" si="8"/>
        <v>52070</v>
      </c>
      <c r="N64" s="12">
        <v>36</v>
      </c>
      <c r="O64" s="12">
        <f t="shared" si="9"/>
        <v>52070</v>
      </c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ht="14.5" x14ac:dyDescent="0.35">
      <c r="A65" s="46">
        <v>63</v>
      </c>
      <c r="B65" s="49">
        <f>'Population Totals'!B65</f>
        <v>90105</v>
      </c>
      <c r="C65" s="49">
        <v>26021</v>
      </c>
      <c r="D65" s="49">
        <v>37672</v>
      </c>
      <c r="E65" s="52">
        <f t="shared" si="5"/>
        <v>0.41809000610398978</v>
      </c>
      <c r="F65" s="49">
        <v>20587</v>
      </c>
      <c r="G65" s="56">
        <f t="shared" si="6"/>
        <v>0.22847788690971643</v>
      </c>
      <c r="H65" s="59">
        <f t="shared" si="7"/>
        <v>0.71121469396814829</v>
      </c>
      <c r="I65" s="63">
        <v>547</v>
      </c>
      <c r="J65" s="63">
        <v>3173</v>
      </c>
      <c r="K65" s="63">
        <v>68642</v>
      </c>
      <c r="L65" s="63">
        <v>82631</v>
      </c>
      <c r="M65" s="63">
        <f t="shared" si="8"/>
        <v>64084</v>
      </c>
      <c r="N65" s="63">
        <v>76</v>
      </c>
      <c r="O65" s="66">
        <f t="shared" si="9"/>
        <v>64084</v>
      </c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ht="14.5" x14ac:dyDescent="0.35">
      <c r="A66" s="46">
        <v>64</v>
      </c>
      <c r="B66" s="12">
        <f>'Population Totals'!B66</f>
        <v>88614</v>
      </c>
      <c r="C66" s="12">
        <v>39875</v>
      </c>
      <c r="D66" s="12">
        <v>27822</v>
      </c>
      <c r="E66" s="53">
        <f t="shared" si="5"/>
        <v>0.31396844742365765</v>
      </c>
      <c r="F66" s="12">
        <v>15208</v>
      </c>
      <c r="G66" s="53">
        <f t="shared" si="6"/>
        <v>0.17162073712957321</v>
      </c>
      <c r="H66" s="60">
        <f t="shared" si="7"/>
        <v>0.55001467036811336</v>
      </c>
      <c r="I66" s="12">
        <v>574</v>
      </c>
      <c r="J66" s="12">
        <v>2907</v>
      </c>
      <c r="K66" s="12">
        <v>72965</v>
      </c>
      <c r="L66" s="12">
        <v>81136</v>
      </c>
      <c r="M66" s="12">
        <f t="shared" si="8"/>
        <v>48739</v>
      </c>
      <c r="N66" s="12">
        <v>72</v>
      </c>
      <c r="O66" s="12">
        <f t="shared" si="9"/>
        <v>48739</v>
      </c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ht="14.5" x14ac:dyDescent="0.35">
      <c r="A67" s="46">
        <v>65</v>
      </c>
      <c r="B67" s="49">
        <f>'Population Totals'!B67</f>
        <v>84090</v>
      </c>
      <c r="C67" s="49">
        <v>45275</v>
      </c>
      <c r="D67" s="49">
        <v>12697</v>
      </c>
      <c r="E67" s="52">
        <f t="shared" ref="E67:E98" si="10">IF(ISERROR(D67/B67),"",D67/B67)</f>
        <v>0.15099298370793199</v>
      </c>
      <c r="F67" s="49">
        <v>7985</v>
      </c>
      <c r="G67" s="56">
        <f t="shared" ref="G67:G98" si="11">IF(ISERROR(F67/B67),"",F67/B67)</f>
        <v>9.495778332738733E-2</v>
      </c>
      <c r="H67" s="59">
        <f t="shared" ref="H67:H102" si="12">IF(ISERROR(O67/B67),"",O67/B67)</f>
        <v>0.46158877393269115</v>
      </c>
      <c r="I67" s="63">
        <v>401</v>
      </c>
      <c r="J67" s="63">
        <v>15832</v>
      </c>
      <c r="K67" s="63">
        <v>76940</v>
      </c>
      <c r="L67" s="63">
        <v>78655</v>
      </c>
      <c r="M67" s="63">
        <f t="shared" ref="M67:M102" si="13">B67-C67</f>
        <v>38815</v>
      </c>
      <c r="N67" s="63">
        <v>48</v>
      </c>
      <c r="O67" s="66">
        <f t="shared" ref="O67:O102" si="14">B67-C67</f>
        <v>38815</v>
      </c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ht="14.5" x14ac:dyDescent="0.35">
      <c r="A68" s="46">
        <v>66</v>
      </c>
      <c r="B68" s="12">
        <f>'Population Totals'!B68</f>
        <v>88319</v>
      </c>
      <c r="C68" s="12">
        <v>71387</v>
      </c>
      <c r="D68" s="12">
        <v>7131</v>
      </c>
      <c r="E68" s="53">
        <f t="shared" si="10"/>
        <v>8.0741403322048488E-2</v>
      </c>
      <c r="F68" s="12">
        <v>3606</v>
      </c>
      <c r="G68" s="53">
        <f t="shared" si="11"/>
        <v>4.0829266635718252E-2</v>
      </c>
      <c r="H68" s="60">
        <f t="shared" si="12"/>
        <v>0.19171412719799816</v>
      </c>
      <c r="I68" s="12">
        <v>181</v>
      </c>
      <c r="J68" s="12">
        <v>3550</v>
      </c>
      <c r="K68" s="12">
        <v>85374</v>
      </c>
      <c r="L68" s="12">
        <v>83369</v>
      </c>
      <c r="M68" s="12">
        <f t="shared" si="13"/>
        <v>16932</v>
      </c>
      <c r="N68" s="12">
        <v>55</v>
      </c>
      <c r="O68" s="12">
        <f t="shared" si="14"/>
        <v>16932</v>
      </c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ht="14.5" x14ac:dyDescent="0.35">
      <c r="A69" s="46">
        <v>67</v>
      </c>
      <c r="B69" s="49">
        <f>'Population Totals'!B69</f>
        <v>83194</v>
      </c>
      <c r="C69" s="49">
        <v>62372</v>
      </c>
      <c r="D69" s="49">
        <v>6743</v>
      </c>
      <c r="E69" s="52">
        <f t="shared" si="10"/>
        <v>8.1051518138327283E-2</v>
      </c>
      <c r="F69" s="49">
        <v>5526</v>
      </c>
      <c r="G69" s="56">
        <f t="shared" si="11"/>
        <v>6.6423059355241967E-2</v>
      </c>
      <c r="H69" s="59">
        <f t="shared" si="12"/>
        <v>0.25028247229367501</v>
      </c>
      <c r="I69" s="63">
        <v>174</v>
      </c>
      <c r="J69" s="63">
        <v>5792</v>
      </c>
      <c r="K69" s="63">
        <v>77557</v>
      </c>
      <c r="L69" s="63">
        <v>77482</v>
      </c>
      <c r="M69" s="63">
        <f t="shared" si="13"/>
        <v>20822</v>
      </c>
      <c r="N69" s="63">
        <v>26</v>
      </c>
      <c r="O69" s="66">
        <f t="shared" si="14"/>
        <v>20822</v>
      </c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ht="14.5" x14ac:dyDescent="0.35">
      <c r="A70" s="46">
        <v>68</v>
      </c>
      <c r="B70" s="12">
        <f>'Population Totals'!B70</f>
        <v>87830</v>
      </c>
      <c r="C70" s="12">
        <v>63580</v>
      </c>
      <c r="D70" s="12">
        <v>13121</v>
      </c>
      <c r="E70" s="53">
        <f t="shared" si="10"/>
        <v>0.14939086872367072</v>
      </c>
      <c r="F70" s="12">
        <v>5772</v>
      </c>
      <c r="G70" s="53">
        <f t="shared" si="11"/>
        <v>6.5717864055561875E-2</v>
      </c>
      <c r="H70" s="60">
        <f t="shared" si="12"/>
        <v>0.27610155983149265</v>
      </c>
      <c r="I70" s="12">
        <v>191</v>
      </c>
      <c r="J70" s="12">
        <v>2467</v>
      </c>
      <c r="K70" s="12">
        <v>81826</v>
      </c>
      <c r="L70" s="12">
        <v>82083</v>
      </c>
      <c r="M70" s="12">
        <f t="shared" si="13"/>
        <v>24250</v>
      </c>
      <c r="N70" s="12">
        <v>32</v>
      </c>
      <c r="O70" s="12">
        <f t="shared" si="14"/>
        <v>24250</v>
      </c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ht="14.5" x14ac:dyDescent="0.35">
      <c r="A71" s="46">
        <v>69</v>
      </c>
      <c r="B71" s="49">
        <f>'Population Totals'!B71</f>
        <v>83187</v>
      </c>
      <c r="C71" s="49">
        <v>72108</v>
      </c>
      <c r="D71" s="49">
        <v>2458</v>
      </c>
      <c r="E71" s="52">
        <f t="shared" si="10"/>
        <v>2.9547886087970477E-2</v>
      </c>
      <c r="F71" s="49">
        <v>5460</v>
      </c>
      <c r="G71" s="56">
        <f t="shared" si="11"/>
        <v>6.5635255508673232E-2</v>
      </c>
      <c r="H71" s="59">
        <f t="shared" si="12"/>
        <v>0.13318186735908255</v>
      </c>
      <c r="I71" s="63">
        <v>222</v>
      </c>
      <c r="J71" s="63">
        <v>939</v>
      </c>
      <c r="K71" s="63">
        <v>77265</v>
      </c>
      <c r="L71" s="63">
        <v>78300</v>
      </c>
      <c r="M71" s="63">
        <f t="shared" si="13"/>
        <v>11079</v>
      </c>
      <c r="N71" s="63">
        <v>16</v>
      </c>
      <c r="O71" s="66">
        <f t="shared" si="14"/>
        <v>11079</v>
      </c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ht="14.5" x14ac:dyDescent="0.35">
      <c r="A72" s="46">
        <v>70</v>
      </c>
      <c r="B72" s="12">
        <f>'Population Totals'!B72</f>
        <v>87941</v>
      </c>
      <c r="C72" s="12">
        <v>69606</v>
      </c>
      <c r="D72" s="12">
        <v>4526</v>
      </c>
      <c r="E72" s="53">
        <f t="shared" si="10"/>
        <v>5.1466324012690329E-2</v>
      </c>
      <c r="F72" s="12">
        <v>9563</v>
      </c>
      <c r="G72" s="53">
        <f t="shared" si="11"/>
        <v>0.10874336202681344</v>
      </c>
      <c r="H72" s="60">
        <f t="shared" si="12"/>
        <v>0.20849205717469668</v>
      </c>
      <c r="I72" s="12">
        <v>408</v>
      </c>
      <c r="J72" s="12">
        <v>1391</v>
      </c>
      <c r="K72" s="12">
        <v>78058</v>
      </c>
      <c r="L72" s="12">
        <v>81292</v>
      </c>
      <c r="M72" s="12">
        <f t="shared" si="13"/>
        <v>18335</v>
      </c>
      <c r="N72" s="12">
        <v>42</v>
      </c>
      <c r="O72" s="12">
        <f t="shared" si="14"/>
        <v>18335</v>
      </c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ht="14.5" x14ac:dyDescent="0.35">
      <c r="A73" s="46">
        <v>71</v>
      </c>
      <c r="B73" s="49">
        <f>'Population Totals'!B73</f>
        <v>84795</v>
      </c>
      <c r="C73" s="49">
        <v>72936</v>
      </c>
      <c r="D73" s="49">
        <v>2767</v>
      </c>
      <c r="E73" s="52">
        <f t="shared" si="10"/>
        <v>3.2631641016569374E-2</v>
      </c>
      <c r="F73" s="49">
        <v>5663</v>
      </c>
      <c r="G73" s="56">
        <f t="shared" si="11"/>
        <v>6.6784598148475732E-2</v>
      </c>
      <c r="H73" s="59">
        <f t="shared" si="12"/>
        <v>0.13985494427737485</v>
      </c>
      <c r="I73" s="63">
        <v>362</v>
      </c>
      <c r="J73" s="63">
        <v>785</v>
      </c>
      <c r="K73" s="63">
        <v>79043</v>
      </c>
      <c r="L73" s="63">
        <v>79350</v>
      </c>
      <c r="M73" s="63">
        <f t="shared" si="13"/>
        <v>11859</v>
      </c>
      <c r="N73" s="63">
        <v>26</v>
      </c>
      <c r="O73" s="66">
        <f t="shared" si="14"/>
        <v>11859</v>
      </c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ht="14.5" x14ac:dyDescent="0.35">
      <c r="A74" s="46">
        <v>72</v>
      </c>
      <c r="B74" s="12">
        <f>'Population Totals'!B74</f>
        <v>82827</v>
      </c>
      <c r="C74" s="12">
        <v>59547</v>
      </c>
      <c r="D74" s="12">
        <v>5185</v>
      </c>
      <c r="E74" s="53">
        <f t="shared" si="10"/>
        <v>6.26003597860601E-2</v>
      </c>
      <c r="F74" s="12">
        <v>15195</v>
      </c>
      <c r="G74" s="53">
        <f t="shared" si="11"/>
        <v>0.18345467057843456</v>
      </c>
      <c r="H74" s="60">
        <f t="shared" si="12"/>
        <v>0.28106776775689085</v>
      </c>
      <c r="I74" s="12">
        <v>423</v>
      </c>
      <c r="J74" s="12">
        <v>2602</v>
      </c>
      <c r="K74" s="12">
        <v>67363</v>
      </c>
      <c r="L74" s="12">
        <v>75383</v>
      </c>
      <c r="M74" s="12">
        <f t="shared" si="13"/>
        <v>23280</v>
      </c>
      <c r="N74" s="12">
        <v>40</v>
      </c>
      <c r="O74" s="12">
        <f t="shared" si="14"/>
        <v>23280</v>
      </c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ht="14.5" x14ac:dyDescent="0.35">
      <c r="A75" s="46">
        <v>73</v>
      </c>
      <c r="B75" s="49">
        <f>'Population Totals'!B75</f>
        <v>86216</v>
      </c>
      <c r="C75" s="49">
        <v>70703</v>
      </c>
      <c r="D75" s="49">
        <v>7160</v>
      </c>
      <c r="E75" s="52">
        <f t="shared" si="10"/>
        <v>8.3047230212489567E-2</v>
      </c>
      <c r="F75" s="49">
        <v>4499</v>
      </c>
      <c r="G75" s="56">
        <f t="shared" si="11"/>
        <v>5.2182889486870186E-2</v>
      </c>
      <c r="H75" s="59">
        <f t="shared" si="12"/>
        <v>0.17993179920200428</v>
      </c>
      <c r="I75" s="63">
        <v>225</v>
      </c>
      <c r="J75" s="63">
        <v>888</v>
      </c>
      <c r="K75" s="63">
        <v>81731</v>
      </c>
      <c r="L75" s="63">
        <v>81069</v>
      </c>
      <c r="M75" s="63">
        <f t="shared" si="13"/>
        <v>15513</v>
      </c>
      <c r="N75" s="63">
        <v>53</v>
      </c>
      <c r="O75" s="66">
        <f t="shared" si="14"/>
        <v>15513</v>
      </c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ht="14.5" x14ac:dyDescent="0.35">
      <c r="A76" s="46">
        <v>74</v>
      </c>
      <c r="B76" s="12">
        <f>'Population Totals'!B76</f>
        <v>86543</v>
      </c>
      <c r="C76" s="12">
        <v>77357</v>
      </c>
      <c r="D76" s="12">
        <v>4013</v>
      </c>
      <c r="E76" s="53">
        <f t="shared" si="10"/>
        <v>4.6370012594895024E-2</v>
      </c>
      <c r="F76" s="12">
        <v>2056</v>
      </c>
      <c r="G76" s="53">
        <f t="shared" si="11"/>
        <v>2.3756976300798448E-2</v>
      </c>
      <c r="H76" s="60">
        <f t="shared" si="12"/>
        <v>0.10614376668245844</v>
      </c>
      <c r="I76" s="12">
        <v>259</v>
      </c>
      <c r="J76" s="12">
        <v>725</v>
      </c>
      <c r="K76" s="12">
        <v>84985</v>
      </c>
      <c r="L76" s="12">
        <v>83156</v>
      </c>
      <c r="M76" s="12">
        <f t="shared" si="13"/>
        <v>9186</v>
      </c>
      <c r="N76" s="12">
        <v>58</v>
      </c>
      <c r="O76" s="12">
        <f t="shared" si="14"/>
        <v>9186</v>
      </c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ht="14.5" x14ac:dyDescent="0.35">
      <c r="A77" s="46">
        <v>75</v>
      </c>
      <c r="B77" s="49">
        <f>'Population Totals'!B77</f>
        <v>85562</v>
      </c>
      <c r="C77" s="49">
        <v>63517</v>
      </c>
      <c r="D77" s="49">
        <v>9087</v>
      </c>
      <c r="E77" s="52">
        <f t="shared" si="10"/>
        <v>0.10620368855332975</v>
      </c>
      <c r="F77" s="49">
        <v>9120</v>
      </c>
      <c r="G77" s="56">
        <f t="shared" si="11"/>
        <v>0.106589373787429</v>
      </c>
      <c r="H77" s="59">
        <f t="shared" si="12"/>
        <v>0.25764942380963513</v>
      </c>
      <c r="I77" s="63">
        <v>459</v>
      </c>
      <c r="J77" s="63">
        <v>1111</v>
      </c>
      <c r="K77" s="63">
        <v>76698</v>
      </c>
      <c r="L77" s="63">
        <v>78843</v>
      </c>
      <c r="M77" s="63">
        <f t="shared" si="13"/>
        <v>22045</v>
      </c>
      <c r="N77" s="63">
        <v>31</v>
      </c>
      <c r="O77" s="66">
        <f t="shared" si="14"/>
        <v>22045</v>
      </c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ht="14.5" x14ac:dyDescent="0.35">
      <c r="A78" s="46">
        <v>76</v>
      </c>
      <c r="B78" s="12">
        <f>'Population Totals'!B78</f>
        <v>85497</v>
      </c>
      <c r="C78" s="12">
        <v>66388</v>
      </c>
      <c r="D78" s="12">
        <v>10359</v>
      </c>
      <c r="E78" s="53">
        <f t="shared" si="10"/>
        <v>0.12116214604021194</v>
      </c>
      <c r="F78" s="12">
        <v>3896</v>
      </c>
      <c r="G78" s="53">
        <f t="shared" si="11"/>
        <v>4.5568850369018796E-2</v>
      </c>
      <c r="H78" s="60">
        <f t="shared" si="12"/>
        <v>0.22350491830122696</v>
      </c>
      <c r="I78" s="12">
        <v>394</v>
      </c>
      <c r="J78" s="12">
        <v>692</v>
      </c>
      <c r="K78" s="12">
        <v>81439</v>
      </c>
      <c r="L78" s="12">
        <v>79518</v>
      </c>
      <c r="M78" s="12">
        <f t="shared" si="13"/>
        <v>19109</v>
      </c>
      <c r="N78" s="12">
        <v>50</v>
      </c>
      <c r="O78" s="12">
        <f t="shared" si="14"/>
        <v>19109</v>
      </c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ht="14.5" x14ac:dyDescent="0.35">
      <c r="A79" s="46">
        <v>77</v>
      </c>
      <c r="B79" s="49">
        <f>'Population Totals'!B79</f>
        <v>85837</v>
      </c>
      <c r="C79" s="49">
        <v>64170</v>
      </c>
      <c r="D79" s="49">
        <v>16839</v>
      </c>
      <c r="E79" s="52">
        <f t="shared" si="10"/>
        <v>0.19617414401714878</v>
      </c>
      <c r="F79" s="49">
        <v>2979</v>
      </c>
      <c r="G79" s="56">
        <f t="shared" si="11"/>
        <v>3.4705313559420761E-2</v>
      </c>
      <c r="H79" s="59">
        <f t="shared" si="12"/>
        <v>0.25242028495870078</v>
      </c>
      <c r="I79" s="63">
        <v>278</v>
      </c>
      <c r="J79" s="63">
        <v>467</v>
      </c>
      <c r="K79" s="63">
        <v>84678</v>
      </c>
      <c r="L79" s="63">
        <v>83111</v>
      </c>
      <c r="M79" s="63">
        <f t="shared" si="13"/>
        <v>21667</v>
      </c>
      <c r="N79" s="63">
        <v>28</v>
      </c>
      <c r="O79" s="66">
        <f t="shared" si="14"/>
        <v>21667</v>
      </c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ht="14.5" x14ac:dyDescent="0.35">
      <c r="A80" s="46">
        <v>78</v>
      </c>
      <c r="B80" s="12">
        <f>'Population Totals'!B80</f>
        <v>88992</v>
      </c>
      <c r="C80" s="12">
        <v>54282</v>
      </c>
      <c r="D80" s="12">
        <v>29404</v>
      </c>
      <c r="E80" s="53">
        <f t="shared" si="10"/>
        <v>0.33041172240201366</v>
      </c>
      <c r="F80" s="12">
        <v>3506</v>
      </c>
      <c r="G80" s="53">
        <f t="shared" si="11"/>
        <v>3.9396799712333695E-2</v>
      </c>
      <c r="H80" s="60">
        <f t="shared" si="12"/>
        <v>0.39003505933117583</v>
      </c>
      <c r="I80" s="12">
        <v>331</v>
      </c>
      <c r="J80" s="12">
        <v>488</v>
      </c>
      <c r="K80" s="12">
        <v>86980</v>
      </c>
      <c r="L80" s="12">
        <v>86417</v>
      </c>
      <c r="M80" s="12">
        <f t="shared" si="13"/>
        <v>34710</v>
      </c>
      <c r="N80" s="12">
        <v>22</v>
      </c>
      <c r="O80" s="12">
        <f t="shared" si="14"/>
        <v>34710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ht="14.5" x14ac:dyDescent="0.35">
      <c r="A81" s="46">
        <v>79</v>
      </c>
      <c r="B81" s="49">
        <f>'Population Totals'!B81</f>
        <v>89782</v>
      </c>
      <c r="C81" s="49">
        <v>59431</v>
      </c>
      <c r="D81" s="49">
        <v>15619</v>
      </c>
      <c r="E81" s="52">
        <f t="shared" si="10"/>
        <v>0.1739658283397563</v>
      </c>
      <c r="F81" s="49">
        <v>7498</v>
      </c>
      <c r="G81" s="56">
        <f t="shared" si="11"/>
        <v>8.3513399122318505E-2</v>
      </c>
      <c r="H81" s="59">
        <f t="shared" si="12"/>
        <v>0.33805217081374883</v>
      </c>
      <c r="I81" s="63">
        <v>362</v>
      </c>
      <c r="J81" s="63">
        <v>3756</v>
      </c>
      <c r="K81" s="63">
        <v>82061</v>
      </c>
      <c r="L81" s="63">
        <v>82766</v>
      </c>
      <c r="M81" s="63">
        <f t="shared" si="13"/>
        <v>30351</v>
      </c>
      <c r="N81" s="63">
        <v>37</v>
      </c>
      <c r="O81" s="66">
        <f t="shared" si="14"/>
        <v>30351</v>
      </c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ht="14.5" x14ac:dyDescent="0.35">
      <c r="A82" s="46">
        <v>80</v>
      </c>
      <c r="B82" s="12">
        <f>'Population Totals'!B82</f>
        <v>85411</v>
      </c>
      <c r="C82" s="12">
        <v>53253</v>
      </c>
      <c r="D82" s="12">
        <v>12379</v>
      </c>
      <c r="E82" s="53">
        <f t="shared" si="10"/>
        <v>0.14493449321515964</v>
      </c>
      <c r="F82" s="12">
        <v>7725</v>
      </c>
      <c r="G82" s="53">
        <f t="shared" si="11"/>
        <v>9.0445024645537456E-2</v>
      </c>
      <c r="H82" s="60">
        <f t="shared" si="12"/>
        <v>0.37650888058915127</v>
      </c>
      <c r="I82" s="12">
        <v>300</v>
      </c>
      <c r="J82" s="12">
        <v>9231</v>
      </c>
      <c r="K82" s="12">
        <v>77642</v>
      </c>
      <c r="L82" s="12">
        <v>78872</v>
      </c>
      <c r="M82" s="12">
        <f t="shared" si="13"/>
        <v>32158</v>
      </c>
      <c r="N82" s="12">
        <v>43</v>
      </c>
      <c r="O82" s="12">
        <f t="shared" si="14"/>
        <v>32158</v>
      </c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ht="14.5" x14ac:dyDescent="0.35">
      <c r="A83" s="46">
        <v>81</v>
      </c>
      <c r="B83" s="49">
        <f>'Population Totals'!B83</f>
        <v>90042</v>
      </c>
      <c r="C83" s="49">
        <v>73531</v>
      </c>
      <c r="D83" s="49">
        <v>5086</v>
      </c>
      <c r="E83" s="52">
        <f t="shared" si="10"/>
        <v>5.6484751560382934E-2</v>
      </c>
      <c r="F83" s="49">
        <v>4683</v>
      </c>
      <c r="G83" s="56">
        <f t="shared" si="11"/>
        <v>5.2009062437529154E-2</v>
      </c>
      <c r="H83" s="59">
        <f t="shared" si="12"/>
        <v>0.18336998289687034</v>
      </c>
      <c r="I83" s="63">
        <v>200</v>
      </c>
      <c r="J83" s="63">
        <v>3124</v>
      </c>
      <c r="K83" s="63">
        <v>85072</v>
      </c>
      <c r="L83" s="63">
        <v>83979</v>
      </c>
      <c r="M83" s="63">
        <f t="shared" si="13"/>
        <v>16511</v>
      </c>
      <c r="N83" s="63">
        <v>35</v>
      </c>
      <c r="O83" s="66">
        <f t="shared" si="14"/>
        <v>16511</v>
      </c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ht="14.5" x14ac:dyDescent="0.35">
      <c r="A84" s="46">
        <v>82</v>
      </c>
      <c r="B84" s="12">
        <f>'Population Totals'!B84</f>
        <v>90022</v>
      </c>
      <c r="C84" s="12">
        <v>55429</v>
      </c>
      <c r="D84" s="12">
        <v>23451</v>
      </c>
      <c r="E84" s="53">
        <f t="shared" si="10"/>
        <v>0.26050298815845013</v>
      </c>
      <c r="F84" s="12">
        <v>5860</v>
      </c>
      <c r="G84" s="53">
        <f t="shared" si="11"/>
        <v>6.509519895136745E-2</v>
      </c>
      <c r="H84" s="60">
        <f t="shared" si="12"/>
        <v>0.38427273333185219</v>
      </c>
      <c r="I84" s="12">
        <v>337</v>
      </c>
      <c r="J84" s="12">
        <v>1968</v>
      </c>
      <c r="K84" s="12">
        <v>84293</v>
      </c>
      <c r="L84" s="12">
        <v>83965</v>
      </c>
      <c r="M84" s="12">
        <f t="shared" si="13"/>
        <v>34593</v>
      </c>
      <c r="N84" s="12">
        <v>84</v>
      </c>
      <c r="O84" s="12">
        <f t="shared" si="14"/>
        <v>34593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ht="14.5" x14ac:dyDescent="0.35">
      <c r="A85" s="46">
        <v>83</v>
      </c>
      <c r="B85" s="49">
        <f>'Population Totals'!B85</f>
        <v>83554</v>
      </c>
      <c r="C85" s="49">
        <v>51057</v>
      </c>
      <c r="D85" s="49">
        <v>27094</v>
      </c>
      <c r="E85" s="52">
        <f t="shared" si="10"/>
        <v>0.32426933480144576</v>
      </c>
      <c r="F85" s="49">
        <v>2445</v>
      </c>
      <c r="G85" s="56">
        <f t="shared" si="11"/>
        <v>2.9262512865931015E-2</v>
      </c>
      <c r="H85" s="59">
        <f t="shared" si="12"/>
        <v>0.38893410249658905</v>
      </c>
      <c r="I85" s="63">
        <v>186</v>
      </c>
      <c r="J85" s="63">
        <v>492</v>
      </c>
      <c r="K85" s="63">
        <v>81074</v>
      </c>
      <c r="L85" s="63">
        <v>80371</v>
      </c>
      <c r="M85" s="63">
        <f t="shared" si="13"/>
        <v>32497</v>
      </c>
      <c r="N85" s="63">
        <v>20</v>
      </c>
      <c r="O85" s="66">
        <f t="shared" si="14"/>
        <v>32497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ht="14.5" x14ac:dyDescent="0.35">
      <c r="A86" s="46">
        <v>84</v>
      </c>
      <c r="B86" s="12">
        <f>'Population Totals'!B86</f>
        <v>84994</v>
      </c>
      <c r="C86" s="12">
        <v>53148</v>
      </c>
      <c r="D86" s="12">
        <v>21825</v>
      </c>
      <c r="E86" s="53">
        <f t="shared" si="10"/>
        <v>0.25678283172929856</v>
      </c>
      <c r="F86" s="12">
        <v>4156</v>
      </c>
      <c r="G86" s="53">
        <f t="shared" si="11"/>
        <v>4.8897569240181661E-2</v>
      </c>
      <c r="H86" s="60">
        <f t="shared" si="12"/>
        <v>0.37468527190154599</v>
      </c>
      <c r="I86" s="12">
        <v>262</v>
      </c>
      <c r="J86" s="12">
        <v>1971</v>
      </c>
      <c r="K86" s="12">
        <v>80531</v>
      </c>
      <c r="L86" s="12">
        <v>79725</v>
      </c>
      <c r="M86" s="12">
        <f t="shared" si="13"/>
        <v>31846</v>
      </c>
      <c r="N86" s="12">
        <v>42</v>
      </c>
      <c r="O86" s="12">
        <f t="shared" si="14"/>
        <v>31846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ht="14.5" x14ac:dyDescent="0.35">
      <c r="A87" s="46">
        <v>85</v>
      </c>
      <c r="B87" s="49">
        <f>'Population Totals'!B87</f>
        <v>86933</v>
      </c>
      <c r="C87" s="49">
        <v>66510</v>
      </c>
      <c r="D87" s="49">
        <v>13232</v>
      </c>
      <c r="E87" s="52">
        <f t="shared" si="10"/>
        <v>0.15220917258118322</v>
      </c>
      <c r="F87" s="49">
        <v>2653</v>
      </c>
      <c r="G87" s="56">
        <f t="shared" si="11"/>
        <v>3.0517755052741766E-2</v>
      </c>
      <c r="H87" s="59">
        <f t="shared" si="12"/>
        <v>0.23492804803699402</v>
      </c>
      <c r="I87" s="63">
        <v>443</v>
      </c>
      <c r="J87" s="63">
        <v>786</v>
      </c>
      <c r="K87" s="63">
        <v>84350</v>
      </c>
      <c r="L87" s="63">
        <v>82368</v>
      </c>
      <c r="M87" s="63">
        <f t="shared" si="13"/>
        <v>20423</v>
      </c>
      <c r="N87" s="63">
        <v>42</v>
      </c>
      <c r="O87" s="66">
        <f t="shared" si="14"/>
        <v>20423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ht="14.5" x14ac:dyDescent="0.35">
      <c r="A88" s="46">
        <v>86</v>
      </c>
      <c r="B88" s="12">
        <f>'Population Totals'!B88</f>
        <v>87839</v>
      </c>
      <c r="C88" s="12">
        <v>31117</v>
      </c>
      <c r="D88" s="12">
        <v>45356</v>
      </c>
      <c r="E88" s="53">
        <f t="shared" si="10"/>
        <v>0.51635378362686279</v>
      </c>
      <c r="F88" s="12">
        <v>7740</v>
      </c>
      <c r="G88" s="53">
        <f t="shared" si="11"/>
        <v>8.8115757237673467E-2</v>
      </c>
      <c r="H88" s="60">
        <f t="shared" si="12"/>
        <v>0.64574961008208198</v>
      </c>
      <c r="I88" s="12">
        <v>475</v>
      </c>
      <c r="J88" s="12">
        <v>1340</v>
      </c>
      <c r="K88" s="12">
        <v>80123</v>
      </c>
      <c r="L88" s="12">
        <v>82285</v>
      </c>
      <c r="M88" s="12">
        <f t="shared" si="13"/>
        <v>56722</v>
      </c>
      <c r="N88" s="12">
        <v>185</v>
      </c>
      <c r="O88" s="12">
        <f t="shared" si="14"/>
        <v>56722</v>
      </c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ht="14.5" x14ac:dyDescent="0.35">
      <c r="A89" s="46">
        <v>87</v>
      </c>
      <c r="B89" s="49">
        <f>'Population Totals'!B89</f>
        <v>84419</v>
      </c>
      <c r="C89" s="49">
        <v>68799</v>
      </c>
      <c r="D89" s="49">
        <v>10600</v>
      </c>
      <c r="E89" s="52">
        <f t="shared" si="10"/>
        <v>0.12556415025053602</v>
      </c>
      <c r="F89" s="49">
        <v>2652</v>
      </c>
      <c r="G89" s="56">
        <f t="shared" si="11"/>
        <v>3.1414728911737876E-2</v>
      </c>
      <c r="H89" s="59">
        <f t="shared" si="12"/>
        <v>0.18502943650126155</v>
      </c>
      <c r="I89" s="63">
        <v>226</v>
      </c>
      <c r="J89" s="63">
        <v>385</v>
      </c>
      <c r="K89" s="63">
        <v>82053</v>
      </c>
      <c r="L89" s="63">
        <v>81284</v>
      </c>
      <c r="M89" s="63">
        <f t="shared" si="13"/>
        <v>15620</v>
      </c>
      <c r="N89" s="63">
        <v>33</v>
      </c>
      <c r="O89" s="66">
        <f t="shared" si="14"/>
        <v>15620</v>
      </c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ht="14.5" x14ac:dyDescent="0.35">
      <c r="A90" s="46">
        <v>88</v>
      </c>
      <c r="B90" s="12">
        <f>'Population Totals'!B90</f>
        <v>86411</v>
      </c>
      <c r="C90" s="12">
        <v>37629</v>
      </c>
      <c r="D90" s="12">
        <v>48871</v>
      </c>
      <c r="E90" s="53">
        <f t="shared" si="10"/>
        <v>0.56556456932566457</v>
      </c>
      <c r="F90" s="12">
        <v>2543</v>
      </c>
      <c r="G90" s="53">
        <f t="shared" si="11"/>
        <v>2.9429123606948191E-2</v>
      </c>
      <c r="H90" s="60">
        <f t="shared" si="12"/>
        <v>0.56453460786242493</v>
      </c>
      <c r="I90" s="12">
        <v>258</v>
      </c>
      <c r="J90" s="12">
        <v>382</v>
      </c>
      <c r="K90" s="12">
        <v>89220</v>
      </c>
      <c r="L90" s="12">
        <v>88342</v>
      </c>
      <c r="M90" s="12">
        <f t="shared" si="13"/>
        <v>48782</v>
      </c>
      <c r="N90" s="12">
        <v>55</v>
      </c>
      <c r="O90" s="12">
        <f t="shared" si="14"/>
        <v>48782</v>
      </c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ht="14.5" x14ac:dyDescent="0.35">
      <c r="A91" s="46">
        <v>89</v>
      </c>
      <c r="B91" s="49">
        <f>'Population Totals'!B91</f>
        <v>83210</v>
      </c>
      <c r="C91" s="49">
        <v>46309</v>
      </c>
      <c r="D91" s="49">
        <v>29693</v>
      </c>
      <c r="E91" s="52">
        <f t="shared" si="10"/>
        <v>0.35684412931138082</v>
      </c>
      <c r="F91" s="49">
        <v>3856</v>
      </c>
      <c r="G91" s="56">
        <f t="shared" si="11"/>
        <v>4.6340584064415331E-2</v>
      </c>
      <c r="H91" s="59">
        <f t="shared" si="12"/>
        <v>0.44346833313303691</v>
      </c>
      <c r="I91" s="63">
        <v>314</v>
      </c>
      <c r="J91" s="63">
        <v>785</v>
      </c>
      <c r="K91" s="63">
        <v>78626</v>
      </c>
      <c r="L91" s="63">
        <v>79132</v>
      </c>
      <c r="M91" s="63">
        <f t="shared" si="13"/>
        <v>36901</v>
      </c>
      <c r="N91" s="63">
        <v>21</v>
      </c>
      <c r="O91" s="66">
        <f t="shared" si="14"/>
        <v>36901</v>
      </c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ht="14.5" x14ac:dyDescent="0.35">
      <c r="A92" s="46">
        <v>90</v>
      </c>
      <c r="B92" s="12">
        <f>'Population Totals'!B92</f>
        <v>88342</v>
      </c>
      <c r="C92" s="12">
        <v>64430</v>
      </c>
      <c r="D92" s="12">
        <v>16262</v>
      </c>
      <c r="E92" s="53">
        <f t="shared" si="10"/>
        <v>0.18408005252314869</v>
      </c>
      <c r="F92" s="12">
        <v>4613</v>
      </c>
      <c r="G92" s="53">
        <f t="shared" si="11"/>
        <v>5.2217518281225235E-2</v>
      </c>
      <c r="H92" s="60">
        <f t="shared" si="12"/>
        <v>0.27067532996762583</v>
      </c>
      <c r="I92" s="12">
        <v>233</v>
      </c>
      <c r="J92" s="12">
        <v>445</v>
      </c>
      <c r="K92" s="12">
        <v>83285</v>
      </c>
      <c r="L92" s="12">
        <v>83743</v>
      </c>
      <c r="M92" s="12">
        <f t="shared" si="13"/>
        <v>23912</v>
      </c>
      <c r="N92" s="12">
        <v>17</v>
      </c>
      <c r="O92" s="12">
        <f t="shared" si="14"/>
        <v>23912</v>
      </c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ht="14.5" x14ac:dyDescent="0.35">
      <c r="A93" s="46">
        <v>91</v>
      </c>
      <c r="B93" s="49">
        <f>'Population Totals'!B93</f>
        <v>86810</v>
      </c>
      <c r="C93" s="49">
        <v>75936</v>
      </c>
      <c r="D93" s="49">
        <v>4920</v>
      </c>
      <c r="E93" s="52">
        <f t="shared" si="10"/>
        <v>5.6675498214491415E-2</v>
      </c>
      <c r="F93" s="49">
        <v>1942</v>
      </c>
      <c r="G93" s="56">
        <f t="shared" si="11"/>
        <v>2.2370694620435432E-2</v>
      </c>
      <c r="H93" s="59">
        <f t="shared" si="12"/>
        <v>0.125262066582191</v>
      </c>
      <c r="I93" s="63">
        <v>219</v>
      </c>
      <c r="J93" s="63">
        <v>820</v>
      </c>
      <c r="K93" s="63">
        <v>84667</v>
      </c>
      <c r="L93" s="63">
        <v>82723</v>
      </c>
      <c r="M93" s="63">
        <f t="shared" si="13"/>
        <v>10874</v>
      </c>
      <c r="N93" s="63">
        <v>36</v>
      </c>
      <c r="O93" s="66">
        <f t="shared" si="14"/>
        <v>10874</v>
      </c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ht="14.5" x14ac:dyDescent="0.35">
      <c r="A94" s="46">
        <v>92</v>
      </c>
      <c r="B94" s="12">
        <f>'Population Totals'!B94</f>
        <v>88037</v>
      </c>
      <c r="C94" s="12">
        <v>47061</v>
      </c>
      <c r="D94" s="12">
        <v>26347</v>
      </c>
      <c r="E94" s="53">
        <f t="shared" si="10"/>
        <v>0.2992718970432886</v>
      </c>
      <c r="F94" s="12">
        <v>8075</v>
      </c>
      <c r="G94" s="53">
        <f t="shared" si="11"/>
        <v>9.1722798368867639E-2</v>
      </c>
      <c r="H94" s="60">
        <f t="shared" si="12"/>
        <v>0.46544066699228731</v>
      </c>
      <c r="I94" s="12">
        <v>385</v>
      </c>
      <c r="J94" s="12">
        <v>2259</v>
      </c>
      <c r="K94" s="12">
        <v>79365</v>
      </c>
      <c r="L94" s="12">
        <v>80739</v>
      </c>
      <c r="M94" s="12">
        <f t="shared" si="13"/>
        <v>40976</v>
      </c>
      <c r="N94" s="12">
        <v>53</v>
      </c>
      <c r="O94" s="12">
        <f t="shared" si="14"/>
        <v>40976</v>
      </c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ht="14.5" x14ac:dyDescent="0.35">
      <c r="A95" s="46">
        <v>93</v>
      </c>
      <c r="B95" s="49">
        <f>'Population Totals'!B95</f>
        <v>87970</v>
      </c>
      <c r="C95" s="49">
        <v>74459</v>
      </c>
      <c r="D95" s="49">
        <v>5400</v>
      </c>
      <c r="E95" s="52">
        <f t="shared" si="10"/>
        <v>6.1384562919176995E-2</v>
      </c>
      <c r="F95" s="49">
        <v>3236</v>
      </c>
      <c r="G95" s="56">
        <f t="shared" si="11"/>
        <v>3.6785267704899399E-2</v>
      </c>
      <c r="H95" s="59">
        <f t="shared" si="12"/>
        <v>0.15358644992611117</v>
      </c>
      <c r="I95" s="63">
        <v>193</v>
      </c>
      <c r="J95" s="63">
        <v>1871</v>
      </c>
      <c r="K95" s="63">
        <v>84531</v>
      </c>
      <c r="L95" s="63">
        <v>83419</v>
      </c>
      <c r="M95" s="63">
        <f t="shared" si="13"/>
        <v>13511</v>
      </c>
      <c r="N95" s="63">
        <v>25</v>
      </c>
      <c r="O95" s="66">
        <f t="shared" si="14"/>
        <v>13511</v>
      </c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ht="14.5" x14ac:dyDescent="0.35">
      <c r="A96" s="46">
        <v>94</v>
      </c>
      <c r="B96" s="12">
        <f>'Population Totals'!B96</f>
        <v>86553</v>
      </c>
      <c r="C96" s="12">
        <v>73779</v>
      </c>
      <c r="D96" s="12">
        <v>4210</v>
      </c>
      <c r="E96" s="53">
        <f t="shared" si="10"/>
        <v>4.8640717248391162E-2</v>
      </c>
      <c r="F96" s="12">
        <v>2898</v>
      </c>
      <c r="G96" s="53">
        <f t="shared" si="11"/>
        <v>3.3482374961006554E-2</v>
      </c>
      <c r="H96" s="60">
        <f t="shared" si="12"/>
        <v>0.14758587224013031</v>
      </c>
      <c r="I96" s="12">
        <v>208</v>
      </c>
      <c r="J96" s="12">
        <v>2745</v>
      </c>
      <c r="K96" s="12">
        <v>84002</v>
      </c>
      <c r="L96" s="12">
        <v>82152</v>
      </c>
      <c r="M96" s="12">
        <f t="shared" si="13"/>
        <v>12774</v>
      </c>
      <c r="N96" s="12">
        <v>22</v>
      </c>
      <c r="O96" s="12">
        <f t="shared" si="14"/>
        <v>12774</v>
      </c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ht="14.5" x14ac:dyDescent="0.35">
      <c r="A97" s="46">
        <v>95</v>
      </c>
      <c r="B97" s="49">
        <f>'Population Totals'!B97</f>
        <v>87902</v>
      </c>
      <c r="C97" s="49">
        <v>68301</v>
      </c>
      <c r="D97" s="49">
        <v>4831</v>
      </c>
      <c r="E97" s="52">
        <f t="shared" si="10"/>
        <v>5.4958931537393917E-2</v>
      </c>
      <c r="F97" s="49">
        <v>4076</v>
      </c>
      <c r="G97" s="56">
        <f t="shared" si="11"/>
        <v>4.6369820936952515E-2</v>
      </c>
      <c r="H97" s="59">
        <f t="shared" si="12"/>
        <v>0.22298696275397603</v>
      </c>
      <c r="I97" s="63">
        <v>170</v>
      </c>
      <c r="J97" s="63">
        <v>7872</v>
      </c>
      <c r="K97" s="63">
        <v>83504</v>
      </c>
      <c r="L97" s="63">
        <v>82718</v>
      </c>
      <c r="M97" s="63">
        <f t="shared" si="13"/>
        <v>19601</v>
      </c>
      <c r="N97" s="63">
        <v>41</v>
      </c>
      <c r="O97" s="66">
        <f t="shared" si="14"/>
        <v>19601</v>
      </c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ht="14.5" x14ac:dyDescent="0.35">
      <c r="A98" s="46">
        <v>96</v>
      </c>
      <c r="B98" s="12">
        <f>'Population Totals'!B98</f>
        <v>86629</v>
      </c>
      <c r="C98" s="12">
        <v>77004</v>
      </c>
      <c r="D98" s="12">
        <v>3991</v>
      </c>
      <c r="E98" s="53">
        <f t="shared" si="10"/>
        <v>4.6070022740652666E-2</v>
      </c>
      <c r="F98" s="12">
        <v>2124</v>
      </c>
      <c r="G98" s="53">
        <f t="shared" si="11"/>
        <v>2.4518348359094531E-2</v>
      </c>
      <c r="H98" s="60">
        <f t="shared" si="12"/>
        <v>0.11110598067621696</v>
      </c>
      <c r="I98" s="12">
        <v>197</v>
      </c>
      <c r="J98" s="12">
        <v>857</v>
      </c>
      <c r="K98" s="12">
        <v>85111</v>
      </c>
      <c r="L98" s="12">
        <v>82986</v>
      </c>
      <c r="M98" s="12">
        <f t="shared" si="13"/>
        <v>9625</v>
      </c>
      <c r="N98" s="12">
        <v>14</v>
      </c>
      <c r="O98" s="12">
        <f t="shared" si="14"/>
        <v>9625</v>
      </c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ht="14.5" x14ac:dyDescent="0.35">
      <c r="A99" s="46">
        <v>97</v>
      </c>
      <c r="B99" s="49">
        <f>'Population Totals'!B99</f>
        <v>90264</v>
      </c>
      <c r="C99" s="49">
        <v>82850</v>
      </c>
      <c r="D99" s="49">
        <v>1951</v>
      </c>
      <c r="E99" s="52">
        <f t="shared" ref="E99:E130" si="15">IF(ISERROR(D99/B99),"",D99/B99)</f>
        <v>2.161437560932376E-2</v>
      </c>
      <c r="F99" s="49">
        <v>3349</v>
      </c>
      <c r="G99" s="56">
        <f t="shared" ref="G99:G130" si="16">IF(ISERROR(F99/B99),"",F99/B99)</f>
        <v>3.7102277763006293E-2</v>
      </c>
      <c r="H99" s="59">
        <f t="shared" si="12"/>
        <v>8.2136843038199056E-2</v>
      </c>
      <c r="I99" s="63">
        <v>174</v>
      </c>
      <c r="J99" s="63">
        <v>270</v>
      </c>
      <c r="K99" s="63">
        <v>87000</v>
      </c>
      <c r="L99" s="63">
        <v>86938</v>
      </c>
      <c r="M99" s="63">
        <f t="shared" si="13"/>
        <v>7414</v>
      </c>
      <c r="N99" s="63">
        <v>8</v>
      </c>
      <c r="O99" s="66">
        <f t="shared" si="14"/>
        <v>7414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1:34" ht="14.5" x14ac:dyDescent="0.35">
      <c r="A100" s="46">
        <v>98</v>
      </c>
      <c r="B100" s="12">
        <f>'Population Totals'!B100</f>
        <v>85281</v>
      </c>
      <c r="C100" s="12">
        <v>81464</v>
      </c>
      <c r="D100" s="12">
        <v>1683</v>
      </c>
      <c r="E100" s="53">
        <f t="shared" si="15"/>
        <v>1.9734759207795407E-2</v>
      </c>
      <c r="F100" s="12">
        <v>824</v>
      </c>
      <c r="G100" s="53">
        <f t="shared" si="16"/>
        <v>9.6621756311487898E-3</v>
      </c>
      <c r="H100" s="60">
        <f t="shared" si="12"/>
        <v>4.4757917941862783E-2</v>
      </c>
      <c r="I100" s="12">
        <v>107</v>
      </c>
      <c r="J100" s="12">
        <v>293</v>
      </c>
      <c r="K100" s="12">
        <v>85328</v>
      </c>
      <c r="L100" s="12">
        <v>83809</v>
      </c>
      <c r="M100" s="12">
        <f t="shared" si="13"/>
        <v>3817</v>
      </c>
      <c r="N100" s="12">
        <v>22</v>
      </c>
      <c r="O100" s="12">
        <f t="shared" si="14"/>
        <v>3817</v>
      </c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1:34" ht="14.5" x14ac:dyDescent="0.35">
      <c r="A101" s="46">
        <v>99</v>
      </c>
      <c r="B101" s="49">
        <f>'Population Totals'!B101</f>
        <v>88403</v>
      </c>
      <c r="C101" s="49">
        <v>81819</v>
      </c>
      <c r="D101" s="49">
        <v>1905</v>
      </c>
      <c r="E101" s="52">
        <f t="shared" si="15"/>
        <v>2.1549042453310407E-2</v>
      </c>
      <c r="F101" s="49">
        <v>1480</v>
      </c>
      <c r="G101" s="56">
        <f t="shared" si="16"/>
        <v>1.6741513297060053E-2</v>
      </c>
      <c r="H101" s="59">
        <f t="shared" si="12"/>
        <v>7.4477110505299593E-2</v>
      </c>
      <c r="I101" s="63">
        <v>172</v>
      </c>
      <c r="J101" s="63">
        <v>534</v>
      </c>
      <c r="K101" s="63">
        <v>86835</v>
      </c>
      <c r="L101" s="63">
        <v>84944</v>
      </c>
      <c r="M101" s="63">
        <f t="shared" si="13"/>
        <v>6584</v>
      </c>
      <c r="N101" s="63">
        <v>5</v>
      </c>
      <c r="O101" s="66">
        <f t="shared" si="14"/>
        <v>6584</v>
      </c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1:34" ht="14.5" x14ac:dyDescent="0.35">
      <c r="A102" s="46">
        <v>100</v>
      </c>
      <c r="B102" s="49">
        <f>'Population Totals'!B102</f>
        <v>82497</v>
      </c>
      <c r="C102" s="49">
        <v>77179</v>
      </c>
      <c r="D102" s="49">
        <v>3001</v>
      </c>
      <c r="E102" s="52">
        <f t="shared" si="15"/>
        <v>3.637708037868044E-2</v>
      </c>
      <c r="F102" s="49">
        <v>1264</v>
      </c>
      <c r="G102" s="56">
        <f t="shared" si="16"/>
        <v>1.5321769276458537E-2</v>
      </c>
      <c r="H102" s="59">
        <f t="shared" si="12"/>
        <v>6.4462950167884892E-2</v>
      </c>
      <c r="I102" s="63">
        <v>165</v>
      </c>
      <c r="J102" s="63">
        <v>247</v>
      </c>
      <c r="K102" s="63">
        <v>82302</v>
      </c>
      <c r="L102" s="63">
        <v>80971</v>
      </c>
      <c r="M102" s="63">
        <f t="shared" si="13"/>
        <v>5318</v>
      </c>
      <c r="N102" s="63">
        <v>16</v>
      </c>
      <c r="O102" s="66">
        <f t="shared" si="14"/>
        <v>5318</v>
      </c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L3" sqref="L3"/>
    </sheetView>
  </sheetViews>
  <sheetFormatPr defaultColWidth="9.26953125" defaultRowHeight="12.5" x14ac:dyDescent="0.25"/>
  <cols>
    <col min="1" max="1" width="11" style="1" customWidth="1"/>
    <col min="2" max="6" width="13.1796875" style="43" customWidth="1"/>
    <col min="7" max="7" width="16.1796875" style="43" customWidth="1"/>
    <col min="8" max="8" width="13.1796875" style="43" customWidth="1"/>
    <col min="9" max="11" width="16.453125" style="43" customWidth="1"/>
    <col min="12" max="27" width="13.1796875" style="43" customWidth="1"/>
    <col min="28" max="272" width="9.1796875" style="43" bestFit="1"/>
  </cols>
  <sheetData>
    <row r="1" spans="1:29" ht="15" customHeight="1" x14ac:dyDescent="0.3">
      <c r="A1" s="67" t="s">
        <v>0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9" s="45" customFormat="1" ht="18.75" customHeight="1" x14ac:dyDescent="0.3">
      <c r="A2" s="68"/>
      <c r="B2" s="70" t="s">
        <v>33</v>
      </c>
      <c r="C2" s="70" t="s">
        <v>34</v>
      </c>
      <c r="D2" s="70" t="s">
        <v>35</v>
      </c>
      <c r="E2" s="70" t="s">
        <v>36</v>
      </c>
      <c r="F2" s="70" t="s">
        <v>37</v>
      </c>
      <c r="G2" s="70" t="s">
        <v>38</v>
      </c>
      <c r="H2" s="70" t="s">
        <v>39</v>
      </c>
      <c r="I2" s="70" t="s">
        <v>40</v>
      </c>
      <c r="J2" s="70" t="s">
        <v>41</v>
      </c>
      <c r="K2" s="70" t="s">
        <v>42</v>
      </c>
      <c r="L2" s="70" t="s">
        <v>43</v>
      </c>
      <c r="M2" s="70" t="s">
        <v>44</v>
      </c>
      <c r="N2" s="70" t="s">
        <v>45</v>
      </c>
      <c r="O2" s="70" t="s">
        <v>46</v>
      </c>
      <c r="P2" s="70" t="s">
        <v>47</v>
      </c>
      <c r="Q2" s="70" t="s">
        <v>48</v>
      </c>
      <c r="R2" s="70" t="s">
        <v>49</v>
      </c>
      <c r="S2" s="70" t="s">
        <v>50</v>
      </c>
      <c r="T2" s="70" t="s">
        <v>51</v>
      </c>
      <c r="U2" s="70" t="s">
        <v>52</v>
      </c>
      <c r="V2" s="70" t="s">
        <v>53</v>
      </c>
      <c r="W2" s="70" t="s">
        <v>54</v>
      </c>
      <c r="X2" s="70" t="s">
        <v>55</v>
      </c>
      <c r="Y2" s="70" t="s">
        <v>56</v>
      </c>
      <c r="Z2" s="70" t="s">
        <v>57</v>
      </c>
      <c r="AA2" s="70" t="s">
        <v>58</v>
      </c>
    </row>
    <row r="3" spans="1:29" ht="12.65" customHeight="1" x14ac:dyDescent="0.3">
      <c r="A3" s="67">
        <v>1</v>
      </c>
      <c r="B3" s="49">
        <v>68836</v>
      </c>
      <c r="C3" s="49">
        <v>50119</v>
      </c>
      <c r="D3" s="49">
        <v>3345</v>
      </c>
      <c r="E3" s="49">
        <v>6346</v>
      </c>
      <c r="F3" s="49">
        <v>62490</v>
      </c>
      <c r="G3" s="49">
        <v>48842</v>
      </c>
      <c r="H3" s="49">
        <v>7381</v>
      </c>
      <c r="I3" s="49">
        <v>616</v>
      </c>
      <c r="J3" s="71">
        <v>53</v>
      </c>
      <c r="K3" s="71">
        <v>32</v>
      </c>
      <c r="L3" s="71">
        <f t="shared" ref="L3:L34" si="0">B3-G3</f>
        <v>19994</v>
      </c>
      <c r="M3" s="49">
        <v>63404</v>
      </c>
      <c r="N3" s="71">
        <v>396</v>
      </c>
      <c r="O3" s="71">
        <v>34</v>
      </c>
      <c r="P3" s="71">
        <v>42</v>
      </c>
      <c r="Q3" s="71">
        <v>4</v>
      </c>
      <c r="R3" s="71">
        <v>89</v>
      </c>
      <c r="S3" s="71">
        <f t="shared" ref="S3:S34" si="1">D3+N3+O3+P3+Q3+R3</f>
        <v>3910</v>
      </c>
      <c r="T3" s="71">
        <v>3246</v>
      </c>
      <c r="U3" s="71">
        <v>373</v>
      </c>
      <c r="V3" s="71">
        <v>32</v>
      </c>
      <c r="W3" s="71">
        <v>39</v>
      </c>
      <c r="X3" s="71">
        <v>3</v>
      </c>
      <c r="Y3" s="71">
        <v>50</v>
      </c>
      <c r="Z3" s="71">
        <f t="shared" ref="Z3:Z34" si="2">T3+U3+V3+W3+X3+Y3</f>
        <v>3743</v>
      </c>
      <c r="AA3" s="71">
        <v>7327</v>
      </c>
      <c r="AB3" s="45"/>
      <c r="AC3" s="45"/>
    </row>
    <row r="4" spans="1:29" ht="13" x14ac:dyDescent="0.3">
      <c r="A4" s="67">
        <v>2</v>
      </c>
      <c r="B4" s="12">
        <v>68931</v>
      </c>
      <c r="C4" s="12">
        <v>39180</v>
      </c>
      <c r="D4" s="12">
        <v>5440</v>
      </c>
      <c r="E4" s="12">
        <v>13918</v>
      </c>
      <c r="F4" s="12">
        <v>55013</v>
      </c>
      <c r="G4" s="12">
        <v>37546</v>
      </c>
      <c r="H4" s="12">
        <v>9203</v>
      </c>
      <c r="I4" s="12">
        <v>482</v>
      </c>
      <c r="J4" s="7">
        <v>68</v>
      </c>
      <c r="K4" s="7">
        <v>51</v>
      </c>
      <c r="L4" s="7">
        <f t="shared" si="0"/>
        <v>31385</v>
      </c>
      <c r="M4" s="12">
        <v>61878</v>
      </c>
      <c r="N4" s="7">
        <v>462</v>
      </c>
      <c r="O4" s="7">
        <v>50</v>
      </c>
      <c r="P4" s="7">
        <v>52</v>
      </c>
      <c r="Q4" s="7">
        <v>4</v>
      </c>
      <c r="R4" s="7">
        <v>149</v>
      </c>
      <c r="S4" s="7">
        <f t="shared" si="1"/>
        <v>6157</v>
      </c>
      <c r="T4" s="7">
        <v>5282</v>
      </c>
      <c r="U4" s="7">
        <v>436</v>
      </c>
      <c r="V4" s="7">
        <v>46</v>
      </c>
      <c r="W4" s="7">
        <v>47</v>
      </c>
      <c r="X4" s="7">
        <v>4</v>
      </c>
      <c r="Y4" s="7">
        <v>53</v>
      </c>
      <c r="Z4" s="7">
        <f t="shared" si="2"/>
        <v>5868</v>
      </c>
      <c r="AA4" s="7">
        <v>9162</v>
      </c>
      <c r="AB4" s="45"/>
      <c r="AC4" s="45"/>
    </row>
    <row r="5" spans="1:29" ht="13" x14ac:dyDescent="0.3">
      <c r="A5" s="67">
        <v>3</v>
      </c>
      <c r="B5" s="49">
        <v>73600</v>
      </c>
      <c r="C5" s="49">
        <v>39677</v>
      </c>
      <c r="D5" s="49">
        <v>10706</v>
      </c>
      <c r="E5" s="49">
        <v>11958</v>
      </c>
      <c r="F5" s="49">
        <v>61642</v>
      </c>
      <c r="G5" s="49">
        <v>37865</v>
      </c>
      <c r="H5" s="49">
        <v>9669</v>
      </c>
      <c r="I5" s="49">
        <v>536</v>
      </c>
      <c r="J5" s="71">
        <v>96</v>
      </c>
      <c r="K5" s="71">
        <v>60</v>
      </c>
      <c r="L5" s="71">
        <f t="shared" si="0"/>
        <v>35735</v>
      </c>
      <c r="M5" s="49">
        <v>66114</v>
      </c>
      <c r="N5" s="71">
        <v>645</v>
      </c>
      <c r="O5" s="71">
        <v>108</v>
      </c>
      <c r="P5" s="71">
        <v>114</v>
      </c>
      <c r="Q5" s="71">
        <v>7</v>
      </c>
      <c r="R5" s="71">
        <v>249</v>
      </c>
      <c r="S5" s="71">
        <f t="shared" si="1"/>
        <v>11829</v>
      </c>
      <c r="T5" s="71">
        <v>10506</v>
      </c>
      <c r="U5" s="71">
        <v>607</v>
      </c>
      <c r="V5" s="71">
        <v>96</v>
      </c>
      <c r="W5" s="71">
        <v>111</v>
      </c>
      <c r="X5" s="71">
        <v>7</v>
      </c>
      <c r="Y5" s="71">
        <v>114</v>
      </c>
      <c r="Z5" s="71">
        <f t="shared" si="2"/>
        <v>11441</v>
      </c>
      <c r="AA5" s="71">
        <v>9584</v>
      </c>
      <c r="AB5" s="45"/>
      <c r="AC5" s="45"/>
    </row>
    <row r="6" spans="1:29" ht="13" x14ac:dyDescent="0.3">
      <c r="A6" s="67">
        <v>4</v>
      </c>
      <c r="B6" s="12">
        <v>71604</v>
      </c>
      <c r="C6" s="12">
        <v>48366</v>
      </c>
      <c r="D6" s="12">
        <v>8101</v>
      </c>
      <c r="E6" s="12">
        <v>9898</v>
      </c>
      <c r="F6" s="12">
        <v>61706</v>
      </c>
      <c r="G6" s="12">
        <v>47026</v>
      </c>
      <c r="H6" s="12">
        <v>3584</v>
      </c>
      <c r="I6" s="12">
        <v>570</v>
      </c>
      <c r="J6" s="7">
        <v>104</v>
      </c>
      <c r="K6" s="7">
        <v>41</v>
      </c>
      <c r="L6" s="7">
        <f t="shared" si="0"/>
        <v>24578</v>
      </c>
      <c r="M6" s="12">
        <v>65237</v>
      </c>
      <c r="N6" s="7">
        <v>461</v>
      </c>
      <c r="O6" s="7">
        <v>101</v>
      </c>
      <c r="P6" s="7">
        <v>62</v>
      </c>
      <c r="Q6" s="7">
        <v>5</v>
      </c>
      <c r="R6" s="7">
        <v>257</v>
      </c>
      <c r="S6" s="7">
        <f t="shared" si="1"/>
        <v>8987</v>
      </c>
      <c r="T6" s="7">
        <v>7966</v>
      </c>
      <c r="U6" s="7">
        <v>431</v>
      </c>
      <c r="V6" s="7">
        <v>95</v>
      </c>
      <c r="W6" s="7">
        <v>60</v>
      </c>
      <c r="X6" s="7">
        <v>5</v>
      </c>
      <c r="Y6" s="7">
        <v>53</v>
      </c>
      <c r="Z6" s="7">
        <f t="shared" si="2"/>
        <v>8610</v>
      </c>
      <c r="AA6" s="7">
        <v>3529</v>
      </c>
      <c r="AB6" s="45"/>
      <c r="AC6" s="45"/>
    </row>
    <row r="7" spans="1:29" ht="13" x14ac:dyDescent="0.3">
      <c r="A7" s="67">
        <v>5</v>
      </c>
      <c r="B7" s="49">
        <v>68291</v>
      </c>
      <c r="C7" s="49">
        <v>25896</v>
      </c>
      <c r="D7" s="49">
        <v>19037</v>
      </c>
      <c r="E7" s="49">
        <v>14111</v>
      </c>
      <c r="F7" s="49">
        <v>54180</v>
      </c>
      <c r="G7" s="49">
        <v>24316</v>
      </c>
      <c r="H7" s="49">
        <v>7703</v>
      </c>
      <c r="I7" s="49">
        <v>292</v>
      </c>
      <c r="J7" s="71">
        <v>97</v>
      </c>
      <c r="K7" s="71">
        <v>38</v>
      </c>
      <c r="L7" s="71">
        <f t="shared" si="0"/>
        <v>43975</v>
      </c>
      <c r="M7" s="49">
        <v>61215</v>
      </c>
      <c r="N7" s="71">
        <v>735</v>
      </c>
      <c r="O7" s="71">
        <v>98</v>
      </c>
      <c r="P7" s="71">
        <v>97</v>
      </c>
      <c r="Q7" s="71">
        <v>8</v>
      </c>
      <c r="R7" s="71">
        <v>301</v>
      </c>
      <c r="S7" s="71">
        <f t="shared" si="1"/>
        <v>20276</v>
      </c>
      <c r="T7" s="71">
        <v>18760</v>
      </c>
      <c r="U7" s="71">
        <v>687</v>
      </c>
      <c r="V7" s="71">
        <v>89</v>
      </c>
      <c r="W7" s="71">
        <v>97</v>
      </c>
      <c r="X7" s="71">
        <v>8</v>
      </c>
      <c r="Y7" s="71">
        <v>119</v>
      </c>
      <c r="Z7" s="71">
        <f t="shared" si="2"/>
        <v>19760</v>
      </c>
      <c r="AA7" s="71">
        <v>7644</v>
      </c>
      <c r="AB7" s="45"/>
      <c r="AC7" s="45"/>
    </row>
    <row r="8" spans="1:29" ht="13" x14ac:dyDescent="0.3">
      <c r="A8" s="67">
        <v>6</v>
      </c>
      <c r="B8" s="12">
        <v>66278</v>
      </c>
      <c r="C8" s="12">
        <v>24163</v>
      </c>
      <c r="D8" s="12">
        <v>7062</v>
      </c>
      <c r="E8" s="12">
        <v>20717</v>
      </c>
      <c r="F8" s="12">
        <v>45561</v>
      </c>
      <c r="G8" s="12">
        <v>22224</v>
      </c>
      <c r="H8" s="12">
        <v>14085</v>
      </c>
      <c r="I8" s="12">
        <v>303</v>
      </c>
      <c r="J8" s="7">
        <v>90</v>
      </c>
      <c r="K8" s="7">
        <v>41</v>
      </c>
      <c r="L8" s="7">
        <f t="shared" si="0"/>
        <v>44054</v>
      </c>
      <c r="M8" s="12">
        <v>58327</v>
      </c>
      <c r="N8" s="7">
        <v>353</v>
      </c>
      <c r="O8" s="7">
        <v>50</v>
      </c>
      <c r="P8" s="7">
        <v>59</v>
      </c>
      <c r="Q8" s="7">
        <v>8</v>
      </c>
      <c r="R8" s="7">
        <v>163</v>
      </c>
      <c r="S8" s="7">
        <f t="shared" si="1"/>
        <v>7695</v>
      </c>
      <c r="T8" s="7">
        <v>6939</v>
      </c>
      <c r="U8" s="7">
        <v>329</v>
      </c>
      <c r="V8" s="7">
        <v>46</v>
      </c>
      <c r="W8" s="7">
        <v>59</v>
      </c>
      <c r="X8" s="7">
        <v>8</v>
      </c>
      <c r="Y8" s="7">
        <v>62</v>
      </c>
      <c r="Z8" s="7">
        <f t="shared" si="2"/>
        <v>7443</v>
      </c>
      <c r="AA8" s="7">
        <v>14027</v>
      </c>
      <c r="AB8" s="45"/>
      <c r="AC8" s="45"/>
    </row>
    <row r="9" spans="1:29" ht="13" x14ac:dyDescent="0.3">
      <c r="A9" s="67">
        <v>7</v>
      </c>
      <c r="B9" s="49">
        <v>66615</v>
      </c>
      <c r="C9" s="49">
        <v>29449</v>
      </c>
      <c r="D9" s="49">
        <v>12479</v>
      </c>
      <c r="E9" s="49">
        <v>17927</v>
      </c>
      <c r="F9" s="49">
        <v>48688</v>
      </c>
      <c r="G9" s="49">
        <v>27515</v>
      </c>
      <c r="H9" s="49">
        <v>6209</v>
      </c>
      <c r="I9" s="49">
        <v>332</v>
      </c>
      <c r="J9" s="71">
        <v>87</v>
      </c>
      <c r="K9" s="71">
        <v>61</v>
      </c>
      <c r="L9" s="71">
        <f t="shared" si="0"/>
        <v>39100</v>
      </c>
      <c r="M9" s="49">
        <v>59226</v>
      </c>
      <c r="N9" s="71">
        <v>483</v>
      </c>
      <c r="O9" s="71">
        <v>109</v>
      </c>
      <c r="P9" s="71">
        <v>69</v>
      </c>
      <c r="Q9" s="71">
        <v>7</v>
      </c>
      <c r="R9" s="71">
        <v>237</v>
      </c>
      <c r="S9" s="71">
        <f t="shared" si="1"/>
        <v>13384</v>
      </c>
      <c r="T9" s="71">
        <v>12269</v>
      </c>
      <c r="U9" s="71">
        <v>455</v>
      </c>
      <c r="V9" s="71">
        <v>104</v>
      </c>
      <c r="W9" s="71">
        <v>69</v>
      </c>
      <c r="X9" s="71">
        <v>7</v>
      </c>
      <c r="Y9" s="71">
        <v>88</v>
      </c>
      <c r="Z9" s="71">
        <f t="shared" si="2"/>
        <v>12992</v>
      </c>
      <c r="AA9" s="71">
        <v>6146</v>
      </c>
      <c r="AB9" s="45"/>
      <c r="AC9" s="45"/>
    </row>
    <row r="10" spans="1:29" ht="13" x14ac:dyDescent="0.3">
      <c r="A10" s="67">
        <v>8</v>
      </c>
      <c r="B10" s="12">
        <v>61188</v>
      </c>
      <c r="C10" s="12">
        <v>31463</v>
      </c>
      <c r="D10" s="12">
        <v>11796</v>
      </c>
      <c r="E10" s="12">
        <v>8678</v>
      </c>
      <c r="F10" s="12">
        <v>52510</v>
      </c>
      <c r="G10" s="12">
        <v>30213</v>
      </c>
      <c r="H10" s="12">
        <v>7667</v>
      </c>
      <c r="I10" s="12">
        <v>328</v>
      </c>
      <c r="J10" s="7">
        <v>113</v>
      </c>
      <c r="K10" s="7">
        <v>124</v>
      </c>
      <c r="L10" s="7">
        <f t="shared" si="0"/>
        <v>30975</v>
      </c>
      <c r="M10" s="12">
        <v>55295</v>
      </c>
      <c r="N10" s="7">
        <v>472</v>
      </c>
      <c r="O10" s="7">
        <v>103</v>
      </c>
      <c r="P10" s="7">
        <v>94</v>
      </c>
      <c r="Q10" s="7">
        <v>4</v>
      </c>
      <c r="R10" s="7">
        <v>209</v>
      </c>
      <c r="S10" s="7">
        <f t="shared" si="1"/>
        <v>12678</v>
      </c>
      <c r="T10" s="7">
        <v>11600</v>
      </c>
      <c r="U10" s="7">
        <v>435</v>
      </c>
      <c r="V10" s="7">
        <v>91</v>
      </c>
      <c r="W10" s="7">
        <v>94</v>
      </c>
      <c r="X10" s="7">
        <v>4</v>
      </c>
      <c r="Y10" s="7">
        <v>88</v>
      </c>
      <c r="Z10" s="7">
        <f t="shared" si="2"/>
        <v>12312</v>
      </c>
      <c r="AA10" s="7">
        <v>7611</v>
      </c>
      <c r="AB10" s="45"/>
      <c r="AC10" s="45"/>
    </row>
    <row r="11" spans="1:29" ht="13" x14ac:dyDescent="0.3">
      <c r="A11" s="67">
        <v>9</v>
      </c>
      <c r="B11" s="49">
        <v>64952</v>
      </c>
      <c r="C11" s="49">
        <v>30677</v>
      </c>
      <c r="D11" s="49">
        <v>8872</v>
      </c>
      <c r="E11" s="49">
        <v>11505</v>
      </c>
      <c r="F11" s="49">
        <v>53447</v>
      </c>
      <c r="G11" s="49">
        <v>29281</v>
      </c>
      <c r="H11" s="49">
        <v>12536</v>
      </c>
      <c r="I11" s="49">
        <v>326</v>
      </c>
      <c r="J11" s="71">
        <v>109</v>
      </c>
      <c r="K11" s="71">
        <v>70</v>
      </c>
      <c r="L11" s="71">
        <f t="shared" si="0"/>
        <v>35671</v>
      </c>
      <c r="M11" s="49">
        <v>58222</v>
      </c>
      <c r="N11" s="71">
        <v>428</v>
      </c>
      <c r="O11" s="71">
        <v>49</v>
      </c>
      <c r="P11" s="71">
        <v>89</v>
      </c>
      <c r="Q11" s="71">
        <v>5</v>
      </c>
      <c r="R11" s="71">
        <v>183</v>
      </c>
      <c r="S11" s="71">
        <f t="shared" si="1"/>
        <v>9626</v>
      </c>
      <c r="T11" s="71">
        <v>8717</v>
      </c>
      <c r="U11" s="71">
        <v>408</v>
      </c>
      <c r="V11" s="71">
        <v>43</v>
      </c>
      <c r="W11" s="71">
        <v>87</v>
      </c>
      <c r="X11" s="71">
        <v>5</v>
      </c>
      <c r="Y11" s="71">
        <v>79</v>
      </c>
      <c r="Z11" s="71">
        <f t="shared" si="2"/>
        <v>9339</v>
      </c>
      <c r="AA11" s="71">
        <v>12473</v>
      </c>
      <c r="AB11" s="45"/>
      <c r="AC11" s="45"/>
    </row>
    <row r="12" spans="1:29" ht="13" x14ac:dyDescent="0.3">
      <c r="A12" s="67">
        <v>10</v>
      </c>
      <c r="B12" s="12">
        <v>67711</v>
      </c>
      <c r="C12" s="12">
        <v>38552</v>
      </c>
      <c r="D12" s="12">
        <v>3479</v>
      </c>
      <c r="E12" s="12">
        <v>8679</v>
      </c>
      <c r="F12" s="12">
        <v>59032</v>
      </c>
      <c r="G12" s="12">
        <v>37288</v>
      </c>
      <c r="H12" s="12">
        <v>15308</v>
      </c>
      <c r="I12" s="12">
        <v>538</v>
      </c>
      <c r="J12" s="7">
        <v>69</v>
      </c>
      <c r="K12" s="7">
        <v>44</v>
      </c>
      <c r="L12" s="7">
        <f t="shared" si="0"/>
        <v>30423</v>
      </c>
      <c r="M12" s="12">
        <v>61497</v>
      </c>
      <c r="N12" s="7">
        <v>269</v>
      </c>
      <c r="O12" s="7">
        <v>22</v>
      </c>
      <c r="P12" s="7">
        <v>57</v>
      </c>
      <c r="Q12" s="7">
        <v>2</v>
      </c>
      <c r="R12" s="7">
        <v>113</v>
      </c>
      <c r="S12" s="7">
        <f t="shared" si="1"/>
        <v>3942</v>
      </c>
      <c r="T12" s="7">
        <v>3405</v>
      </c>
      <c r="U12" s="7">
        <v>257</v>
      </c>
      <c r="V12" s="7">
        <v>21</v>
      </c>
      <c r="W12" s="7">
        <v>56</v>
      </c>
      <c r="X12" s="7">
        <v>2</v>
      </c>
      <c r="Y12" s="7">
        <v>42</v>
      </c>
      <c r="Z12" s="7">
        <f t="shared" si="2"/>
        <v>3783</v>
      </c>
      <c r="AA12" s="7">
        <v>15255</v>
      </c>
      <c r="AB12" s="45"/>
      <c r="AC12" s="45"/>
    </row>
    <row r="13" spans="1:29" ht="13" x14ac:dyDescent="0.3">
      <c r="A13" s="67">
        <v>11</v>
      </c>
      <c r="B13" s="49">
        <v>66809</v>
      </c>
      <c r="C13" s="49">
        <v>43015</v>
      </c>
      <c r="D13" s="49">
        <v>2179</v>
      </c>
      <c r="E13" s="49">
        <v>4011</v>
      </c>
      <c r="F13" s="49">
        <v>62798</v>
      </c>
      <c r="G13" s="49">
        <v>42213</v>
      </c>
      <c r="H13" s="49">
        <v>15611</v>
      </c>
      <c r="I13" s="49">
        <v>542</v>
      </c>
      <c r="J13" s="71">
        <v>32</v>
      </c>
      <c r="K13" s="71">
        <v>31</v>
      </c>
      <c r="L13" s="71">
        <f t="shared" si="0"/>
        <v>24596</v>
      </c>
      <c r="M13" s="49">
        <v>62098</v>
      </c>
      <c r="N13" s="71">
        <v>247</v>
      </c>
      <c r="O13" s="71">
        <v>24</v>
      </c>
      <c r="P13" s="71">
        <v>27</v>
      </c>
      <c r="Q13" s="71">
        <v>4</v>
      </c>
      <c r="R13" s="71">
        <v>70</v>
      </c>
      <c r="S13" s="71">
        <f t="shared" si="1"/>
        <v>2551</v>
      </c>
      <c r="T13" s="71">
        <v>2139</v>
      </c>
      <c r="U13" s="71">
        <v>240</v>
      </c>
      <c r="V13" s="71">
        <v>22</v>
      </c>
      <c r="W13" s="71">
        <v>25</v>
      </c>
      <c r="X13" s="71">
        <v>4</v>
      </c>
      <c r="Y13" s="71">
        <v>39</v>
      </c>
      <c r="Z13" s="71">
        <f t="shared" si="2"/>
        <v>2469</v>
      </c>
      <c r="AA13" s="71">
        <v>15575</v>
      </c>
      <c r="AB13" s="45"/>
      <c r="AC13" s="45"/>
    </row>
    <row r="14" spans="1:29" ht="13" x14ac:dyDescent="0.3">
      <c r="A14" s="67">
        <v>12</v>
      </c>
      <c r="B14" s="12">
        <v>67470</v>
      </c>
      <c r="C14" s="12">
        <v>37207</v>
      </c>
      <c r="D14" s="12">
        <v>3414</v>
      </c>
      <c r="E14" s="12">
        <v>10839</v>
      </c>
      <c r="F14" s="12">
        <v>56631</v>
      </c>
      <c r="G14" s="12">
        <v>35641</v>
      </c>
      <c r="H14" s="12">
        <v>14561</v>
      </c>
      <c r="I14" s="12">
        <v>506</v>
      </c>
      <c r="J14" s="7">
        <v>77</v>
      </c>
      <c r="K14" s="7">
        <v>31</v>
      </c>
      <c r="L14" s="7">
        <f t="shared" si="0"/>
        <v>31829</v>
      </c>
      <c r="M14" s="12">
        <v>60809</v>
      </c>
      <c r="N14" s="7">
        <v>366</v>
      </c>
      <c r="O14" s="7">
        <v>39</v>
      </c>
      <c r="P14" s="7">
        <v>60</v>
      </c>
      <c r="Q14" s="7">
        <v>0</v>
      </c>
      <c r="R14" s="7">
        <v>111</v>
      </c>
      <c r="S14" s="7">
        <f t="shared" si="1"/>
        <v>3990</v>
      </c>
      <c r="T14" s="7">
        <v>3361</v>
      </c>
      <c r="U14" s="7">
        <v>339</v>
      </c>
      <c r="V14" s="7">
        <v>37</v>
      </c>
      <c r="W14" s="7">
        <v>59</v>
      </c>
      <c r="X14" s="7">
        <v>0</v>
      </c>
      <c r="Y14" s="7">
        <v>41</v>
      </c>
      <c r="Z14" s="7">
        <f t="shared" si="2"/>
        <v>3837</v>
      </c>
      <c r="AA14" s="7">
        <v>14514</v>
      </c>
      <c r="AB14" s="45"/>
      <c r="AC14" s="45"/>
    </row>
    <row r="15" spans="1:29" ht="13" x14ac:dyDescent="0.3">
      <c r="A15" s="67">
        <v>13</v>
      </c>
      <c r="B15" s="49">
        <v>66796</v>
      </c>
      <c r="C15" s="49">
        <v>37194</v>
      </c>
      <c r="D15" s="49">
        <v>4218</v>
      </c>
      <c r="E15" s="49">
        <v>9196</v>
      </c>
      <c r="F15" s="49">
        <v>57600</v>
      </c>
      <c r="G15" s="49">
        <v>35917</v>
      </c>
      <c r="H15" s="49">
        <v>14652</v>
      </c>
      <c r="I15" s="49">
        <v>546</v>
      </c>
      <c r="J15" s="71">
        <v>117</v>
      </c>
      <c r="K15" s="71">
        <v>41</v>
      </c>
      <c r="L15" s="71">
        <f t="shared" si="0"/>
        <v>30879</v>
      </c>
      <c r="M15" s="49">
        <v>60867</v>
      </c>
      <c r="N15" s="71">
        <v>337</v>
      </c>
      <c r="O15" s="71">
        <v>28</v>
      </c>
      <c r="P15" s="71">
        <v>43</v>
      </c>
      <c r="Q15" s="71">
        <v>7</v>
      </c>
      <c r="R15" s="71">
        <v>76</v>
      </c>
      <c r="S15" s="71">
        <f t="shared" si="1"/>
        <v>4709</v>
      </c>
      <c r="T15" s="71">
        <v>4140</v>
      </c>
      <c r="U15" s="71">
        <v>316</v>
      </c>
      <c r="V15" s="71">
        <v>26</v>
      </c>
      <c r="W15" s="71">
        <v>39</v>
      </c>
      <c r="X15" s="71">
        <v>7</v>
      </c>
      <c r="Y15" s="71">
        <v>36</v>
      </c>
      <c r="Z15" s="71">
        <f t="shared" si="2"/>
        <v>4564</v>
      </c>
      <c r="AA15" s="71">
        <v>14611</v>
      </c>
      <c r="AB15" s="45"/>
      <c r="AC15" s="45"/>
    </row>
    <row r="16" spans="1:29" ht="13" x14ac:dyDescent="0.3">
      <c r="A16" s="67">
        <v>14</v>
      </c>
      <c r="B16" s="12">
        <v>65909</v>
      </c>
      <c r="C16" s="12">
        <v>38169</v>
      </c>
      <c r="D16" s="12">
        <v>5936</v>
      </c>
      <c r="E16" s="12">
        <v>7835</v>
      </c>
      <c r="F16" s="12">
        <v>58074</v>
      </c>
      <c r="G16" s="12">
        <v>36969</v>
      </c>
      <c r="H16" s="12">
        <v>12218</v>
      </c>
      <c r="I16" s="12">
        <v>438</v>
      </c>
      <c r="J16" s="7">
        <v>66</v>
      </c>
      <c r="K16" s="7">
        <v>63</v>
      </c>
      <c r="L16" s="7">
        <f t="shared" si="0"/>
        <v>28940</v>
      </c>
      <c r="M16" s="12">
        <v>59285</v>
      </c>
      <c r="N16" s="7">
        <v>375</v>
      </c>
      <c r="O16" s="7">
        <v>52</v>
      </c>
      <c r="P16" s="7">
        <v>56</v>
      </c>
      <c r="Q16" s="7">
        <v>3</v>
      </c>
      <c r="R16" s="7">
        <v>108</v>
      </c>
      <c r="S16" s="7">
        <f t="shared" si="1"/>
        <v>6530</v>
      </c>
      <c r="T16" s="7">
        <v>5808</v>
      </c>
      <c r="U16" s="7">
        <v>349</v>
      </c>
      <c r="V16" s="7">
        <v>49</v>
      </c>
      <c r="W16" s="7">
        <v>55</v>
      </c>
      <c r="X16" s="7">
        <v>3</v>
      </c>
      <c r="Y16" s="7">
        <v>42</v>
      </c>
      <c r="Z16" s="7">
        <f t="shared" si="2"/>
        <v>6306</v>
      </c>
      <c r="AA16" s="7">
        <v>12159</v>
      </c>
      <c r="AB16" s="45"/>
      <c r="AC16" s="45"/>
    </row>
    <row r="17" spans="1:29" ht="13" x14ac:dyDescent="0.3">
      <c r="A17" s="67">
        <v>15</v>
      </c>
      <c r="B17" s="49">
        <v>68704</v>
      </c>
      <c r="C17" s="49">
        <v>34929</v>
      </c>
      <c r="D17" s="49">
        <v>4670</v>
      </c>
      <c r="E17" s="49">
        <v>8970</v>
      </c>
      <c r="F17" s="49">
        <v>59734</v>
      </c>
      <c r="G17" s="49">
        <v>33704</v>
      </c>
      <c r="H17" s="49">
        <v>18494</v>
      </c>
      <c r="I17" s="49">
        <v>374</v>
      </c>
      <c r="J17" s="71">
        <v>89</v>
      </c>
      <c r="K17" s="71">
        <v>66</v>
      </c>
      <c r="L17" s="71">
        <f t="shared" si="0"/>
        <v>35000</v>
      </c>
      <c r="M17" s="49">
        <v>62736</v>
      </c>
      <c r="N17" s="71">
        <v>377</v>
      </c>
      <c r="O17" s="71">
        <v>39</v>
      </c>
      <c r="P17" s="71">
        <v>52</v>
      </c>
      <c r="Q17" s="71">
        <v>1</v>
      </c>
      <c r="R17" s="71">
        <v>137</v>
      </c>
      <c r="S17" s="71">
        <f t="shared" si="1"/>
        <v>5276</v>
      </c>
      <c r="T17" s="71">
        <v>4574</v>
      </c>
      <c r="U17" s="71">
        <v>354</v>
      </c>
      <c r="V17" s="71">
        <v>31</v>
      </c>
      <c r="W17" s="71">
        <v>50</v>
      </c>
      <c r="X17" s="71">
        <v>1</v>
      </c>
      <c r="Y17" s="71">
        <v>49</v>
      </c>
      <c r="Z17" s="71">
        <f t="shared" si="2"/>
        <v>5059</v>
      </c>
      <c r="AA17" s="71">
        <v>18415</v>
      </c>
      <c r="AB17" s="45"/>
      <c r="AC17" s="45"/>
    </row>
    <row r="18" spans="1:29" ht="13" x14ac:dyDescent="0.3">
      <c r="A18" s="67">
        <v>16</v>
      </c>
      <c r="B18" s="12">
        <v>69155</v>
      </c>
      <c r="C18" s="12">
        <v>39120</v>
      </c>
      <c r="D18" s="12">
        <v>4816</v>
      </c>
      <c r="E18" s="12">
        <v>5785</v>
      </c>
      <c r="F18" s="12">
        <v>63370</v>
      </c>
      <c r="G18" s="12">
        <v>38110</v>
      </c>
      <c r="H18" s="12">
        <v>17364</v>
      </c>
      <c r="I18" s="12">
        <v>427</v>
      </c>
      <c r="J18" s="7">
        <v>69</v>
      </c>
      <c r="K18" s="7">
        <v>43</v>
      </c>
      <c r="L18" s="7">
        <f t="shared" si="0"/>
        <v>31045</v>
      </c>
      <c r="M18" s="12">
        <v>63647</v>
      </c>
      <c r="N18" s="7">
        <v>358</v>
      </c>
      <c r="O18" s="7">
        <v>46</v>
      </c>
      <c r="P18" s="7">
        <v>33</v>
      </c>
      <c r="Q18" s="7">
        <v>0</v>
      </c>
      <c r="R18" s="7">
        <v>133</v>
      </c>
      <c r="S18" s="7">
        <f t="shared" si="1"/>
        <v>5386</v>
      </c>
      <c r="T18" s="7">
        <v>4717</v>
      </c>
      <c r="U18" s="7">
        <v>337</v>
      </c>
      <c r="V18" s="7">
        <v>39</v>
      </c>
      <c r="W18" s="7">
        <v>31</v>
      </c>
      <c r="X18" s="7">
        <v>0</v>
      </c>
      <c r="Y18" s="7">
        <v>72</v>
      </c>
      <c r="Z18" s="7">
        <f t="shared" si="2"/>
        <v>5196</v>
      </c>
      <c r="AA18" s="7">
        <v>17295</v>
      </c>
      <c r="AB18" s="45"/>
      <c r="AC18" s="45"/>
    </row>
    <row r="19" spans="1:29" ht="13" x14ac:dyDescent="0.3">
      <c r="A19" s="67">
        <v>17</v>
      </c>
      <c r="B19" s="49">
        <v>63437</v>
      </c>
      <c r="C19" s="49">
        <v>27975</v>
      </c>
      <c r="D19" s="49">
        <v>5232</v>
      </c>
      <c r="E19" s="49">
        <v>6794</v>
      </c>
      <c r="F19" s="49">
        <v>56643</v>
      </c>
      <c r="G19" s="49">
        <v>26960</v>
      </c>
      <c r="H19" s="49">
        <v>22190</v>
      </c>
      <c r="I19" s="49">
        <v>290</v>
      </c>
      <c r="J19" s="71">
        <v>87</v>
      </c>
      <c r="K19" s="71">
        <v>22</v>
      </c>
      <c r="L19" s="71">
        <f t="shared" si="0"/>
        <v>36477</v>
      </c>
      <c r="M19" s="49">
        <v>58836</v>
      </c>
      <c r="N19" s="71">
        <v>348</v>
      </c>
      <c r="O19" s="71">
        <v>45</v>
      </c>
      <c r="P19" s="71">
        <v>56</v>
      </c>
      <c r="Q19" s="71">
        <v>4</v>
      </c>
      <c r="R19" s="71">
        <v>75</v>
      </c>
      <c r="S19" s="71">
        <f t="shared" si="1"/>
        <v>5760</v>
      </c>
      <c r="T19" s="71">
        <v>5153</v>
      </c>
      <c r="U19" s="71">
        <v>331</v>
      </c>
      <c r="V19" s="71">
        <v>43</v>
      </c>
      <c r="W19" s="71">
        <v>56</v>
      </c>
      <c r="X19" s="71">
        <v>4</v>
      </c>
      <c r="Y19" s="71">
        <v>35</v>
      </c>
      <c r="Z19" s="71">
        <f t="shared" si="2"/>
        <v>5622</v>
      </c>
      <c r="AA19" s="71">
        <v>22147</v>
      </c>
      <c r="AB19" s="45"/>
      <c r="AC19" s="45"/>
    </row>
    <row r="20" spans="1:29" ht="13" x14ac:dyDescent="0.3">
      <c r="A20" s="67">
        <v>18</v>
      </c>
      <c r="B20" s="12">
        <v>67017</v>
      </c>
      <c r="C20" s="12">
        <v>35624</v>
      </c>
      <c r="D20" s="12">
        <v>6180</v>
      </c>
      <c r="E20" s="12">
        <v>13676</v>
      </c>
      <c r="F20" s="12">
        <v>53341</v>
      </c>
      <c r="G20" s="12">
        <v>34005</v>
      </c>
      <c r="H20" s="12">
        <v>10378</v>
      </c>
      <c r="I20" s="12">
        <v>405</v>
      </c>
      <c r="J20" s="7">
        <v>66</v>
      </c>
      <c r="K20" s="7">
        <v>25</v>
      </c>
      <c r="L20" s="7">
        <f t="shared" si="0"/>
        <v>33012</v>
      </c>
      <c r="M20" s="12">
        <v>60035</v>
      </c>
      <c r="N20" s="7">
        <v>509</v>
      </c>
      <c r="O20" s="7">
        <v>81</v>
      </c>
      <c r="P20" s="7">
        <v>63</v>
      </c>
      <c r="Q20" s="7">
        <v>4</v>
      </c>
      <c r="R20" s="7">
        <v>167</v>
      </c>
      <c r="S20" s="7">
        <f t="shared" si="1"/>
        <v>7004</v>
      </c>
      <c r="T20" s="7">
        <v>6069</v>
      </c>
      <c r="U20" s="7">
        <v>487</v>
      </c>
      <c r="V20" s="7">
        <v>75</v>
      </c>
      <c r="W20" s="7">
        <v>61</v>
      </c>
      <c r="X20" s="7">
        <v>4</v>
      </c>
      <c r="Y20" s="7">
        <v>58</v>
      </c>
      <c r="Z20" s="7">
        <f t="shared" si="2"/>
        <v>6754</v>
      </c>
      <c r="AA20" s="7">
        <v>10341</v>
      </c>
      <c r="AB20" s="45"/>
      <c r="AC20" s="45"/>
    </row>
    <row r="21" spans="1:29" ht="13" x14ac:dyDescent="0.3">
      <c r="A21" s="67">
        <v>19</v>
      </c>
      <c r="B21" s="49">
        <v>65418</v>
      </c>
      <c r="C21" s="49">
        <v>38560</v>
      </c>
      <c r="D21" s="49">
        <v>3712</v>
      </c>
      <c r="E21" s="49">
        <v>11073</v>
      </c>
      <c r="F21" s="49">
        <v>54345</v>
      </c>
      <c r="G21" s="49">
        <v>37177</v>
      </c>
      <c r="H21" s="49">
        <v>10562</v>
      </c>
      <c r="I21" s="49">
        <v>425</v>
      </c>
      <c r="J21" s="71">
        <v>61</v>
      </c>
      <c r="K21" s="71">
        <v>47</v>
      </c>
      <c r="L21" s="71">
        <f t="shared" si="0"/>
        <v>28241</v>
      </c>
      <c r="M21" s="49">
        <v>58870</v>
      </c>
      <c r="N21" s="71">
        <v>409</v>
      </c>
      <c r="O21" s="71">
        <v>27</v>
      </c>
      <c r="P21" s="71">
        <v>38</v>
      </c>
      <c r="Q21" s="71">
        <v>7</v>
      </c>
      <c r="R21" s="71">
        <v>132</v>
      </c>
      <c r="S21" s="71">
        <f t="shared" si="1"/>
        <v>4325</v>
      </c>
      <c r="T21" s="71">
        <v>3620</v>
      </c>
      <c r="U21" s="71">
        <v>378</v>
      </c>
      <c r="V21" s="71">
        <v>25</v>
      </c>
      <c r="W21" s="71">
        <v>36</v>
      </c>
      <c r="X21" s="71">
        <v>7</v>
      </c>
      <c r="Y21" s="71">
        <v>53</v>
      </c>
      <c r="Z21" s="71">
        <f t="shared" si="2"/>
        <v>4119</v>
      </c>
      <c r="AA21" s="71">
        <v>10520</v>
      </c>
      <c r="AB21" s="45"/>
      <c r="AC21" s="45"/>
    </row>
    <row r="22" spans="1:29" ht="13" x14ac:dyDescent="0.3">
      <c r="A22" s="67">
        <v>20</v>
      </c>
      <c r="B22" s="12">
        <v>61993</v>
      </c>
      <c r="C22" s="12">
        <v>15475</v>
      </c>
      <c r="D22" s="12">
        <v>21124</v>
      </c>
      <c r="E22" s="12">
        <v>17907</v>
      </c>
      <c r="F22" s="12">
        <v>44086</v>
      </c>
      <c r="G22" s="12">
        <v>13579</v>
      </c>
      <c r="H22" s="12">
        <v>6852</v>
      </c>
      <c r="I22" s="12">
        <v>205</v>
      </c>
      <c r="J22" s="7">
        <v>102</v>
      </c>
      <c r="K22" s="7">
        <v>88</v>
      </c>
      <c r="L22" s="7">
        <f t="shared" si="0"/>
        <v>48414</v>
      </c>
      <c r="M22" s="12">
        <v>54384</v>
      </c>
      <c r="N22" s="7">
        <v>592</v>
      </c>
      <c r="O22" s="7">
        <v>160</v>
      </c>
      <c r="P22" s="7">
        <v>156</v>
      </c>
      <c r="Q22" s="7">
        <v>9</v>
      </c>
      <c r="R22" s="7">
        <v>367</v>
      </c>
      <c r="S22" s="7">
        <f t="shared" si="1"/>
        <v>22408</v>
      </c>
      <c r="T22" s="7">
        <v>20739</v>
      </c>
      <c r="U22" s="7">
        <v>527</v>
      </c>
      <c r="V22" s="7">
        <v>150</v>
      </c>
      <c r="W22" s="7">
        <v>152</v>
      </c>
      <c r="X22" s="7">
        <v>9</v>
      </c>
      <c r="Y22" s="7">
        <v>115</v>
      </c>
      <c r="Z22" s="7">
        <f t="shared" si="2"/>
        <v>21692</v>
      </c>
      <c r="AA22" s="7">
        <v>6779</v>
      </c>
      <c r="AB22" s="45"/>
      <c r="AC22" s="45"/>
    </row>
    <row r="23" spans="1:29" ht="13" x14ac:dyDescent="0.3">
      <c r="A23" s="67">
        <v>21</v>
      </c>
      <c r="B23" s="49">
        <v>63544</v>
      </c>
      <c r="C23" s="49">
        <v>24116</v>
      </c>
      <c r="D23" s="49">
        <v>15506</v>
      </c>
      <c r="E23" s="49">
        <v>16212</v>
      </c>
      <c r="F23" s="49">
        <v>47332</v>
      </c>
      <c r="G23" s="49">
        <v>22252</v>
      </c>
      <c r="H23" s="49">
        <v>6637</v>
      </c>
      <c r="I23" s="49">
        <v>250</v>
      </c>
      <c r="J23" s="71">
        <v>130</v>
      </c>
      <c r="K23" s="71">
        <v>90</v>
      </c>
      <c r="L23" s="71">
        <f t="shared" si="0"/>
        <v>41292</v>
      </c>
      <c r="M23" s="49">
        <v>55672</v>
      </c>
      <c r="N23" s="71">
        <v>665</v>
      </c>
      <c r="O23" s="71">
        <v>149</v>
      </c>
      <c r="P23" s="71">
        <v>91</v>
      </c>
      <c r="Q23" s="71">
        <v>8</v>
      </c>
      <c r="R23" s="71">
        <v>323</v>
      </c>
      <c r="S23" s="71">
        <f t="shared" si="1"/>
        <v>16742</v>
      </c>
      <c r="T23" s="71">
        <v>15241</v>
      </c>
      <c r="U23" s="71">
        <v>614</v>
      </c>
      <c r="V23" s="71">
        <v>131</v>
      </c>
      <c r="W23" s="71">
        <v>89</v>
      </c>
      <c r="X23" s="71">
        <v>6</v>
      </c>
      <c r="Y23" s="71">
        <v>94</v>
      </c>
      <c r="Z23" s="71">
        <f t="shared" si="2"/>
        <v>16175</v>
      </c>
      <c r="AA23" s="71">
        <v>6582</v>
      </c>
      <c r="AB23" s="45"/>
      <c r="AC23" s="45"/>
    </row>
    <row r="24" spans="1:29" ht="13" x14ac:dyDescent="0.3">
      <c r="A24" s="67">
        <v>22</v>
      </c>
      <c r="B24" s="12">
        <v>62989</v>
      </c>
      <c r="C24" s="12">
        <v>29604</v>
      </c>
      <c r="D24" s="12">
        <v>12173</v>
      </c>
      <c r="E24" s="12">
        <v>14019</v>
      </c>
      <c r="F24" s="12">
        <v>48970</v>
      </c>
      <c r="G24" s="12">
        <v>27825</v>
      </c>
      <c r="H24" s="12">
        <v>5961</v>
      </c>
      <c r="I24" s="12">
        <v>266</v>
      </c>
      <c r="J24" s="7">
        <v>100</v>
      </c>
      <c r="K24" s="7">
        <v>83</v>
      </c>
      <c r="L24" s="7">
        <f t="shared" si="0"/>
        <v>35164</v>
      </c>
      <c r="M24" s="12">
        <v>55662</v>
      </c>
      <c r="N24" s="7">
        <v>596</v>
      </c>
      <c r="O24" s="7">
        <v>121</v>
      </c>
      <c r="P24" s="7">
        <v>96</v>
      </c>
      <c r="Q24" s="7">
        <v>16</v>
      </c>
      <c r="R24" s="7">
        <v>264</v>
      </c>
      <c r="S24" s="7">
        <f t="shared" si="1"/>
        <v>13266</v>
      </c>
      <c r="T24" s="7">
        <v>11931</v>
      </c>
      <c r="U24" s="7">
        <v>553</v>
      </c>
      <c r="V24" s="7">
        <v>108</v>
      </c>
      <c r="W24" s="7">
        <v>90</v>
      </c>
      <c r="X24" s="7">
        <v>15</v>
      </c>
      <c r="Y24" s="7">
        <v>96</v>
      </c>
      <c r="Z24" s="7">
        <f t="shared" si="2"/>
        <v>12793</v>
      </c>
      <c r="AA24" s="7">
        <v>5914</v>
      </c>
      <c r="AB24" s="45"/>
      <c r="AC24" s="45"/>
    </row>
    <row r="25" spans="1:29" ht="13" x14ac:dyDescent="0.3">
      <c r="A25" s="67">
        <v>23</v>
      </c>
      <c r="B25" s="49">
        <v>60920</v>
      </c>
      <c r="C25" s="49">
        <v>36384</v>
      </c>
      <c r="D25" s="49">
        <v>6565</v>
      </c>
      <c r="E25" s="49">
        <v>9819</v>
      </c>
      <c r="F25" s="49">
        <v>51101</v>
      </c>
      <c r="G25" s="49">
        <v>35093</v>
      </c>
      <c r="H25" s="49">
        <v>6392</v>
      </c>
      <c r="I25" s="49">
        <v>445</v>
      </c>
      <c r="J25" s="71">
        <v>86</v>
      </c>
      <c r="K25" s="71">
        <v>62</v>
      </c>
      <c r="L25" s="71">
        <f t="shared" si="0"/>
        <v>25827</v>
      </c>
      <c r="M25" s="49">
        <v>54718</v>
      </c>
      <c r="N25" s="71">
        <v>484</v>
      </c>
      <c r="O25" s="71">
        <v>75</v>
      </c>
      <c r="P25" s="71">
        <v>78</v>
      </c>
      <c r="Q25" s="71">
        <v>6</v>
      </c>
      <c r="R25" s="71">
        <v>112</v>
      </c>
      <c r="S25" s="71">
        <f t="shared" si="1"/>
        <v>7320</v>
      </c>
      <c r="T25" s="71">
        <v>6440</v>
      </c>
      <c r="U25" s="71">
        <v>465</v>
      </c>
      <c r="V25" s="71">
        <v>67</v>
      </c>
      <c r="W25" s="71">
        <v>73</v>
      </c>
      <c r="X25" s="71">
        <v>6</v>
      </c>
      <c r="Y25" s="71">
        <v>55</v>
      </c>
      <c r="Z25" s="71">
        <f t="shared" si="2"/>
        <v>7106</v>
      </c>
      <c r="AA25" s="71">
        <v>6368</v>
      </c>
      <c r="AB25" s="45"/>
      <c r="AC25" s="45"/>
    </row>
    <row r="26" spans="1:29" ht="13" x14ac:dyDescent="0.3">
      <c r="A26" s="67">
        <v>24</v>
      </c>
      <c r="B26" s="12">
        <v>62869</v>
      </c>
      <c r="C26" s="12">
        <v>34948</v>
      </c>
      <c r="D26" s="12">
        <v>7381</v>
      </c>
      <c r="E26" s="12">
        <v>10750</v>
      </c>
      <c r="F26" s="12">
        <v>52119</v>
      </c>
      <c r="G26" s="12">
        <v>33619</v>
      </c>
      <c r="H26" s="12">
        <v>8356</v>
      </c>
      <c r="I26" s="12">
        <v>377</v>
      </c>
      <c r="J26" s="7">
        <v>74</v>
      </c>
      <c r="K26" s="7">
        <v>28</v>
      </c>
      <c r="L26" s="7">
        <f t="shared" si="0"/>
        <v>29250</v>
      </c>
      <c r="M26" s="12">
        <v>56996</v>
      </c>
      <c r="N26" s="7">
        <v>487</v>
      </c>
      <c r="O26" s="7">
        <v>62</v>
      </c>
      <c r="P26" s="7">
        <v>62</v>
      </c>
      <c r="Q26" s="7">
        <v>5</v>
      </c>
      <c r="R26" s="7">
        <v>209</v>
      </c>
      <c r="S26" s="7">
        <f t="shared" si="1"/>
        <v>8206</v>
      </c>
      <c r="T26" s="7">
        <v>7250</v>
      </c>
      <c r="U26" s="7">
        <v>470</v>
      </c>
      <c r="V26" s="7">
        <v>57</v>
      </c>
      <c r="W26" s="7">
        <v>60</v>
      </c>
      <c r="X26" s="7">
        <v>3</v>
      </c>
      <c r="Y26" s="7">
        <v>84</v>
      </c>
      <c r="Z26" s="7">
        <f t="shared" si="2"/>
        <v>7924</v>
      </c>
      <c r="AA26" s="7">
        <v>8319</v>
      </c>
      <c r="AB26" s="45"/>
      <c r="AC26" s="45"/>
    </row>
    <row r="27" spans="1:29" ht="13" x14ac:dyDescent="0.3">
      <c r="A27" s="67">
        <v>25</v>
      </c>
      <c r="B27" s="49">
        <v>64535</v>
      </c>
      <c r="C27" s="49">
        <v>25601</v>
      </c>
      <c r="D27" s="49">
        <v>7750</v>
      </c>
      <c r="E27" s="49">
        <v>25284</v>
      </c>
      <c r="F27" s="49">
        <v>39251</v>
      </c>
      <c r="G27" s="49">
        <v>23267</v>
      </c>
      <c r="H27" s="49">
        <v>5961</v>
      </c>
      <c r="I27" s="49">
        <v>268</v>
      </c>
      <c r="J27" s="71">
        <v>93</v>
      </c>
      <c r="K27" s="71">
        <v>48</v>
      </c>
      <c r="L27" s="71">
        <f t="shared" si="0"/>
        <v>41268</v>
      </c>
      <c r="M27" s="49">
        <v>56887</v>
      </c>
      <c r="N27" s="71">
        <v>447</v>
      </c>
      <c r="O27" s="71">
        <v>85</v>
      </c>
      <c r="P27" s="71">
        <v>55</v>
      </c>
      <c r="Q27" s="71">
        <v>14</v>
      </c>
      <c r="R27" s="71">
        <v>214</v>
      </c>
      <c r="S27" s="71">
        <f t="shared" si="1"/>
        <v>8565</v>
      </c>
      <c r="T27" s="71">
        <v>7568</v>
      </c>
      <c r="U27" s="71">
        <v>402</v>
      </c>
      <c r="V27" s="71">
        <v>77</v>
      </c>
      <c r="W27" s="71">
        <v>51</v>
      </c>
      <c r="X27" s="71">
        <v>14</v>
      </c>
      <c r="Y27" s="71">
        <v>63</v>
      </c>
      <c r="Z27" s="71">
        <f t="shared" si="2"/>
        <v>8175</v>
      </c>
      <c r="AA27" s="71">
        <v>5935</v>
      </c>
      <c r="AB27" s="45"/>
      <c r="AC27" s="45"/>
    </row>
    <row r="28" spans="1:29" ht="13" x14ac:dyDescent="0.3">
      <c r="A28" s="67">
        <v>26</v>
      </c>
      <c r="B28" s="12">
        <v>55968</v>
      </c>
      <c r="C28" s="12">
        <v>22025</v>
      </c>
      <c r="D28" s="12">
        <v>4756</v>
      </c>
      <c r="E28" s="12">
        <v>4000</v>
      </c>
      <c r="F28" s="12">
        <v>51968</v>
      </c>
      <c r="G28" s="12">
        <v>21302</v>
      </c>
      <c r="H28" s="12">
        <v>23591</v>
      </c>
      <c r="I28" s="12">
        <v>227</v>
      </c>
      <c r="J28" s="7">
        <v>65</v>
      </c>
      <c r="K28" s="7">
        <v>50</v>
      </c>
      <c r="L28" s="7">
        <f t="shared" si="0"/>
        <v>34666</v>
      </c>
      <c r="M28" s="12">
        <v>51898</v>
      </c>
      <c r="N28" s="7">
        <v>298</v>
      </c>
      <c r="O28" s="7">
        <v>34</v>
      </c>
      <c r="P28" s="7">
        <v>51</v>
      </c>
      <c r="Q28" s="7">
        <v>2</v>
      </c>
      <c r="R28" s="7">
        <v>93</v>
      </c>
      <c r="S28" s="7">
        <f t="shared" si="1"/>
        <v>5234</v>
      </c>
      <c r="T28" s="7">
        <v>4673</v>
      </c>
      <c r="U28" s="7">
        <v>287</v>
      </c>
      <c r="V28" s="7">
        <v>33</v>
      </c>
      <c r="W28" s="7">
        <v>46</v>
      </c>
      <c r="X28" s="7">
        <v>1</v>
      </c>
      <c r="Y28" s="7">
        <v>32</v>
      </c>
      <c r="Z28" s="7">
        <f t="shared" si="2"/>
        <v>5072</v>
      </c>
      <c r="AA28" s="7">
        <v>23552</v>
      </c>
      <c r="AB28" s="45"/>
      <c r="AC28" s="45"/>
    </row>
    <row r="29" spans="1:29" ht="13" x14ac:dyDescent="0.3">
      <c r="A29" s="67">
        <v>27</v>
      </c>
      <c r="B29" s="49">
        <v>61228</v>
      </c>
      <c r="C29" s="49">
        <v>36796</v>
      </c>
      <c r="D29" s="49">
        <v>4332</v>
      </c>
      <c r="E29" s="49">
        <v>4818</v>
      </c>
      <c r="F29" s="49">
        <v>56410</v>
      </c>
      <c r="G29" s="49">
        <v>35862</v>
      </c>
      <c r="H29" s="49">
        <v>13541</v>
      </c>
      <c r="I29" s="49">
        <v>447</v>
      </c>
      <c r="J29" s="71">
        <v>59</v>
      </c>
      <c r="K29" s="71">
        <v>39</v>
      </c>
      <c r="L29" s="71">
        <f t="shared" si="0"/>
        <v>25366</v>
      </c>
      <c r="M29" s="49">
        <v>56521</v>
      </c>
      <c r="N29" s="71">
        <v>362</v>
      </c>
      <c r="O29" s="71">
        <v>56</v>
      </c>
      <c r="P29" s="71">
        <v>73</v>
      </c>
      <c r="Q29" s="71">
        <v>3</v>
      </c>
      <c r="R29" s="71">
        <v>106</v>
      </c>
      <c r="S29" s="71">
        <f t="shared" si="1"/>
        <v>4932</v>
      </c>
      <c r="T29" s="71">
        <v>4257</v>
      </c>
      <c r="U29" s="71">
        <v>334</v>
      </c>
      <c r="V29" s="71">
        <v>54</v>
      </c>
      <c r="W29" s="71">
        <v>71</v>
      </c>
      <c r="X29" s="71">
        <v>3</v>
      </c>
      <c r="Y29" s="71">
        <v>57</v>
      </c>
      <c r="Z29" s="71">
        <f t="shared" si="2"/>
        <v>4776</v>
      </c>
      <c r="AA29" s="71">
        <v>13486</v>
      </c>
      <c r="AB29" s="45"/>
      <c r="AC29" s="45"/>
    </row>
    <row r="30" spans="1:29" ht="13" x14ac:dyDescent="0.3">
      <c r="A30" s="67">
        <v>28</v>
      </c>
      <c r="B30" s="12">
        <v>64363</v>
      </c>
      <c r="C30" s="12">
        <v>45216</v>
      </c>
      <c r="D30" s="12">
        <v>4076</v>
      </c>
      <c r="E30" s="12">
        <v>9019</v>
      </c>
      <c r="F30" s="12">
        <v>55344</v>
      </c>
      <c r="G30" s="12">
        <v>44070</v>
      </c>
      <c r="H30" s="12">
        <v>4510</v>
      </c>
      <c r="I30" s="12">
        <v>455</v>
      </c>
      <c r="J30" s="7">
        <v>93</v>
      </c>
      <c r="K30" s="7">
        <v>45</v>
      </c>
      <c r="L30" s="7">
        <f t="shared" si="0"/>
        <v>20293</v>
      </c>
      <c r="M30" s="12">
        <v>59013</v>
      </c>
      <c r="N30" s="7">
        <v>455</v>
      </c>
      <c r="O30" s="7">
        <v>49</v>
      </c>
      <c r="P30" s="7">
        <v>19</v>
      </c>
      <c r="Q30" s="7">
        <v>2</v>
      </c>
      <c r="R30" s="7">
        <v>110</v>
      </c>
      <c r="S30" s="7">
        <f t="shared" si="1"/>
        <v>4711</v>
      </c>
      <c r="T30" s="7">
        <v>3991</v>
      </c>
      <c r="U30" s="7">
        <v>428</v>
      </c>
      <c r="V30" s="7">
        <v>31</v>
      </c>
      <c r="W30" s="7">
        <v>19</v>
      </c>
      <c r="X30" s="7">
        <v>2</v>
      </c>
      <c r="Y30" s="7">
        <v>50</v>
      </c>
      <c r="Z30" s="7">
        <f t="shared" si="2"/>
        <v>4521</v>
      </c>
      <c r="AA30" s="7">
        <v>4475</v>
      </c>
      <c r="AB30" s="45"/>
      <c r="AC30" s="45"/>
    </row>
    <row r="31" spans="1:29" ht="13" x14ac:dyDescent="0.3">
      <c r="A31" s="67">
        <v>29</v>
      </c>
      <c r="B31" s="49">
        <v>64577</v>
      </c>
      <c r="C31" s="49">
        <v>51503</v>
      </c>
      <c r="D31" s="49">
        <v>3161</v>
      </c>
      <c r="E31" s="49">
        <v>5930</v>
      </c>
      <c r="F31" s="49">
        <v>58647</v>
      </c>
      <c r="G31" s="49">
        <v>50559</v>
      </c>
      <c r="H31" s="49">
        <v>2319</v>
      </c>
      <c r="I31" s="49">
        <v>516</v>
      </c>
      <c r="J31" s="71">
        <v>97</v>
      </c>
      <c r="K31" s="71">
        <v>33</v>
      </c>
      <c r="L31" s="71">
        <f t="shared" si="0"/>
        <v>14018</v>
      </c>
      <c r="M31" s="49">
        <v>60114</v>
      </c>
      <c r="N31" s="71">
        <v>375</v>
      </c>
      <c r="O31" s="71">
        <v>35</v>
      </c>
      <c r="P31" s="71">
        <v>19</v>
      </c>
      <c r="Q31" s="71">
        <v>3</v>
      </c>
      <c r="R31" s="71">
        <v>43</v>
      </c>
      <c r="S31" s="71">
        <f t="shared" si="1"/>
        <v>3636</v>
      </c>
      <c r="T31" s="71">
        <v>3091</v>
      </c>
      <c r="U31" s="71">
        <v>364</v>
      </c>
      <c r="V31" s="71">
        <v>34</v>
      </c>
      <c r="W31" s="71">
        <v>16</v>
      </c>
      <c r="X31" s="71">
        <v>3</v>
      </c>
      <c r="Y31" s="71">
        <v>13</v>
      </c>
      <c r="Z31" s="71">
        <f t="shared" si="2"/>
        <v>3521</v>
      </c>
      <c r="AA31" s="71">
        <v>2302</v>
      </c>
      <c r="AB31" s="45"/>
      <c r="AC31" s="45"/>
    </row>
    <row r="32" spans="1:29" ht="13" x14ac:dyDescent="0.3">
      <c r="A32" s="67">
        <v>30</v>
      </c>
      <c r="B32" s="12">
        <v>64389</v>
      </c>
      <c r="C32" s="12">
        <v>32199</v>
      </c>
      <c r="D32" s="12">
        <v>5799</v>
      </c>
      <c r="E32" s="12">
        <v>11473</v>
      </c>
      <c r="F32" s="12">
        <v>52916</v>
      </c>
      <c r="G32" s="12">
        <v>30727</v>
      </c>
      <c r="H32" s="12">
        <v>13777</v>
      </c>
      <c r="I32" s="12">
        <v>352</v>
      </c>
      <c r="J32" s="7">
        <v>58</v>
      </c>
      <c r="K32" s="7">
        <v>38</v>
      </c>
      <c r="L32" s="7">
        <f t="shared" si="0"/>
        <v>33662</v>
      </c>
      <c r="M32" s="12">
        <v>57951</v>
      </c>
      <c r="N32" s="7">
        <v>422</v>
      </c>
      <c r="O32" s="7">
        <v>38</v>
      </c>
      <c r="P32" s="7">
        <v>55</v>
      </c>
      <c r="Q32" s="7">
        <v>2</v>
      </c>
      <c r="R32" s="7">
        <v>117</v>
      </c>
      <c r="S32" s="7">
        <f t="shared" si="1"/>
        <v>6433</v>
      </c>
      <c r="T32" s="7">
        <v>5677</v>
      </c>
      <c r="U32" s="7">
        <v>390</v>
      </c>
      <c r="V32" s="7">
        <v>29</v>
      </c>
      <c r="W32" s="7">
        <v>55</v>
      </c>
      <c r="X32" s="7">
        <v>2</v>
      </c>
      <c r="Y32" s="7">
        <v>41</v>
      </c>
      <c r="Z32" s="7">
        <f t="shared" si="2"/>
        <v>6194</v>
      </c>
      <c r="AA32" s="7">
        <v>13714</v>
      </c>
      <c r="AB32" s="45"/>
      <c r="AC32" s="45"/>
    </row>
    <row r="33" spans="1:29" ht="13" x14ac:dyDescent="0.3">
      <c r="A33" s="67">
        <v>31</v>
      </c>
      <c r="B33" s="49">
        <v>65554</v>
      </c>
      <c r="C33" s="49">
        <v>51906</v>
      </c>
      <c r="D33" s="49">
        <v>4911</v>
      </c>
      <c r="E33" s="49">
        <v>5827</v>
      </c>
      <c r="F33" s="49">
        <v>59727</v>
      </c>
      <c r="G33" s="49">
        <v>50724</v>
      </c>
      <c r="H33" s="49">
        <v>1215</v>
      </c>
      <c r="I33" s="49">
        <v>449</v>
      </c>
      <c r="J33" s="71">
        <v>134</v>
      </c>
      <c r="K33" s="71">
        <v>63</v>
      </c>
      <c r="L33" s="71">
        <f t="shared" si="0"/>
        <v>14830</v>
      </c>
      <c r="M33" s="49">
        <v>60822</v>
      </c>
      <c r="N33" s="71">
        <v>458</v>
      </c>
      <c r="O33" s="71">
        <v>65</v>
      </c>
      <c r="P33" s="71">
        <v>34</v>
      </c>
      <c r="Q33" s="71">
        <v>7</v>
      </c>
      <c r="R33" s="71">
        <v>76</v>
      </c>
      <c r="S33" s="71">
        <f t="shared" si="1"/>
        <v>5551</v>
      </c>
      <c r="T33" s="71">
        <v>4836</v>
      </c>
      <c r="U33" s="71">
        <v>436</v>
      </c>
      <c r="V33" s="71">
        <v>60</v>
      </c>
      <c r="W33" s="71">
        <v>34</v>
      </c>
      <c r="X33" s="71">
        <v>7</v>
      </c>
      <c r="Y33" s="71">
        <v>36</v>
      </c>
      <c r="Z33" s="71">
        <f t="shared" si="2"/>
        <v>5409</v>
      </c>
      <c r="AA33" s="71">
        <v>1196</v>
      </c>
      <c r="AB33" s="45"/>
      <c r="AC33" s="45"/>
    </row>
    <row r="34" spans="1:29" ht="13" x14ac:dyDescent="0.3">
      <c r="A34" s="67">
        <v>32</v>
      </c>
      <c r="B34" s="12">
        <v>61744</v>
      </c>
      <c r="C34" s="12">
        <v>27517</v>
      </c>
      <c r="D34" s="12">
        <v>17203</v>
      </c>
      <c r="E34" s="12">
        <v>11935</v>
      </c>
      <c r="F34" s="12">
        <v>49809</v>
      </c>
      <c r="G34" s="12">
        <v>25576</v>
      </c>
      <c r="H34" s="12">
        <v>3721</v>
      </c>
      <c r="I34" s="12">
        <v>263</v>
      </c>
      <c r="J34" s="7">
        <v>158</v>
      </c>
      <c r="K34" s="7">
        <v>131</v>
      </c>
      <c r="L34" s="7">
        <f t="shared" si="0"/>
        <v>36168</v>
      </c>
      <c r="M34" s="12">
        <v>54855</v>
      </c>
      <c r="N34" s="7">
        <v>756</v>
      </c>
      <c r="O34" s="7">
        <v>173</v>
      </c>
      <c r="P34" s="7">
        <v>124</v>
      </c>
      <c r="Q34" s="7">
        <v>25</v>
      </c>
      <c r="R34" s="7">
        <v>290</v>
      </c>
      <c r="S34" s="7">
        <f t="shared" si="1"/>
        <v>18571</v>
      </c>
      <c r="T34" s="7">
        <v>16837</v>
      </c>
      <c r="U34" s="7">
        <v>700</v>
      </c>
      <c r="V34" s="7">
        <v>157</v>
      </c>
      <c r="W34" s="7">
        <v>119</v>
      </c>
      <c r="X34" s="7">
        <v>24</v>
      </c>
      <c r="Y34" s="7">
        <v>108</v>
      </c>
      <c r="Z34" s="7">
        <f t="shared" si="2"/>
        <v>17945</v>
      </c>
      <c r="AA34" s="7">
        <v>3672</v>
      </c>
      <c r="AB34" s="45"/>
      <c r="AC34" s="45"/>
    </row>
    <row r="35" spans="1:29" ht="13" x14ac:dyDescent="0.3">
      <c r="A35" s="67">
        <v>33</v>
      </c>
      <c r="B35" s="49">
        <v>64779</v>
      </c>
      <c r="C35" s="49">
        <v>42414</v>
      </c>
      <c r="D35" s="49">
        <v>10892</v>
      </c>
      <c r="E35" s="49">
        <v>6807</v>
      </c>
      <c r="F35" s="49">
        <v>57972</v>
      </c>
      <c r="G35" s="49">
        <v>41055</v>
      </c>
      <c r="H35" s="49">
        <v>2404</v>
      </c>
      <c r="I35" s="49">
        <v>425</v>
      </c>
      <c r="J35" s="71">
        <v>345</v>
      </c>
      <c r="K35" s="71">
        <v>104</v>
      </c>
      <c r="L35" s="71">
        <f t="shared" ref="L35:L66" si="3">B35-G35</f>
        <v>23724</v>
      </c>
      <c r="M35" s="49">
        <v>59019</v>
      </c>
      <c r="N35" s="71">
        <v>620</v>
      </c>
      <c r="O35" s="71">
        <v>104</v>
      </c>
      <c r="P35" s="71">
        <v>90</v>
      </c>
      <c r="Q35" s="71">
        <v>7</v>
      </c>
      <c r="R35" s="71">
        <v>186</v>
      </c>
      <c r="S35" s="71">
        <f t="shared" ref="S35:S66" si="4">D35+N35+O35+P35+Q35+R35</f>
        <v>11899</v>
      </c>
      <c r="T35" s="71">
        <v>10686</v>
      </c>
      <c r="U35" s="71">
        <v>590</v>
      </c>
      <c r="V35" s="71">
        <v>95</v>
      </c>
      <c r="W35" s="71">
        <v>86</v>
      </c>
      <c r="X35" s="71">
        <v>7</v>
      </c>
      <c r="Y35" s="71">
        <v>70</v>
      </c>
      <c r="Z35" s="71">
        <f t="shared" ref="Z35:Z66" si="5">T35+U35+V35+W35+X35+Y35</f>
        <v>11534</v>
      </c>
      <c r="AA35" s="71">
        <v>2373</v>
      </c>
      <c r="AB35" s="45"/>
      <c r="AC35" s="45"/>
    </row>
    <row r="36" spans="1:29" ht="13" x14ac:dyDescent="0.3">
      <c r="A36" s="67">
        <v>34</v>
      </c>
      <c r="B36" s="12">
        <v>64915</v>
      </c>
      <c r="C36" s="12">
        <v>39840</v>
      </c>
      <c r="D36" s="12">
        <v>12606</v>
      </c>
      <c r="E36" s="12">
        <v>8216</v>
      </c>
      <c r="F36" s="12">
        <v>56699</v>
      </c>
      <c r="G36" s="12">
        <v>38544</v>
      </c>
      <c r="H36" s="12">
        <v>2314</v>
      </c>
      <c r="I36" s="12">
        <v>307</v>
      </c>
      <c r="J36" s="7">
        <v>185</v>
      </c>
      <c r="K36" s="7">
        <v>73</v>
      </c>
      <c r="L36" s="7">
        <f t="shared" si="3"/>
        <v>26371</v>
      </c>
      <c r="M36" s="12">
        <v>59742</v>
      </c>
      <c r="N36" s="7">
        <v>760</v>
      </c>
      <c r="O36" s="7">
        <v>124</v>
      </c>
      <c r="P36" s="7">
        <v>75</v>
      </c>
      <c r="Q36" s="7">
        <v>12</v>
      </c>
      <c r="R36" s="7">
        <v>213</v>
      </c>
      <c r="S36" s="7">
        <f t="shared" si="4"/>
        <v>13790</v>
      </c>
      <c r="T36" s="7">
        <v>12374</v>
      </c>
      <c r="U36" s="7">
        <v>713</v>
      </c>
      <c r="V36" s="7">
        <v>113</v>
      </c>
      <c r="W36" s="7">
        <v>75</v>
      </c>
      <c r="X36" s="7">
        <v>12</v>
      </c>
      <c r="Y36" s="7">
        <v>86</v>
      </c>
      <c r="Z36" s="7">
        <f t="shared" si="5"/>
        <v>13373</v>
      </c>
      <c r="AA36" s="7">
        <v>2293</v>
      </c>
      <c r="AB36" s="45"/>
      <c r="AC36" s="45"/>
    </row>
    <row r="37" spans="1:29" ht="13" x14ac:dyDescent="0.3">
      <c r="A37" s="67">
        <v>35</v>
      </c>
      <c r="B37" s="49">
        <v>62734</v>
      </c>
      <c r="C37" s="49">
        <v>41110</v>
      </c>
      <c r="D37" s="49">
        <v>12697</v>
      </c>
      <c r="E37" s="49">
        <v>4947</v>
      </c>
      <c r="F37" s="49">
        <v>57787</v>
      </c>
      <c r="G37" s="49">
        <v>40257</v>
      </c>
      <c r="H37" s="49">
        <v>1612</v>
      </c>
      <c r="I37" s="49">
        <v>315</v>
      </c>
      <c r="J37" s="71">
        <v>227</v>
      </c>
      <c r="K37" s="71">
        <v>44</v>
      </c>
      <c r="L37" s="71">
        <f t="shared" si="3"/>
        <v>22477</v>
      </c>
      <c r="M37" s="49">
        <v>58243</v>
      </c>
      <c r="N37" s="71">
        <v>608</v>
      </c>
      <c r="O37" s="71">
        <v>171</v>
      </c>
      <c r="P37" s="71">
        <v>49</v>
      </c>
      <c r="Q37" s="71">
        <v>21</v>
      </c>
      <c r="R37" s="71">
        <v>157</v>
      </c>
      <c r="S37" s="71">
        <f t="shared" si="4"/>
        <v>13703</v>
      </c>
      <c r="T37" s="71">
        <v>12549</v>
      </c>
      <c r="U37" s="71">
        <v>580</v>
      </c>
      <c r="V37" s="71">
        <v>158</v>
      </c>
      <c r="W37" s="71">
        <v>49</v>
      </c>
      <c r="X37" s="71">
        <v>21</v>
      </c>
      <c r="Y37" s="71">
        <v>65</v>
      </c>
      <c r="Z37" s="71">
        <f t="shared" si="5"/>
        <v>13422</v>
      </c>
      <c r="AA37" s="71">
        <v>1593</v>
      </c>
      <c r="AB37" s="45"/>
      <c r="AC37" s="45"/>
    </row>
    <row r="38" spans="1:29" ht="13" x14ac:dyDescent="0.3">
      <c r="A38" s="67">
        <v>36</v>
      </c>
      <c r="B38" s="12">
        <v>70451</v>
      </c>
      <c r="C38" s="12">
        <v>48814</v>
      </c>
      <c r="D38" s="12">
        <v>16094</v>
      </c>
      <c r="E38" s="12">
        <v>2610</v>
      </c>
      <c r="F38" s="12">
        <v>67841</v>
      </c>
      <c r="G38" s="12">
        <v>48226</v>
      </c>
      <c r="H38" s="12">
        <v>686</v>
      </c>
      <c r="I38" s="12">
        <v>365</v>
      </c>
      <c r="J38" s="7">
        <v>264</v>
      </c>
      <c r="K38" s="7">
        <v>18</v>
      </c>
      <c r="L38" s="7">
        <f t="shared" si="3"/>
        <v>22225</v>
      </c>
      <c r="M38" s="12">
        <v>67198</v>
      </c>
      <c r="N38" s="7">
        <v>505</v>
      </c>
      <c r="O38" s="7">
        <v>123</v>
      </c>
      <c r="P38" s="7">
        <v>14</v>
      </c>
      <c r="Q38" s="7">
        <v>5</v>
      </c>
      <c r="R38" s="7">
        <v>45</v>
      </c>
      <c r="S38" s="7">
        <f t="shared" si="4"/>
        <v>16786</v>
      </c>
      <c r="T38" s="7">
        <v>15999</v>
      </c>
      <c r="U38" s="7">
        <v>502</v>
      </c>
      <c r="V38" s="7">
        <v>121</v>
      </c>
      <c r="W38" s="7">
        <v>10</v>
      </c>
      <c r="X38" s="7">
        <v>5</v>
      </c>
      <c r="Y38" s="7">
        <v>31</v>
      </c>
      <c r="Z38" s="7">
        <f t="shared" si="5"/>
        <v>16668</v>
      </c>
      <c r="AA38" s="7">
        <v>670</v>
      </c>
      <c r="AB38" s="45"/>
      <c r="AC38" s="45"/>
    </row>
    <row r="39" spans="1:29" ht="13" x14ac:dyDescent="0.3">
      <c r="A39" s="67">
        <v>37</v>
      </c>
      <c r="B39" s="49">
        <v>66519</v>
      </c>
      <c r="C39" s="49">
        <v>54243</v>
      </c>
      <c r="D39" s="49">
        <v>7696</v>
      </c>
      <c r="E39" s="49">
        <v>1606</v>
      </c>
      <c r="F39" s="49">
        <v>64913</v>
      </c>
      <c r="G39" s="49">
        <v>53820</v>
      </c>
      <c r="H39" s="49">
        <v>456</v>
      </c>
      <c r="I39" s="49">
        <v>363</v>
      </c>
      <c r="J39" s="71">
        <v>414</v>
      </c>
      <c r="K39" s="71">
        <v>39</v>
      </c>
      <c r="L39" s="71">
        <f t="shared" si="3"/>
        <v>12699</v>
      </c>
      <c r="M39" s="49">
        <v>63516</v>
      </c>
      <c r="N39" s="71">
        <v>331</v>
      </c>
      <c r="O39" s="71">
        <v>98</v>
      </c>
      <c r="P39" s="71">
        <v>11</v>
      </c>
      <c r="Q39" s="71">
        <v>4</v>
      </c>
      <c r="R39" s="71">
        <v>53</v>
      </c>
      <c r="S39" s="71">
        <f t="shared" si="4"/>
        <v>8193</v>
      </c>
      <c r="T39" s="71">
        <v>7644</v>
      </c>
      <c r="U39" s="71">
        <v>314</v>
      </c>
      <c r="V39" s="71">
        <v>96</v>
      </c>
      <c r="W39" s="71">
        <v>8</v>
      </c>
      <c r="X39" s="71">
        <v>4</v>
      </c>
      <c r="Y39" s="71">
        <v>32</v>
      </c>
      <c r="Z39" s="71">
        <f t="shared" si="5"/>
        <v>8098</v>
      </c>
      <c r="AA39" s="71">
        <v>443</v>
      </c>
      <c r="AB39" s="45"/>
      <c r="AC39" s="45"/>
    </row>
    <row r="40" spans="1:29" ht="13" x14ac:dyDescent="0.3">
      <c r="A40" s="67">
        <v>38</v>
      </c>
      <c r="B40" s="12">
        <v>64259</v>
      </c>
      <c r="C40" s="12">
        <v>30426</v>
      </c>
      <c r="D40" s="12">
        <v>22375</v>
      </c>
      <c r="E40" s="12">
        <v>6668</v>
      </c>
      <c r="F40" s="12">
        <v>57591</v>
      </c>
      <c r="G40" s="12">
        <v>29185</v>
      </c>
      <c r="H40" s="12">
        <v>2942</v>
      </c>
      <c r="I40" s="12">
        <v>267</v>
      </c>
      <c r="J40" s="7">
        <v>187</v>
      </c>
      <c r="K40" s="7">
        <v>187</v>
      </c>
      <c r="L40" s="7">
        <f t="shared" si="3"/>
        <v>35074</v>
      </c>
      <c r="M40" s="12">
        <v>59130</v>
      </c>
      <c r="N40" s="7">
        <v>788</v>
      </c>
      <c r="O40" s="7">
        <v>229</v>
      </c>
      <c r="P40" s="7">
        <v>145</v>
      </c>
      <c r="Q40" s="7">
        <v>23</v>
      </c>
      <c r="R40" s="7">
        <v>377</v>
      </c>
      <c r="S40" s="7">
        <f t="shared" si="4"/>
        <v>23937</v>
      </c>
      <c r="T40" s="7">
        <v>21863</v>
      </c>
      <c r="U40" s="7">
        <v>725</v>
      </c>
      <c r="V40" s="7">
        <v>199</v>
      </c>
      <c r="W40" s="7">
        <v>143</v>
      </c>
      <c r="X40" s="7">
        <v>23</v>
      </c>
      <c r="Y40" s="7">
        <v>129</v>
      </c>
      <c r="Z40" s="7">
        <f t="shared" si="5"/>
        <v>23082</v>
      </c>
      <c r="AA40" s="7">
        <v>2894</v>
      </c>
      <c r="AB40" s="45"/>
      <c r="AC40" s="45"/>
    </row>
    <row r="41" spans="1:29" ht="13" x14ac:dyDescent="0.3">
      <c r="A41" s="67">
        <v>39</v>
      </c>
      <c r="B41" s="49">
        <v>71531</v>
      </c>
      <c r="C41" s="49">
        <v>45607</v>
      </c>
      <c r="D41" s="49">
        <v>15695</v>
      </c>
      <c r="E41" s="49">
        <v>4840</v>
      </c>
      <c r="F41" s="49">
        <v>66691</v>
      </c>
      <c r="G41" s="49">
        <v>44647</v>
      </c>
      <c r="H41" s="49">
        <v>3140</v>
      </c>
      <c r="I41" s="49">
        <v>389</v>
      </c>
      <c r="J41" s="71">
        <v>170</v>
      </c>
      <c r="K41" s="71">
        <v>124</v>
      </c>
      <c r="L41" s="71">
        <f t="shared" si="3"/>
        <v>26884</v>
      </c>
      <c r="M41" s="49">
        <v>66825</v>
      </c>
      <c r="N41" s="71">
        <v>562</v>
      </c>
      <c r="O41" s="71">
        <v>178</v>
      </c>
      <c r="P41" s="71">
        <v>62</v>
      </c>
      <c r="Q41" s="71">
        <v>5</v>
      </c>
      <c r="R41" s="71">
        <v>222</v>
      </c>
      <c r="S41" s="71">
        <f t="shared" si="4"/>
        <v>16724</v>
      </c>
      <c r="T41" s="71">
        <v>15462</v>
      </c>
      <c r="U41" s="71">
        <v>523</v>
      </c>
      <c r="V41" s="71">
        <v>164</v>
      </c>
      <c r="W41" s="71">
        <v>60</v>
      </c>
      <c r="X41" s="71">
        <v>5</v>
      </c>
      <c r="Y41" s="71">
        <v>64</v>
      </c>
      <c r="Z41" s="71">
        <f t="shared" si="5"/>
        <v>16278</v>
      </c>
      <c r="AA41" s="71">
        <v>3109</v>
      </c>
      <c r="AB41" s="45"/>
      <c r="AC41" s="45"/>
    </row>
    <row r="42" spans="1:29" ht="13" x14ac:dyDescent="0.3">
      <c r="A42" s="67">
        <v>40</v>
      </c>
      <c r="B42" s="12">
        <v>67680</v>
      </c>
      <c r="C42" s="12">
        <v>52770</v>
      </c>
      <c r="D42" s="12">
        <v>7976</v>
      </c>
      <c r="E42" s="12">
        <v>2860</v>
      </c>
      <c r="F42" s="12">
        <v>64820</v>
      </c>
      <c r="G42" s="12">
        <v>52116</v>
      </c>
      <c r="H42" s="12">
        <v>1843</v>
      </c>
      <c r="I42" s="12">
        <v>424</v>
      </c>
      <c r="J42" s="7">
        <v>238</v>
      </c>
      <c r="K42" s="7">
        <v>41</v>
      </c>
      <c r="L42" s="7">
        <f t="shared" si="3"/>
        <v>15564</v>
      </c>
      <c r="M42" s="12">
        <v>63970</v>
      </c>
      <c r="N42" s="7">
        <v>395</v>
      </c>
      <c r="O42" s="7">
        <v>81</v>
      </c>
      <c r="P42" s="7">
        <v>37</v>
      </c>
      <c r="Q42" s="7">
        <v>12</v>
      </c>
      <c r="R42" s="7">
        <v>99</v>
      </c>
      <c r="S42" s="7">
        <f t="shared" si="4"/>
        <v>8600</v>
      </c>
      <c r="T42" s="7">
        <v>7893</v>
      </c>
      <c r="U42" s="7">
        <v>387</v>
      </c>
      <c r="V42" s="7">
        <v>80</v>
      </c>
      <c r="W42" s="7">
        <v>37</v>
      </c>
      <c r="X42" s="7">
        <v>12</v>
      </c>
      <c r="Y42" s="7">
        <v>51</v>
      </c>
      <c r="Z42" s="7">
        <f t="shared" si="5"/>
        <v>8460</v>
      </c>
      <c r="AA42" s="7">
        <v>1834</v>
      </c>
      <c r="AB42" s="45"/>
      <c r="AC42" s="45"/>
    </row>
    <row r="43" spans="1:29" ht="13" x14ac:dyDescent="0.3">
      <c r="A43" s="67">
        <v>41</v>
      </c>
      <c r="B43" s="49">
        <v>68297</v>
      </c>
      <c r="C43" s="49">
        <v>21842</v>
      </c>
      <c r="D43" s="49">
        <v>38719</v>
      </c>
      <c r="E43" s="49">
        <v>3529</v>
      </c>
      <c r="F43" s="49">
        <v>64768</v>
      </c>
      <c r="G43" s="49">
        <v>21140</v>
      </c>
      <c r="H43" s="49">
        <v>1863</v>
      </c>
      <c r="I43" s="49">
        <v>199</v>
      </c>
      <c r="J43" s="71">
        <v>251</v>
      </c>
      <c r="K43" s="71">
        <v>116</v>
      </c>
      <c r="L43" s="71">
        <f t="shared" si="3"/>
        <v>47157</v>
      </c>
      <c r="M43" s="49">
        <v>64366</v>
      </c>
      <c r="N43" s="71">
        <v>790</v>
      </c>
      <c r="O43" s="71">
        <v>397</v>
      </c>
      <c r="P43" s="71">
        <v>147</v>
      </c>
      <c r="Q43" s="71">
        <v>28</v>
      </c>
      <c r="R43" s="71">
        <v>369</v>
      </c>
      <c r="S43" s="71">
        <f t="shared" si="4"/>
        <v>40450</v>
      </c>
      <c r="T43" s="71">
        <v>38216</v>
      </c>
      <c r="U43" s="71">
        <v>741</v>
      </c>
      <c r="V43" s="71">
        <v>372</v>
      </c>
      <c r="W43" s="71">
        <v>140</v>
      </c>
      <c r="X43" s="71">
        <v>28</v>
      </c>
      <c r="Y43" s="71">
        <v>181</v>
      </c>
      <c r="Z43" s="71">
        <f t="shared" si="5"/>
        <v>39678</v>
      </c>
      <c r="AA43" s="71">
        <v>1833</v>
      </c>
      <c r="AB43" s="45"/>
      <c r="AC43" s="45"/>
    </row>
    <row r="44" spans="1:29" ht="13" x14ac:dyDescent="0.3">
      <c r="A44" s="67">
        <v>42</v>
      </c>
      <c r="B44" s="12">
        <v>67525</v>
      </c>
      <c r="C44" s="12">
        <v>26137</v>
      </c>
      <c r="D44" s="12">
        <v>32598</v>
      </c>
      <c r="E44" s="12">
        <v>5280</v>
      </c>
      <c r="F44" s="12">
        <v>62245</v>
      </c>
      <c r="G44" s="12">
        <v>25192</v>
      </c>
      <c r="H44" s="12">
        <v>1498</v>
      </c>
      <c r="I44" s="12">
        <v>255</v>
      </c>
      <c r="J44" s="7">
        <v>230</v>
      </c>
      <c r="K44" s="7">
        <v>78</v>
      </c>
      <c r="L44" s="7">
        <f t="shared" si="3"/>
        <v>42333</v>
      </c>
      <c r="M44" s="12">
        <v>63603</v>
      </c>
      <c r="N44" s="7">
        <v>755</v>
      </c>
      <c r="O44" s="7">
        <v>405</v>
      </c>
      <c r="P44" s="7">
        <v>94</v>
      </c>
      <c r="Q44" s="7">
        <v>21</v>
      </c>
      <c r="R44" s="7">
        <v>263</v>
      </c>
      <c r="S44" s="7">
        <f t="shared" si="4"/>
        <v>34136</v>
      </c>
      <c r="T44" s="7">
        <v>32159</v>
      </c>
      <c r="U44" s="7">
        <v>721</v>
      </c>
      <c r="V44" s="7">
        <v>385</v>
      </c>
      <c r="W44" s="7">
        <v>89</v>
      </c>
      <c r="X44" s="7">
        <v>21</v>
      </c>
      <c r="Y44" s="7">
        <v>114</v>
      </c>
      <c r="Z44" s="7">
        <f t="shared" si="5"/>
        <v>33489</v>
      </c>
      <c r="AA44" s="7">
        <v>1461</v>
      </c>
      <c r="AB44" s="45"/>
      <c r="AC44" s="45"/>
    </row>
    <row r="45" spans="1:29" ht="13" x14ac:dyDescent="0.3">
      <c r="A45" s="67">
        <v>43</v>
      </c>
      <c r="B45" s="49">
        <v>66680</v>
      </c>
      <c r="C45" s="49">
        <v>40851</v>
      </c>
      <c r="D45" s="49">
        <v>16613</v>
      </c>
      <c r="E45" s="49">
        <v>3615</v>
      </c>
      <c r="F45" s="49">
        <v>63065</v>
      </c>
      <c r="G45" s="49">
        <v>39947</v>
      </c>
      <c r="H45" s="49">
        <v>3003</v>
      </c>
      <c r="I45" s="49">
        <v>371</v>
      </c>
      <c r="J45" s="71">
        <v>212</v>
      </c>
      <c r="K45" s="71">
        <v>127</v>
      </c>
      <c r="L45" s="71">
        <f t="shared" si="3"/>
        <v>26733</v>
      </c>
      <c r="M45" s="49">
        <v>62248</v>
      </c>
      <c r="N45" s="71">
        <v>633</v>
      </c>
      <c r="O45" s="71">
        <v>231</v>
      </c>
      <c r="P45" s="71">
        <v>92</v>
      </c>
      <c r="Q45" s="71">
        <v>5</v>
      </c>
      <c r="R45" s="71">
        <v>209</v>
      </c>
      <c r="S45" s="71">
        <f t="shared" si="4"/>
        <v>17783</v>
      </c>
      <c r="T45" s="71">
        <v>16309</v>
      </c>
      <c r="U45" s="71">
        <v>573</v>
      </c>
      <c r="V45" s="71">
        <v>219</v>
      </c>
      <c r="W45" s="71">
        <v>91</v>
      </c>
      <c r="X45" s="71">
        <v>5</v>
      </c>
      <c r="Y45" s="71">
        <v>114</v>
      </c>
      <c r="Z45" s="71">
        <f t="shared" si="5"/>
        <v>17311</v>
      </c>
      <c r="AA45" s="71">
        <v>2966</v>
      </c>
      <c r="AB45" s="45"/>
      <c r="AC45" s="45"/>
    </row>
    <row r="46" spans="1:29" ht="13" x14ac:dyDescent="0.3">
      <c r="A46" s="67">
        <v>44</v>
      </c>
      <c r="B46" s="12">
        <v>70488</v>
      </c>
      <c r="C46" s="12">
        <v>28604</v>
      </c>
      <c r="D46" s="12">
        <v>34162</v>
      </c>
      <c r="E46" s="12">
        <v>3440</v>
      </c>
      <c r="F46" s="12">
        <v>67048</v>
      </c>
      <c r="G46" s="12">
        <v>27737</v>
      </c>
      <c r="H46" s="12">
        <v>2180</v>
      </c>
      <c r="I46" s="12">
        <v>278</v>
      </c>
      <c r="J46" s="7">
        <v>204</v>
      </c>
      <c r="K46" s="7">
        <v>68</v>
      </c>
      <c r="L46" s="7">
        <f t="shared" si="3"/>
        <v>42751</v>
      </c>
      <c r="M46" s="12">
        <v>66637</v>
      </c>
      <c r="N46" s="7">
        <v>827</v>
      </c>
      <c r="O46" s="7">
        <v>242</v>
      </c>
      <c r="P46" s="7">
        <v>110</v>
      </c>
      <c r="Q46" s="7">
        <v>9</v>
      </c>
      <c r="R46" s="7">
        <v>211</v>
      </c>
      <c r="S46" s="7">
        <f t="shared" si="4"/>
        <v>35561</v>
      </c>
      <c r="T46" s="7">
        <v>33765</v>
      </c>
      <c r="U46" s="7">
        <v>780</v>
      </c>
      <c r="V46" s="7">
        <v>238</v>
      </c>
      <c r="W46" s="7">
        <v>106</v>
      </c>
      <c r="X46" s="7">
        <v>9</v>
      </c>
      <c r="Y46" s="7">
        <v>119</v>
      </c>
      <c r="Z46" s="7">
        <f t="shared" si="5"/>
        <v>35017</v>
      </c>
      <c r="AA46" s="7">
        <v>2152</v>
      </c>
      <c r="AB46" s="45"/>
      <c r="AC46" s="45"/>
    </row>
    <row r="47" spans="1:29" ht="13" x14ac:dyDescent="0.3">
      <c r="A47" s="67">
        <v>45</v>
      </c>
      <c r="B47" s="49">
        <v>67602</v>
      </c>
      <c r="C47" s="49">
        <v>31162</v>
      </c>
      <c r="D47" s="49">
        <v>26551</v>
      </c>
      <c r="E47" s="49">
        <v>5109</v>
      </c>
      <c r="F47" s="49">
        <v>62493</v>
      </c>
      <c r="G47" s="49">
        <v>30259</v>
      </c>
      <c r="H47" s="49">
        <v>2554</v>
      </c>
      <c r="I47" s="49">
        <v>303</v>
      </c>
      <c r="J47" s="71">
        <v>235</v>
      </c>
      <c r="K47" s="71">
        <v>98</v>
      </c>
      <c r="L47" s="71">
        <f t="shared" si="3"/>
        <v>37343</v>
      </c>
      <c r="M47" s="49">
        <v>63211</v>
      </c>
      <c r="N47" s="71">
        <v>703</v>
      </c>
      <c r="O47" s="71">
        <v>229</v>
      </c>
      <c r="P47" s="71">
        <v>93</v>
      </c>
      <c r="Q47" s="71">
        <v>5</v>
      </c>
      <c r="R47" s="71">
        <v>266</v>
      </c>
      <c r="S47" s="71">
        <f t="shared" si="4"/>
        <v>27847</v>
      </c>
      <c r="T47" s="71">
        <v>26148</v>
      </c>
      <c r="U47" s="71">
        <v>656</v>
      </c>
      <c r="V47" s="71">
        <v>224</v>
      </c>
      <c r="W47" s="71">
        <v>91</v>
      </c>
      <c r="X47" s="71">
        <v>5</v>
      </c>
      <c r="Y47" s="71">
        <v>123</v>
      </c>
      <c r="Z47" s="71">
        <f t="shared" si="5"/>
        <v>27247</v>
      </c>
      <c r="AA47" s="71">
        <v>2512</v>
      </c>
      <c r="AB47" s="45"/>
      <c r="AC47" s="45"/>
    </row>
    <row r="48" spans="1:29" ht="13" x14ac:dyDescent="0.3">
      <c r="A48" s="67">
        <v>46</v>
      </c>
      <c r="B48" s="12">
        <v>65921</v>
      </c>
      <c r="C48" s="12">
        <v>27734</v>
      </c>
      <c r="D48" s="12">
        <v>32375</v>
      </c>
      <c r="E48" s="12">
        <v>2490</v>
      </c>
      <c r="F48" s="12">
        <v>63431</v>
      </c>
      <c r="G48" s="12">
        <v>27131</v>
      </c>
      <c r="H48" s="12">
        <v>932</v>
      </c>
      <c r="I48" s="12">
        <v>228</v>
      </c>
      <c r="J48" s="7">
        <v>246</v>
      </c>
      <c r="K48" s="7">
        <v>84</v>
      </c>
      <c r="L48" s="7">
        <f t="shared" si="3"/>
        <v>38790</v>
      </c>
      <c r="M48" s="12">
        <v>62493</v>
      </c>
      <c r="N48" s="7">
        <v>780</v>
      </c>
      <c r="O48" s="7">
        <v>294</v>
      </c>
      <c r="P48" s="7">
        <v>60</v>
      </c>
      <c r="Q48" s="7">
        <v>11</v>
      </c>
      <c r="R48" s="7">
        <v>197</v>
      </c>
      <c r="S48" s="7">
        <f t="shared" si="4"/>
        <v>33717</v>
      </c>
      <c r="T48" s="7">
        <v>32094</v>
      </c>
      <c r="U48" s="7">
        <v>762</v>
      </c>
      <c r="V48" s="7">
        <v>280</v>
      </c>
      <c r="W48" s="7">
        <v>60</v>
      </c>
      <c r="X48" s="7">
        <v>11</v>
      </c>
      <c r="Y48" s="7">
        <v>94</v>
      </c>
      <c r="Z48" s="7">
        <f t="shared" si="5"/>
        <v>33301</v>
      </c>
      <c r="AA48" s="7">
        <v>897</v>
      </c>
      <c r="AB48" s="45"/>
      <c r="AC48" s="45"/>
    </row>
    <row r="49" spans="1:29" ht="13" x14ac:dyDescent="0.3">
      <c r="A49" s="67">
        <v>47</v>
      </c>
      <c r="B49" s="49">
        <v>66834</v>
      </c>
      <c r="C49" s="49">
        <v>24349</v>
      </c>
      <c r="D49" s="49">
        <v>32138</v>
      </c>
      <c r="E49" s="49">
        <v>5418</v>
      </c>
      <c r="F49" s="49">
        <v>61416</v>
      </c>
      <c r="G49" s="49">
        <v>23312</v>
      </c>
      <c r="H49" s="49">
        <v>3024</v>
      </c>
      <c r="I49" s="49">
        <v>266</v>
      </c>
      <c r="J49" s="71">
        <v>225</v>
      </c>
      <c r="K49" s="71">
        <v>130</v>
      </c>
      <c r="L49" s="71">
        <f t="shared" si="3"/>
        <v>43522</v>
      </c>
      <c r="M49" s="49">
        <v>62424</v>
      </c>
      <c r="N49" s="71">
        <v>736</v>
      </c>
      <c r="O49" s="71">
        <v>295</v>
      </c>
      <c r="P49" s="71">
        <v>109</v>
      </c>
      <c r="Q49" s="71">
        <v>14</v>
      </c>
      <c r="R49" s="71">
        <v>319</v>
      </c>
      <c r="S49" s="71">
        <f t="shared" si="4"/>
        <v>33611</v>
      </c>
      <c r="T49" s="71">
        <v>31672</v>
      </c>
      <c r="U49" s="71">
        <v>688</v>
      </c>
      <c r="V49" s="71">
        <v>273</v>
      </c>
      <c r="W49" s="71">
        <v>98</v>
      </c>
      <c r="X49" s="71">
        <v>9</v>
      </c>
      <c r="Y49" s="71">
        <v>102</v>
      </c>
      <c r="Z49" s="71">
        <f t="shared" si="5"/>
        <v>32842</v>
      </c>
      <c r="AA49" s="71">
        <v>2992</v>
      </c>
      <c r="AB49" s="45"/>
      <c r="AC49" s="45"/>
    </row>
    <row r="50" spans="1:29" ht="13" x14ac:dyDescent="0.3">
      <c r="A50" s="67">
        <v>48</v>
      </c>
      <c r="B50" s="12">
        <v>70750</v>
      </c>
      <c r="C50" s="12">
        <v>40474</v>
      </c>
      <c r="D50" s="12">
        <v>17160</v>
      </c>
      <c r="E50" s="12">
        <v>9010</v>
      </c>
      <c r="F50" s="12">
        <v>61740</v>
      </c>
      <c r="G50" s="12">
        <v>37776</v>
      </c>
      <c r="H50" s="12">
        <v>2967</v>
      </c>
      <c r="I50" s="12">
        <v>373</v>
      </c>
      <c r="J50" s="7">
        <v>348</v>
      </c>
      <c r="K50" s="7">
        <v>247</v>
      </c>
      <c r="L50" s="7">
        <f t="shared" si="3"/>
        <v>32974</v>
      </c>
      <c r="M50" s="12">
        <v>65247</v>
      </c>
      <c r="N50" s="7">
        <v>862</v>
      </c>
      <c r="O50" s="7">
        <v>202</v>
      </c>
      <c r="P50" s="7">
        <v>121</v>
      </c>
      <c r="Q50" s="7">
        <v>19</v>
      </c>
      <c r="R50" s="7">
        <v>290</v>
      </c>
      <c r="S50" s="7">
        <f t="shared" si="4"/>
        <v>18654</v>
      </c>
      <c r="T50" s="7">
        <v>16585</v>
      </c>
      <c r="U50" s="7">
        <v>776</v>
      </c>
      <c r="V50" s="7">
        <v>183</v>
      </c>
      <c r="W50" s="7">
        <v>112</v>
      </c>
      <c r="X50" s="7">
        <v>18</v>
      </c>
      <c r="Y50" s="7">
        <v>89</v>
      </c>
      <c r="Z50" s="7">
        <f t="shared" si="5"/>
        <v>17763</v>
      </c>
      <c r="AA50" s="7">
        <v>2864</v>
      </c>
      <c r="AB50" s="45"/>
      <c r="AC50" s="45"/>
    </row>
    <row r="51" spans="1:29" ht="13" x14ac:dyDescent="0.3">
      <c r="A51" s="67">
        <v>49</v>
      </c>
      <c r="B51" s="49">
        <v>66534</v>
      </c>
      <c r="C51" s="49">
        <v>36624</v>
      </c>
      <c r="D51" s="49">
        <v>13280</v>
      </c>
      <c r="E51" s="49">
        <v>4506</v>
      </c>
      <c r="F51" s="49">
        <v>62028</v>
      </c>
      <c r="G51" s="49">
        <v>35647</v>
      </c>
      <c r="H51" s="49">
        <v>9721</v>
      </c>
      <c r="I51" s="49">
        <v>347</v>
      </c>
      <c r="J51" s="71">
        <v>150</v>
      </c>
      <c r="K51" s="71">
        <v>110</v>
      </c>
      <c r="L51" s="71">
        <f t="shared" si="3"/>
        <v>30887</v>
      </c>
      <c r="M51" s="49">
        <v>61542</v>
      </c>
      <c r="N51" s="71">
        <v>611</v>
      </c>
      <c r="O51" s="71">
        <v>153</v>
      </c>
      <c r="P51" s="71">
        <v>133</v>
      </c>
      <c r="Q51" s="71">
        <v>28</v>
      </c>
      <c r="R51" s="71">
        <v>217</v>
      </c>
      <c r="S51" s="71">
        <f t="shared" si="4"/>
        <v>14422</v>
      </c>
      <c r="T51" s="71">
        <v>12995</v>
      </c>
      <c r="U51" s="71">
        <v>573</v>
      </c>
      <c r="V51" s="71">
        <v>136</v>
      </c>
      <c r="W51" s="71">
        <v>130</v>
      </c>
      <c r="X51" s="71">
        <v>27</v>
      </c>
      <c r="Y51" s="71">
        <v>72</v>
      </c>
      <c r="Z51" s="71">
        <f t="shared" si="5"/>
        <v>13933</v>
      </c>
      <c r="AA51" s="71">
        <v>9645</v>
      </c>
      <c r="AB51" s="45"/>
      <c r="AC51" s="45"/>
    </row>
    <row r="52" spans="1:29" ht="13" x14ac:dyDescent="0.3">
      <c r="A52" s="67">
        <v>50</v>
      </c>
      <c r="B52" s="12">
        <v>68313</v>
      </c>
      <c r="C52" s="12">
        <v>45945</v>
      </c>
      <c r="D52" s="12">
        <v>13475</v>
      </c>
      <c r="E52" s="12">
        <v>5105</v>
      </c>
      <c r="F52" s="12">
        <v>63208</v>
      </c>
      <c r="G52" s="12">
        <v>45029</v>
      </c>
      <c r="H52" s="12">
        <v>2188</v>
      </c>
      <c r="I52" s="12">
        <v>375</v>
      </c>
      <c r="J52" s="7">
        <v>162</v>
      </c>
      <c r="K52" s="7">
        <v>55</v>
      </c>
      <c r="L52" s="7">
        <f t="shared" si="3"/>
        <v>23284</v>
      </c>
      <c r="M52" s="12">
        <v>64668</v>
      </c>
      <c r="N52" s="7">
        <v>389</v>
      </c>
      <c r="O52" s="7">
        <v>96</v>
      </c>
      <c r="P52" s="7">
        <v>43</v>
      </c>
      <c r="Q52" s="7">
        <v>7</v>
      </c>
      <c r="R52" s="7">
        <v>126</v>
      </c>
      <c r="S52" s="7">
        <f t="shared" si="4"/>
        <v>14136</v>
      </c>
      <c r="T52" s="7">
        <v>13331</v>
      </c>
      <c r="U52" s="7">
        <v>368</v>
      </c>
      <c r="V52" s="7">
        <v>96</v>
      </c>
      <c r="W52" s="7">
        <v>42</v>
      </c>
      <c r="X52" s="7">
        <v>7</v>
      </c>
      <c r="Y52" s="7">
        <v>66</v>
      </c>
      <c r="Z52" s="7">
        <f t="shared" si="5"/>
        <v>13910</v>
      </c>
      <c r="AA52" s="7">
        <v>2167</v>
      </c>
      <c r="AB52" s="45"/>
      <c r="AC52" s="45"/>
    </row>
    <row r="53" spans="1:29" ht="13" x14ac:dyDescent="0.3">
      <c r="A53" s="67">
        <v>51</v>
      </c>
      <c r="B53" s="49">
        <v>71250</v>
      </c>
      <c r="C53" s="49">
        <v>56731</v>
      </c>
      <c r="D53" s="49">
        <v>6212</v>
      </c>
      <c r="E53" s="49">
        <v>3846</v>
      </c>
      <c r="F53" s="49">
        <v>67404</v>
      </c>
      <c r="G53" s="49">
        <v>55671</v>
      </c>
      <c r="H53" s="49">
        <v>2452</v>
      </c>
      <c r="I53" s="49">
        <v>432</v>
      </c>
      <c r="J53" s="71">
        <v>170</v>
      </c>
      <c r="K53" s="71">
        <v>90</v>
      </c>
      <c r="L53" s="71">
        <f t="shared" si="3"/>
        <v>15579</v>
      </c>
      <c r="M53" s="49">
        <v>67011</v>
      </c>
      <c r="N53" s="71">
        <v>510</v>
      </c>
      <c r="O53" s="71">
        <v>76</v>
      </c>
      <c r="P53" s="71">
        <v>49</v>
      </c>
      <c r="Q53" s="71">
        <v>8</v>
      </c>
      <c r="R53" s="71">
        <v>112</v>
      </c>
      <c r="S53" s="71">
        <f t="shared" si="4"/>
        <v>6967</v>
      </c>
      <c r="T53" s="71">
        <v>6000</v>
      </c>
      <c r="U53" s="71">
        <v>482</v>
      </c>
      <c r="V53" s="71">
        <v>68</v>
      </c>
      <c r="W53" s="71">
        <v>45</v>
      </c>
      <c r="X53" s="71">
        <v>8</v>
      </c>
      <c r="Y53" s="71">
        <v>55</v>
      </c>
      <c r="Z53" s="71">
        <f t="shared" si="5"/>
        <v>6658</v>
      </c>
      <c r="AA53" s="71">
        <v>2415</v>
      </c>
      <c r="AB53" s="45"/>
      <c r="AC53" s="45"/>
    </row>
    <row r="54" spans="1:29" ht="13" x14ac:dyDescent="0.3">
      <c r="A54" s="67">
        <v>52</v>
      </c>
      <c r="B54" s="12">
        <v>65374</v>
      </c>
      <c r="C54" s="12">
        <v>32677</v>
      </c>
      <c r="D54" s="12">
        <v>19838</v>
      </c>
      <c r="E54" s="12">
        <v>5638</v>
      </c>
      <c r="F54" s="12">
        <v>59736</v>
      </c>
      <c r="G54" s="12">
        <v>31456</v>
      </c>
      <c r="H54" s="12">
        <v>5097</v>
      </c>
      <c r="I54" s="12">
        <v>398</v>
      </c>
      <c r="J54" s="7">
        <v>217</v>
      </c>
      <c r="K54" s="7">
        <v>97</v>
      </c>
      <c r="L54" s="7">
        <f t="shared" si="3"/>
        <v>33918</v>
      </c>
      <c r="M54" s="12">
        <v>60399</v>
      </c>
      <c r="N54" s="7">
        <v>752</v>
      </c>
      <c r="O54" s="7">
        <v>251</v>
      </c>
      <c r="P54" s="7">
        <v>154</v>
      </c>
      <c r="Q54" s="7">
        <v>7</v>
      </c>
      <c r="R54" s="7">
        <v>266</v>
      </c>
      <c r="S54" s="7">
        <f t="shared" si="4"/>
        <v>21268</v>
      </c>
      <c r="T54" s="7">
        <v>19391</v>
      </c>
      <c r="U54" s="7">
        <v>684</v>
      </c>
      <c r="V54" s="7">
        <v>240</v>
      </c>
      <c r="W54" s="7">
        <v>148</v>
      </c>
      <c r="X54" s="7">
        <v>7</v>
      </c>
      <c r="Y54" s="7">
        <v>102</v>
      </c>
      <c r="Z54" s="7">
        <f t="shared" si="5"/>
        <v>20572</v>
      </c>
      <c r="AA54" s="7">
        <v>5042</v>
      </c>
      <c r="AB54" s="45"/>
      <c r="AC54" s="45"/>
    </row>
    <row r="55" spans="1:29" ht="13" x14ac:dyDescent="0.3">
      <c r="A55" s="67">
        <v>53</v>
      </c>
      <c r="B55" s="49">
        <v>67527</v>
      </c>
      <c r="C55" s="49">
        <v>34820</v>
      </c>
      <c r="D55" s="49">
        <v>17175</v>
      </c>
      <c r="E55" s="49">
        <v>6344</v>
      </c>
      <c r="F55" s="49">
        <v>61183</v>
      </c>
      <c r="G55" s="49">
        <v>33472</v>
      </c>
      <c r="H55" s="49">
        <v>6664</v>
      </c>
      <c r="I55" s="49">
        <v>366</v>
      </c>
      <c r="J55" s="71">
        <v>264</v>
      </c>
      <c r="K55" s="71">
        <v>134</v>
      </c>
      <c r="L55" s="71">
        <f t="shared" si="3"/>
        <v>34055</v>
      </c>
      <c r="M55" s="49">
        <v>61735</v>
      </c>
      <c r="N55" s="71">
        <v>895</v>
      </c>
      <c r="O55" s="71">
        <v>218</v>
      </c>
      <c r="P55" s="71">
        <v>128</v>
      </c>
      <c r="Q55" s="71">
        <v>23</v>
      </c>
      <c r="R55" s="71">
        <v>306</v>
      </c>
      <c r="S55" s="71">
        <f t="shared" si="4"/>
        <v>18745</v>
      </c>
      <c r="T55" s="71">
        <v>16703</v>
      </c>
      <c r="U55" s="71">
        <v>843</v>
      </c>
      <c r="V55" s="71">
        <v>198</v>
      </c>
      <c r="W55" s="71">
        <v>121</v>
      </c>
      <c r="X55" s="71">
        <v>22</v>
      </c>
      <c r="Y55" s="71">
        <v>102</v>
      </c>
      <c r="Z55" s="71">
        <f t="shared" si="5"/>
        <v>17989</v>
      </c>
      <c r="AA55" s="71">
        <v>6585</v>
      </c>
      <c r="AB55" s="45"/>
      <c r="AC55" s="45"/>
    </row>
    <row r="56" spans="1:29" ht="13" x14ac:dyDescent="0.3">
      <c r="A56" s="67">
        <v>54</v>
      </c>
      <c r="B56" s="12">
        <v>69815</v>
      </c>
      <c r="C56" s="12">
        <v>47048</v>
      </c>
      <c r="D56" s="12">
        <v>17778</v>
      </c>
      <c r="E56" s="12">
        <v>1846</v>
      </c>
      <c r="F56" s="12">
        <v>67969</v>
      </c>
      <c r="G56" s="12">
        <v>46620</v>
      </c>
      <c r="H56" s="12">
        <v>823</v>
      </c>
      <c r="I56" s="12">
        <v>364</v>
      </c>
      <c r="J56" s="7">
        <v>234</v>
      </c>
      <c r="K56" s="7">
        <v>43</v>
      </c>
      <c r="L56" s="7">
        <f t="shared" si="3"/>
        <v>23195</v>
      </c>
      <c r="M56" s="12">
        <v>66755</v>
      </c>
      <c r="N56" s="7">
        <v>373</v>
      </c>
      <c r="O56" s="7">
        <v>165</v>
      </c>
      <c r="P56" s="7">
        <v>38</v>
      </c>
      <c r="Q56" s="7">
        <v>4</v>
      </c>
      <c r="R56" s="7">
        <v>105</v>
      </c>
      <c r="S56" s="7">
        <f t="shared" si="4"/>
        <v>18463</v>
      </c>
      <c r="T56" s="7">
        <v>17649</v>
      </c>
      <c r="U56" s="7">
        <v>348</v>
      </c>
      <c r="V56" s="7">
        <v>159</v>
      </c>
      <c r="W56" s="7">
        <v>37</v>
      </c>
      <c r="X56" s="7">
        <v>4</v>
      </c>
      <c r="Y56" s="7">
        <v>67</v>
      </c>
      <c r="Z56" s="7">
        <f t="shared" si="5"/>
        <v>18264</v>
      </c>
      <c r="AA56" s="7">
        <v>807</v>
      </c>
      <c r="AB56" s="45"/>
      <c r="AC56" s="45"/>
    </row>
    <row r="57" spans="1:29" ht="13" x14ac:dyDescent="0.3">
      <c r="A57" s="67">
        <v>55</v>
      </c>
      <c r="B57" s="49">
        <v>65851</v>
      </c>
      <c r="C57" s="49">
        <v>32353</v>
      </c>
      <c r="D57" s="49">
        <v>25712</v>
      </c>
      <c r="E57" s="49">
        <v>3459</v>
      </c>
      <c r="F57" s="49">
        <v>62392</v>
      </c>
      <c r="G57" s="49">
        <v>31732</v>
      </c>
      <c r="H57" s="49">
        <v>2090</v>
      </c>
      <c r="I57" s="49">
        <v>283</v>
      </c>
      <c r="J57" s="71">
        <v>215</v>
      </c>
      <c r="K57" s="71">
        <v>94</v>
      </c>
      <c r="L57" s="71">
        <f t="shared" si="3"/>
        <v>34119</v>
      </c>
      <c r="M57" s="49">
        <v>62111</v>
      </c>
      <c r="N57" s="71">
        <v>624</v>
      </c>
      <c r="O57" s="71">
        <v>222</v>
      </c>
      <c r="P57" s="71">
        <v>81</v>
      </c>
      <c r="Q57" s="71">
        <v>1</v>
      </c>
      <c r="R57" s="71">
        <v>233</v>
      </c>
      <c r="S57" s="71">
        <f t="shared" si="4"/>
        <v>26873</v>
      </c>
      <c r="T57" s="71">
        <v>25394</v>
      </c>
      <c r="U57" s="71">
        <v>582</v>
      </c>
      <c r="V57" s="71">
        <v>212</v>
      </c>
      <c r="W57" s="71">
        <v>78</v>
      </c>
      <c r="X57" s="71">
        <v>1</v>
      </c>
      <c r="Y57" s="71">
        <v>120</v>
      </c>
      <c r="Z57" s="71">
        <f t="shared" si="5"/>
        <v>26387</v>
      </c>
      <c r="AA57" s="71">
        <v>2072</v>
      </c>
      <c r="AB57" s="45"/>
      <c r="AC57" s="45"/>
    </row>
    <row r="58" spans="1:29" ht="13" x14ac:dyDescent="0.3">
      <c r="A58" s="67">
        <v>56</v>
      </c>
      <c r="B58" s="12">
        <v>67792</v>
      </c>
      <c r="C58" s="12">
        <v>50501</v>
      </c>
      <c r="D58" s="12">
        <v>8259</v>
      </c>
      <c r="E58" s="12">
        <v>2312</v>
      </c>
      <c r="F58" s="12">
        <v>65480</v>
      </c>
      <c r="G58" s="12">
        <v>50023</v>
      </c>
      <c r="H58" s="12">
        <v>4841</v>
      </c>
      <c r="I58" s="12">
        <v>434</v>
      </c>
      <c r="J58" s="7">
        <v>177</v>
      </c>
      <c r="K58" s="7">
        <v>15</v>
      </c>
      <c r="L58" s="7">
        <f t="shared" si="3"/>
        <v>17769</v>
      </c>
      <c r="M58" s="12">
        <v>64931</v>
      </c>
      <c r="N58" s="7">
        <v>335</v>
      </c>
      <c r="O58" s="7">
        <v>54</v>
      </c>
      <c r="P58" s="7">
        <v>28</v>
      </c>
      <c r="Q58" s="7">
        <v>3</v>
      </c>
      <c r="R58" s="7">
        <v>47</v>
      </c>
      <c r="S58" s="7">
        <f t="shared" si="4"/>
        <v>8726</v>
      </c>
      <c r="T58" s="7">
        <v>8199</v>
      </c>
      <c r="U58" s="7">
        <v>333</v>
      </c>
      <c r="V58" s="7">
        <v>51</v>
      </c>
      <c r="W58" s="7">
        <v>27</v>
      </c>
      <c r="X58" s="7">
        <v>3</v>
      </c>
      <c r="Y58" s="7">
        <v>22</v>
      </c>
      <c r="Z58" s="7">
        <f t="shared" si="5"/>
        <v>8635</v>
      </c>
      <c r="AA58" s="7">
        <v>4834</v>
      </c>
      <c r="AB58" s="45"/>
      <c r="AC58" s="45"/>
    </row>
    <row r="59" spans="1:29" ht="13" x14ac:dyDescent="0.3">
      <c r="A59" s="67">
        <v>57</v>
      </c>
      <c r="B59" s="49">
        <v>65581</v>
      </c>
      <c r="C59" s="49">
        <v>55126</v>
      </c>
      <c r="D59" s="49">
        <v>5487</v>
      </c>
      <c r="E59" s="49">
        <v>1638</v>
      </c>
      <c r="F59" s="49">
        <v>63943</v>
      </c>
      <c r="G59" s="49">
        <v>54727</v>
      </c>
      <c r="H59" s="49">
        <v>1281</v>
      </c>
      <c r="I59" s="49">
        <v>407</v>
      </c>
      <c r="J59" s="71">
        <v>218</v>
      </c>
      <c r="K59" s="71">
        <v>27</v>
      </c>
      <c r="L59" s="71">
        <f t="shared" si="3"/>
        <v>10854</v>
      </c>
      <c r="M59" s="49">
        <v>62810</v>
      </c>
      <c r="N59" s="71">
        <v>246</v>
      </c>
      <c r="O59" s="71">
        <v>60</v>
      </c>
      <c r="P59" s="71">
        <v>26</v>
      </c>
      <c r="Q59" s="71">
        <v>1</v>
      </c>
      <c r="R59" s="71">
        <v>43</v>
      </c>
      <c r="S59" s="71">
        <f t="shared" si="4"/>
        <v>5863</v>
      </c>
      <c r="T59" s="71">
        <v>5438</v>
      </c>
      <c r="U59" s="71">
        <v>233</v>
      </c>
      <c r="V59" s="71">
        <v>60</v>
      </c>
      <c r="W59" s="71">
        <v>26</v>
      </c>
      <c r="X59" s="71">
        <v>1</v>
      </c>
      <c r="Y59" s="71">
        <v>23</v>
      </c>
      <c r="Z59" s="71">
        <f t="shared" si="5"/>
        <v>5781</v>
      </c>
      <c r="AA59" s="71">
        <v>1270</v>
      </c>
      <c r="AB59" s="45"/>
      <c r="AC59" s="45"/>
    </row>
    <row r="60" spans="1:29" ht="13" x14ac:dyDescent="0.3">
      <c r="A60" s="67">
        <v>58</v>
      </c>
      <c r="B60" s="12">
        <v>67554</v>
      </c>
      <c r="C60" s="12">
        <v>50219</v>
      </c>
      <c r="D60" s="12">
        <v>7023</v>
      </c>
      <c r="E60" s="12">
        <v>5026</v>
      </c>
      <c r="F60" s="12">
        <v>62528</v>
      </c>
      <c r="G60" s="12">
        <v>48901</v>
      </c>
      <c r="H60" s="12">
        <v>3199</v>
      </c>
      <c r="I60" s="12">
        <v>463</v>
      </c>
      <c r="J60" s="7">
        <v>141</v>
      </c>
      <c r="K60" s="7">
        <v>114</v>
      </c>
      <c r="L60" s="7">
        <f t="shared" si="3"/>
        <v>18653</v>
      </c>
      <c r="M60" s="12">
        <v>62526</v>
      </c>
      <c r="N60" s="7">
        <v>468</v>
      </c>
      <c r="O60" s="7">
        <v>75</v>
      </c>
      <c r="P60" s="7">
        <v>76</v>
      </c>
      <c r="Q60" s="7">
        <v>14</v>
      </c>
      <c r="R60" s="7">
        <v>130</v>
      </c>
      <c r="S60" s="7">
        <f t="shared" si="4"/>
        <v>7786</v>
      </c>
      <c r="T60" s="7">
        <v>6835</v>
      </c>
      <c r="U60" s="7">
        <v>435</v>
      </c>
      <c r="V60" s="7">
        <v>66</v>
      </c>
      <c r="W60" s="7">
        <v>72</v>
      </c>
      <c r="X60" s="7">
        <v>9</v>
      </c>
      <c r="Y60" s="7">
        <v>64</v>
      </c>
      <c r="Z60" s="7">
        <f t="shared" si="5"/>
        <v>7481</v>
      </c>
      <c r="AA60" s="7">
        <v>3146</v>
      </c>
      <c r="AB60" s="45"/>
      <c r="AC60" s="45"/>
    </row>
    <row r="61" spans="1:29" ht="13" x14ac:dyDescent="0.3">
      <c r="A61" s="67">
        <v>59</v>
      </c>
      <c r="B61" s="49">
        <v>66060</v>
      </c>
      <c r="C61" s="49">
        <v>48716</v>
      </c>
      <c r="D61" s="49">
        <v>10018</v>
      </c>
      <c r="E61" s="49">
        <v>3056</v>
      </c>
      <c r="F61" s="49">
        <v>63004</v>
      </c>
      <c r="G61" s="49">
        <v>47819</v>
      </c>
      <c r="H61" s="49">
        <v>2066</v>
      </c>
      <c r="I61" s="49">
        <v>448</v>
      </c>
      <c r="J61" s="71">
        <v>173</v>
      </c>
      <c r="K61" s="71">
        <v>72</v>
      </c>
      <c r="L61" s="71">
        <f t="shared" si="3"/>
        <v>18241</v>
      </c>
      <c r="M61" s="49">
        <v>61955</v>
      </c>
      <c r="N61" s="71">
        <v>342</v>
      </c>
      <c r="O61" s="71">
        <v>106</v>
      </c>
      <c r="P61" s="71">
        <v>54</v>
      </c>
      <c r="Q61" s="71">
        <v>9</v>
      </c>
      <c r="R61" s="71">
        <v>94</v>
      </c>
      <c r="S61" s="71">
        <f t="shared" si="4"/>
        <v>10623</v>
      </c>
      <c r="T61" s="71">
        <v>9878</v>
      </c>
      <c r="U61" s="71">
        <v>325</v>
      </c>
      <c r="V61" s="71">
        <v>88</v>
      </c>
      <c r="W61" s="71">
        <v>48</v>
      </c>
      <c r="X61" s="71">
        <v>9</v>
      </c>
      <c r="Y61" s="71">
        <v>39</v>
      </c>
      <c r="Z61" s="71">
        <f t="shared" si="5"/>
        <v>10387</v>
      </c>
      <c r="AA61" s="71">
        <v>2013</v>
      </c>
      <c r="AB61" s="45"/>
      <c r="AC61" s="45"/>
    </row>
    <row r="62" spans="1:29" ht="13" x14ac:dyDescent="0.3">
      <c r="A62" s="67">
        <v>60</v>
      </c>
      <c r="B62" s="12">
        <v>64948</v>
      </c>
      <c r="C62" s="12">
        <v>23492</v>
      </c>
      <c r="D62" s="12">
        <v>33054</v>
      </c>
      <c r="E62" s="12">
        <v>3461</v>
      </c>
      <c r="F62" s="12">
        <v>61487</v>
      </c>
      <c r="G62" s="12">
        <v>23021</v>
      </c>
      <c r="H62" s="12">
        <v>2984</v>
      </c>
      <c r="I62" s="12">
        <v>231</v>
      </c>
      <c r="J62" s="7">
        <v>213</v>
      </c>
      <c r="K62" s="7">
        <v>37</v>
      </c>
      <c r="L62" s="7">
        <f t="shared" si="3"/>
        <v>41927</v>
      </c>
      <c r="M62" s="12">
        <v>61700</v>
      </c>
      <c r="N62" s="7">
        <v>571</v>
      </c>
      <c r="O62" s="7">
        <v>272</v>
      </c>
      <c r="P62" s="7">
        <v>50</v>
      </c>
      <c r="Q62" s="7">
        <v>11</v>
      </c>
      <c r="R62" s="7">
        <v>232</v>
      </c>
      <c r="S62" s="7">
        <f t="shared" si="4"/>
        <v>34190</v>
      </c>
      <c r="T62" s="7">
        <v>32749</v>
      </c>
      <c r="U62" s="7">
        <v>547</v>
      </c>
      <c r="V62" s="7">
        <v>255</v>
      </c>
      <c r="W62" s="7">
        <v>49</v>
      </c>
      <c r="X62" s="7">
        <v>11</v>
      </c>
      <c r="Y62" s="7">
        <v>131</v>
      </c>
      <c r="Z62" s="7">
        <f t="shared" si="5"/>
        <v>33742</v>
      </c>
      <c r="AA62" s="7">
        <v>2960</v>
      </c>
      <c r="AB62" s="45"/>
      <c r="AC62" s="45"/>
    </row>
    <row r="63" spans="1:29" ht="13" x14ac:dyDescent="0.3">
      <c r="A63" s="67">
        <v>61</v>
      </c>
      <c r="B63" s="49">
        <v>70035</v>
      </c>
      <c r="C63" s="49">
        <v>24260</v>
      </c>
      <c r="D63" s="49">
        <v>36947</v>
      </c>
      <c r="E63" s="49">
        <v>4707</v>
      </c>
      <c r="F63" s="49">
        <v>65328</v>
      </c>
      <c r="G63" s="49">
        <v>23530</v>
      </c>
      <c r="H63" s="49">
        <v>1969</v>
      </c>
      <c r="I63" s="49">
        <v>248</v>
      </c>
      <c r="J63" s="71">
        <v>155</v>
      </c>
      <c r="K63" s="71">
        <v>21</v>
      </c>
      <c r="L63" s="71">
        <f t="shared" si="3"/>
        <v>46505</v>
      </c>
      <c r="M63" s="49">
        <v>66155</v>
      </c>
      <c r="N63" s="71">
        <v>823</v>
      </c>
      <c r="O63" s="71">
        <v>362</v>
      </c>
      <c r="P63" s="71">
        <v>126</v>
      </c>
      <c r="Q63" s="71">
        <v>12</v>
      </c>
      <c r="R63" s="71">
        <v>183</v>
      </c>
      <c r="S63" s="71">
        <f t="shared" si="4"/>
        <v>38453</v>
      </c>
      <c r="T63" s="71">
        <v>36534</v>
      </c>
      <c r="U63" s="71">
        <v>790</v>
      </c>
      <c r="V63" s="71">
        <v>345</v>
      </c>
      <c r="W63" s="71">
        <v>123</v>
      </c>
      <c r="X63" s="71">
        <v>12</v>
      </c>
      <c r="Y63" s="71">
        <v>107</v>
      </c>
      <c r="Z63" s="71">
        <f t="shared" si="5"/>
        <v>37911</v>
      </c>
      <c r="AA63" s="71">
        <v>1948</v>
      </c>
      <c r="AB63" s="45"/>
      <c r="AC63" s="45"/>
    </row>
    <row r="64" spans="1:29" ht="13" x14ac:dyDescent="0.3">
      <c r="A64" s="67">
        <v>62</v>
      </c>
      <c r="B64" s="12">
        <v>65582</v>
      </c>
      <c r="C64" s="12">
        <v>26941</v>
      </c>
      <c r="D64" s="12">
        <v>32936</v>
      </c>
      <c r="E64" s="12">
        <v>2393</v>
      </c>
      <c r="F64" s="12">
        <v>63189</v>
      </c>
      <c r="G64" s="12">
        <v>26516</v>
      </c>
      <c r="H64" s="12">
        <v>785</v>
      </c>
      <c r="I64" s="12">
        <v>241</v>
      </c>
      <c r="J64" s="7">
        <v>684</v>
      </c>
      <c r="K64" s="7">
        <v>27</v>
      </c>
      <c r="L64" s="7">
        <f t="shared" si="3"/>
        <v>39066</v>
      </c>
      <c r="M64" s="12">
        <v>62708</v>
      </c>
      <c r="N64" s="7">
        <v>546</v>
      </c>
      <c r="O64" s="7">
        <v>277</v>
      </c>
      <c r="P64" s="7">
        <v>49</v>
      </c>
      <c r="Q64" s="7">
        <v>11</v>
      </c>
      <c r="R64" s="7">
        <v>131</v>
      </c>
      <c r="S64" s="7">
        <f t="shared" si="4"/>
        <v>33950</v>
      </c>
      <c r="T64" s="7">
        <v>32684</v>
      </c>
      <c r="U64" s="7">
        <v>519</v>
      </c>
      <c r="V64" s="7">
        <v>269</v>
      </c>
      <c r="W64" s="7">
        <v>49</v>
      </c>
      <c r="X64" s="7">
        <v>11</v>
      </c>
      <c r="Y64" s="7">
        <v>83</v>
      </c>
      <c r="Z64" s="7">
        <f t="shared" si="5"/>
        <v>33615</v>
      </c>
      <c r="AA64" s="7">
        <v>769</v>
      </c>
      <c r="AB64" s="45"/>
      <c r="AC64" s="45"/>
    </row>
    <row r="65" spans="1:29" ht="13" x14ac:dyDescent="0.3">
      <c r="A65" s="67">
        <v>63</v>
      </c>
      <c r="B65" s="49">
        <v>70816</v>
      </c>
      <c r="C65" s="49">
        <v>23246</v>
      </c>
      <c r="D65" s="49">
        <v>29434</v>
      </c>
      <c r="E65" s="49">
        <v>13913</v>
      </c>
      <c r="F65" s="49">
        <v>56903</v>
      </c>
      <c r="G65" s="49">
        <v>21938</v>
      </c>
      <c r="H65" s="49">
        <v>2942</v>
      </c>
      <c r="I65" s="49">
        <v>173</v>
      </c>
      <c r="J65" s="71">
        <v>156</v>
      </c>
      <c r="K65" s="71">
        <v>40</v>
      </c>
      <c r="L65" s="71">
        <f t="shared" si="3"/>
        <v>48878</v>
      </c>
      <c r="M65" s="49">
        <v>66102</v>
      </c>
      <c r="N65" s="71">
        <v>725</v>
      </c>
      <c r="O65" s="71">
        <v>270</v>
      </c>
      <c r="P65" s="71">
        <v>88</v>
      </c>
      <c r="Q65" s="71">
        <v>3</v>
      </c>
      <c r="R65" s="71">
        <v>322</v>
      </c>
      <c r="S65" s="71">
        <f t="shared" si="4"/>
        <v>30842</v>
      </c>
      <c r="T65" s="71">
        <v>29073</v>
      </c>
      <c r="U65" s="71">
        <v>662</v>
      </c>
      <c r="V65" s="71">
        <v>264</v>
      </c>
      <c r="W65" s="71">
        <v>84</v>
      </c>
      <c r="X65" s="71">
        <v>3</v>
      </c>
      <c r="Y65" s="71">
        <v>115</v>
      </c>
      <c r="Z65" s="71">
        <f t="shared" si="5"/>
        <v>30201</v>
      </c>
      <c r="AA65" s="71">
        <v>2918</v>
      </c>
      <c r="AB65" s="45"/>
      <c r="AC65" s="45"/>
    </row>
    <row r="66" spans="1:29" ht="13" x14ac:dyDescent="0.3">
      <c r="A66" s="67">
        <v>64</v>
      </c>
      <c r="B66" s="12">
        <v>66574</v>
      </c>
      <c r="C66" s="12">
        <v>32436</v>
      </c>
      <c r="D66" s="12">
        <v>20667</v>
      </c>
      <c r="E66" s="12">
        <v>9648</v>
      </c>
      <c r="F66" s="12">
        <v>56926</v>
      </c>
      <c r="G66" s="12">
        <v>31504</v>
      </c>
      <c r="H66" s="12">
        <v>2356</v>
      </c>
      <c r="I66" s="12">
        <v>251</v>
      </c>
      <c r="J66" s="7">
        <v>192</v>
      </c>
      <c r="K66" s="7">
        <v>44</v>
      </c>
      <c r="L66" s="7">
        <f t="shared" si="3"/>
        <v>35070</v>
      </c>
      <c r="M66" s="12">
        <v>62213</v>
      </c>
      <c r="N66" s="7">
        <v>578</v>
      </c>
      <c r="O66" s="7">
        <v>171</v>
      </c>
      <c r="P66" s="7">
        <v>74</v>
      </c>
      <c r="Q66" s="7">
        <v>10</v>
      </c>
      <c r="R66" s="7">
        <v>259</v>
      </c>
      <c r="S66" s="7">
        <f t="shared" si="4"/>
        <v>21759</v>
      </c>
      <c r="T66" s="7">
        <v>20372</v>
      </c>
      <c r="U66" s="7">
        <v>531</v>
      </c>
      <c r="V66" s="7">
        <v>157</v>
      </c>
      <c r="W66" s="7">
        <v>71</v>
      </c>
      <c r="X66" s="7">
        <v>10</v>
      </c>
      <c r="Y66" s="7">
        <v>84</v>
      </c>
      <c r="Z66" s="7">
        <f t="shared" si="5"/>
        <v>21225</v>
      </c>
      <c r="AA66" s="7">
        <v>2340</v>
      </c>
      <c r="AB66" s="45"/>
      <c r="AC66" s="45"/>
    </row>
    <row r="67" spans="1:29" ht="13" x14ac:dyDescent="0.3">
      <c r="A67" s="67">
        <v>65</v>
      </c>
      <c r="B67" s="49">
        <v>66170</v>
      </c>
      <c r="C67" s="49">
        <v>37486</v>
      </c>
      <c r="D67" s="49">
        <v>9948</v>
      </c>
      <c r="E67" s="49">
        <v>5276</v>
      </c>
      <c r="F67" s="49">
        <v>60894</v>
      </c>
      <c r="G67" s="49">
        <v>36741</v>
      </c>
      <c r="H67" s="49">
        <v>11541</v>
      </c>
      <c r="I67" s="49">
        <v>505</v>
      </c>
      <c r="J67" s="71">
        <v>147</v>
      </c>
      <c r="K67" s="71">
        <v>35</v>
      </c>
      <c r="L67" s="71">
        <f t="shared" ref="L67:L102" si="6">B67-G67</f>
        <v>29429</v>
      </c>
      <c r="M67" s="49">
        <v>62240</v>
      </c>
      <c r="N67" s="71">
        <v>488</v>
      </c>
      <c r="O67" s="71">
        <v>62</v>
      </c>
      <c r="P67" s="71">
        <v>62</v>
      </c>
      <c r="Q67" s="71">
        <v>9</v>
      </c>
      <c r="R67" s="71">
        <v>141</v>
      </c>
      <c r="S67" s="71">
        <f t="shared" ref="S67:S98" si="7">D67+N67+O67+P67+Q67+R67</f>
        <v>10710</v>
      </c>
      <c r="T67" s="71">
        <v>9797</v>
      </c>
      <c r="U67" s="71">
        <v>467</v>
      </c>
      <c r="V67" s="71">
        <v>50</v>
      </c>
      <c r="W67" s="71">
        <v>61</v>
      </c>
      <c r="X67" s="71">
        <v>9</v>
      </c>
      <c r="Y67" s="71">
        <v>65</v>
      </c>
      <c r="Z67" s="71">
        <f t="shared" ref="Z67:Z98" si="8">T67+U67+V67+W67+X67+Y67</f>
        <v>10449</v>
      </c>
      <c r="AA67" s="71">
        <v>11516</v>
      </c>
      <c r="AB67" s="45"/>
      <c r="AC67" s="45"/>
    </row>
    <row r="68" spans="1:29" ht="13" x14ac:dyDescent="0.3">
      <c r="A68" s="67">
        <v>66</v>
      </c>
      <c r="B68" s="12">
        <v>65810</v>
      </c>
      <c r="C68" s="12">
        <v>53665</v>
      </c>
      <c r="D68" s="12">
        <v>5519</v>
      </c>
      <c r="E68" s="12">
        <v>2195</v>
      </c>
      <c r="F68" s="12">
        <v>63615</v>
      </c>
      <c r="G68" s="12">
        <v>53138</v>
      </c>
      <c r="H68" s="12">
        <v>2639</v>
      </c>
      <c r="I68" s="12">
        <v>391</v>
      </c>
      <c r="J68" s="7">
        <v>123</v>
      </c>
      <c r="K68" s="7">
        <v>36</v>
      </c>
      <c r="L68" s="7">
        <f t="shared" si="6"/>
        <v>12672</v>
      </c>
      <c r="M68" s="12">
        <v>62719</v>
      </c>
      <c r="N68" s="7">
        <v>316</v>
      </c>
      <c r="O68" s="7">
        <v>36</v>
      </c>
      <c r="P68" s="7">
        <v>42</v>
      </c>
      <c r="Q68" s="7">
        <v>0</v>
      </c>
      <c r="R68" s="7">
        <v>78</v>
      </c>
      <c r="S68" s="7">
        <f t="shared" si="7"/>
        <v>5991</v>
      </c>
      <c r="T68" s="7">
        <v>5456</v>
      </c>
      <c r="U68" s="7">
        <v>315</v>
      </c>
      <c r="V68" s="7">
        <v>29</v>
      </c>
      <c r="W68" s="7">
        <v>41</v>
      </c>
      <c r="X68" s="7">
        <v>0</v>
      </c>
      <c r="Y68" s="7">
        <v>29</v>
      </c>
      <c r="Z68" s="7">
        <f t="shared" si="8"/>
        <v>5870</v>
      </c>
      <c r="AA68" s="7">
        <v>2631</v>
      </c>
      <c r="AB68" s="45"/>
      <c r="AC68" s="45"/>
    </row>
    <row r="69" spans="1:29" ht="13" x14ac:dyDescent="0.3">
      <c r="A69" s="67">
        <v>67</v>
      </c>
      <c r="B69" s="49">
        <v>63866</v>
      </c>
      <c r="C69" s="49">
        <v>49331</v>
      </c>
      <c r="D69" s="49">
        <v>5072</v>
      </c>
      <c r="E69" s="49">
        <v>3648</v>
      </c>
      <c r="F69" s="49">
        <v>60218</v>
      </c>
      <c r="G69" s="49">
        <v>48633</v>
      </c>
      <c r="H69" s="49">
        <v>4314</v>
      </c>
      <c r="I69" s="49">
        <v>457</v>
      </c>
      <c r="J69" s="71">
        <v>51</v>
      </c>
      <c r="K69" s="71">
        <v>21</v>
      </c>
      <c r="L69" s="71">
        <f t="shared" si="6"/>
        <v>15233</v>
      </c>
      <c r="M69" s="49">
        <v>60446</v>
      </c>
      <c r="N69" s="71">
        <v>341</v>
      </c>
      <c r="O69" s="71">
        <v>54</v>
      </c>
      <c r="P69" s="71">
        <v>44</v>
      </c>
      <c r="Q69" s="71">
        <v>3</v>
      </c>
      <c r="R69" s="71">
        <v>100</v>
      </c>
      <c r="S69" s="71">
        <f t="shared" si="7"/>
        <v>5614</v>
      </c>
      <c r="T69" s="71">
        <v>4988</v>
      </c>
      <c r="U69" s="71">
        <v>335</v>
      </c>
      <c r="V69" s="71">
        <v>52</v>
      </c>
      <c r="W69" s="71">
        <v>41</v>
      </c>
      <c r="X69" s="71">
        <v>3</v>
      </c>
      <c r="Y69" s="71">
        <v>40</v>
      </c>
      <c r="Z69" s="71">
        <f t="shared" si="8"/>
        <v>5459</v>
      </c>
      <c r="AA69" s="71">
        <v>4300</v>
      </c>
      <c r="AB69" s="45"/>
      <c r="AC69" s="45"/>
    </row>
    <row r="70" spans="1:29" ht="13" x14ac:dyDescent="0.3">
      <c r="A70" s="67">
        <v>68</v>
      </c>
      <c r="B70" s="12">
        <v>73073</v>
      </c>
      <c r="C70" s="12">
        <v>54330</v>
      </c>
      <c r="D70" s="12">
        <v>10600</v>
      </c>
      <c r="E70" s="12">
        <v>4150</v>
      </c>
      <c r="F70" s="12">
        <v>68923</v>
      </c>
      <c r="G70" s="12">
        <v>53516</v>
      </c>
      <c r="H70" s="12">
        <v>2161</v>
      </c>
      <c r="I70" s="12">
        <v>465</v>
      </c>
      <c r="J70" s="7">
        <v>77</v>
      </c>
      <c r="K70" s="7">
        <v>19</v>
      </c>
      <c r="L70" s="7">
        <f t="shared" si="6"/>
        <v>19557</v>
      </c>
      <c r="M70" s="12">
        <v>69147</v>
      </c>
      <c r="N70" s="7">
        <v>472</v>
      </c>
      <c r="O70" s="7">
        <v>108</v>
      </c>
      <c r="P70" s="7">
        <v>54</v>
      </c>
      <c r="Q70" s="7">
        <v>5</v>
      </c>
      <c r="R70" s="7">
        <v>148</v>
      </c>
      <c r="S70" s="7">
        <f t="shared" si="7"/>
        <v>11387</v>
      </c>
      <c r="T70" s="7">
        <v>10485</v>
      </c>
      <c r="U70" s="7">
        <v>450</v>
      </c>
      <c r="V70" s="7">
        <v>104</v>
      </c>
      <c r="W70" s="7">
        <v>54</v>
      </c>
      <c r="X70" s="7">
        <v>5</v>
      </c>
      <c r="Y70" s="7">
        <v>75</v>
      </c>
      <c r="Z70" s="7">
        <f t="shared" si="8"/>
        <v>11173</v>
      </c>
      <c r="AA70" s="7">
        <v>2143</v>
      </c>
      <c r="AB70" s="45"/>
      <c r="AC70" s="45"/>
    </row>
    <row r="71" spans="1:29" ht="13" x14ac:dyDescent="0.3">
      <c r="A71" s="67">
        <v>69</v>
      </c>
      <c r="B71" s="49">
        <v>64304</v>
      </c>
      <c r="C71" s="49">
        <v>57172</v>
      </c>
      <c r="D71" s="49">
        <v>1935</v>
      </c>
      <c r="E71" s="49">
        <v>3398</v>
      </c>
      <c r="F71" s="49">
        <v>60906</v>
      </c>
      <c r="G71" s="49">
        <v>56512</v>
      </c>
      <c r="H71" s="49">
        <v>727</v>
      </c>
      <c r="I71" s="49">
        <v>238</v>
      </c>
      <c r="J71" s="71">
        <v>90</v>
      </c>
      <c r="K71" s="71">
        <v>14</v>
      </c>
      <c r="L71" s="71">
        <f t="shared" si="6"/>
        <v>7792</v>
      </c>
      <c r="M71" s="49">
        <v>61682</v>
      </c>
      <c r="N71" s="71">
        <v>322</v>
      </c>
      <c r="O71" s="71">
        <v>28</v>
      </c>
      <c r="P71" s="71">
        <v>0</v>
      </c>
      <c r="Q71" s="71">
        <v>5</v>
      </c>
      <c r="R71" s="71">
        <v>42</v>
      </c>
      <c r="S71" s="71">
        <f t="shared" si="7"/>
        <v>2332</v>
      </c>
      <c r="T71" s="71">
        <v>1884</v>
      </c>
      <c r="U71" s="71">
        <v>305</v>
      </c>
      <c r="V71" s="71">
        <v>26</v>
      </c>
      <c r="W71" s="71">
        <v>0</v>
      </c>
      <c r="X71" s="71">
        <v>5</v>
      </c>
      <c r="Y71" s="71">
        <v>9</v>
      </c>
      <c r="Z71" s="71">
        <f t="shared" si="8"/>
        <v>2229</v>
      </c>
      <c r="AA71" s="71">
        <v>722</v>
      </c>
      <c r="AB71" s="45"/>
      <c r="AC71" s="45"/>
    </row>
    <row r="72" spans="1:29" ht="13" x14ac:dyDescent="0.3">
      <c r="A72" s="67">
        <v>70</v>
      </c>
      <c r="B72" s="12">
        <v>68813</v>
      </c>
      <c r="C72" s="12">
        <v>56534</v>
      </c>
      <c r="D72" s="12">
        <v>3536</v>
      </c>
      <c r="E72" s="12">
        <v>6042</v>
      </c>
      <c r="F72" s="12">
        <v>62771</v>
      </c>
      <c r="G72" s="12">
        <v>55628</v>
      </c>
      <c r="H72" s="12">
        <v>1135</v>
      </c>
      <c r="I72" s="12">
        <v>359</v>
      </c>
      <c r="J72" s="7">
        <v>131</v>
      </c>
      <c r="K72" s="7">
        <v>40</v>
      </c>
      <c r="L72" s="7">
        <f t="shared" si="6"/>
        <v>13185</v>
      </c>
      <c r="M72" s="12">
        <v>65015</v>
      </c>
      <c r="N72" s="7">
        <v>433</v>
      </c>
      <c r="O72" s="7">
        <v>25</v>
      </c>
      <c r="P72" s="7">
        <v>18</v>
      </c>
      <c r="Q72" s="7">
        <v>0</v>
      </c>
      <c r="R72" s="7">
        <v>61</v>
      </c>
      <c r="S72" s="7">
        <f t="shared" si="7"/>
        <v>4073</v>
      </c>
      <c r="T72" s="7">
        <v>3482</v>
      </c>
      <c r="U72" s="7">
        <v>423</v>
      </c>
      <c r="V72" s="7">
        <v>22</v>
      </c>
      <c r="W72" s="7">
        <v>17</v>
      </c>
      <c r="X72" s="7">
        <v>0</v>
      </c>
      <c r="Y72" s="7">
        <v>28</v>
      </c>
      <c r="Z72" s="7">
        <f t="shared" si="8"/>
        <v>3972</v>
      </c>
      <c r="AA72" s="7">
        <v>1123</v>
      </c>
      <c r="AB72" s="45"/>
      <c r="AC72" s="45"/>
    </row>
    <row r="73" spans="1:29" ht="13" x14ac:dyDescent="0.3">
      <c r="A73" s="67">
        <v>71</v>
      </c>
      <c r="B73" s="49">
        <v>66836</v>
      </c>
      <c r="C73" s="49">
        <v>58874</v>
      </c>
      <c r="D73" s="49">
        <v>2156</v>
      </c>
      <c r="E73" s="49">
        <v>3557</v>
      </c>
      <c r="F73" s="49">
        <v>63279</v>
      </c>
      <c r="G73" s="49">
        <v>58064</v>
      </c>
      <c r="H73" s="49">
        <v>661</v>
      </c>
      <c r="I73" s="49">
        <v>376</v>
      </c>
      <c r="J73" s="71">
        <v>165</v>
      </c>
      <c r="K73" s="71">
        <v>18</v>
      </c>
      <c r="L73" s="71">
        <f t="shared" si="6"/>
        <v>8772</v>
      </c>
      <c r="M73" s="49">
        <v>63592</v>
      </c>
      <c r="N73" s="71">
        <v>281</v>
      </c>
      <c r="O73" s="71">
        <v>29</v>
      </c>
      <c r="P73" s="71">
        <v>9</v>
      </c>
      <c r="Q73" s="71">
        <v>0</v>
      </c>
      <c r="R73" s="71">
        <v>44</v>
      </c>
      <c r="S73" s="71">
        <f t="shared" si="7"/>
        <v>2519</v>
      </c>
      <c r="T73" s="71">
        <v>2100</v>
      </c>
      <c r="U73" s="71">
        <v>275</v>
      </c>
      <c r="V73" s="71">
        <v>25</v>
      </c>
      <c r="W73" s="71">
        <v>9</v>
      </c>
      <c r="X73" s="71">
        <v>0</v>
      </c>
      <c r="Y73" s="71">
        <v>20</v>
      </c>
      <c r="Z73" s="71">
        <f t="shared" si="8"/>
        <v>2429</v>
      </c>
      <c r="AA73" s="71">
        <v>643</v>
      </c>
      <c r="AB73" s="45"/>
      <c r="AC73" s="45"/>
    </row>
    <row r="74" spans="1:29" ht="13" x14ac:dyDescent="0.3">
      <c r="A74" s="67">
        <v>72</v>
      </c>
      <c r="B74" s="12">
        <v>66635</v>
      </c>
      <c r="C74" s="12">
        <v>50217</v>
      </c>
      <c r="D74" s="12">
        <v>4006</v>
      </c>
      <c r="E74" s="12">
        <v>10255</v>
      </c>
      <c r="F74" s="12">
        <v>56380</v>
      </c>
      <c r="G74" s="12">
        <v>48210</v>
      </c>
      <c r="H74" s="12">
        <v>2200</v>
      </c>
      <c r="I74" s="12">
        <v>252</v>
      </c>
      <c r="J74" s="7">
        <v>73</v>
      </c>
      <c r="K74" s="7">
        <v>30</v>
      </c>
      <c r="L74" s="7">
        <f t="shared" si="6"/>
        <v>18425</v>
      </c>
      <c r="M74" s="12">
        <v>61842</v>
      </c>
      <c r="N74" s="7">
        <v>461</v>
      </c>
      <c r="O74" s="7">
        <v>31</v>
      </c>
      <c r="P74" s="7">
        <v>29</v>
      </c>
      <c r="Q74" s="7">
        <v>6</v>
      </c>
      <c r="R74" s="7">
        <v>180</v>
      </c>
      <c r="S74" s="7">
        <f t="shared" si="7"/>
        <v>4713</v>
      </c>
      <c r="T74" s="7">
        <v>3751</v>
      </c>
      <c r="U74" s="7">
        <v>437</v>
      </c>
      <c r="V74" s="7">
        <v>30</v>
      </c>
      <c r="W74" s="7">
        <v>29</v>
      </c>
      <c r="X74" s="7">
        <v>6</v>
      </c>
      <c r="Y74" s="7">
        <v>21</v>
      </c>
      <c r="Z74" s="7">
        <f t="shared" si="8"/>
        <v>4274</v>
      </c>
      <c r="AA74" s="7">
        <v>2172</v>
      </c>
      <c r="AB74" s="45"/>
      <c r="AC74" s="45"/>
    </row>
    <row r="75" spans="1:29" ht="13" x14ac:dyDescent="0.3">
      <c r="A75" s="67">
        <v>73</v>
      </c>
      <c r="B75" s="49">
        <v>69115</v>
      </c>
      <c r="C75" s="49">
        <v>58120</v>
      </c>
      <c r="D75" s="49">
        <v>5682</v>
      </c>
      <c r="E75" s="49">
        <v>2853</v>
      </c>
      <c r="F75" s="49">
        <v>66262</v>
      </c>
      <c r="G75" s="49">
        <v>57484</v>
      </c>
      <c r="H75" s="49">
        <v>705</v>
      </c>
      <c r="I75" s="49">
        <v>362</v>
      </c>
      <c r="J75" s="71">
        <v>137</v>
      </c>
      <c r="K75" s="71">
        <v>34</v>
      </c>
      <c r="L75" s="71">
        <f t="shared" si="6"/>
        <v>11631</v>
      </c>
      <c r="M75" s="49">
        <v>66113</v>
      </c>
      <c r="N75" s="71">
        <v>458</v>
      </c>
      <c r="O75" s="71">
        <v>37</v>
      </c>
      <c r="P75" s="71">
        <v>19</v>
      </c>
      <c r="Q75" s="71">
        <v>0</v>
      </c>
      <c r="R75" s="71">
        <v>43</v>
      </c>
      <c r="S75" s="71">
        <f t="shared" si="7"/>
        <v>6239</v>
      </c>
      <c r="T75" s="71">
        <v>5604</v>
      </c>
      <c r="U75" s="71">
        <v>446</v>
      </c>
      <c r="V75" s="71">
        <v>37</v>
      </c>
      <c r="W75" s="71">
        <v>18</v>
      </c>
      <c r="X75" s="71">
        <v>0</v>
      </c>
      <c r="Y75" s="71">
        <v>19</v>
      </c>
      <c r="Z75" s="71">
        <f t="shared" si="8"/>
        <v>6124</v>
      </c>
      <c r="AA75" s="71">
        <v>695</v>
      </c>
      <c r="AB75" s="45"/>
      <c r="AC75" s="45"/>
    </row>
    <row r="76" spans="1:29" ht="13" x14ac:dyDescent="0.3">
      <c r="A76" s="67">
        <v>74</v>
      </c>
      <c r="B76" s="12">
        <v>71304</v>
      </c>
      <c r="C76" s="12">
        <v>64056</v>
      </c>
      <c r="D76" s="12">
        <v>3426</v>
      </c>
      <c r="E76" s="12">
        <v>1389</v>
      </c>
      <c r="F76" s="12">
        <v>69915</v>
      </c>
      <c r="G76" s="12">
        <v>63597</v>
      </c>
      <c r="H76" s="12">
        <v>632</v>
      </c>
      <c r="I76" s="12">
        <v>275</v>
      </c>
      <c r="J76" s="7">
        <v>162</v>
      </c>
      <c r="K76" s="7">
        <v>46</v>
      </c>
      <c r="L76" s="7">
        <f t="shared" si="6"/>
        <v>7707</v>
      </c>
      <c r="M76" s="12">
        <v>68861</v>
      </c>
      <c r="N76" s="7">
        <v>278</v>
      </c>
      <c r="O76" s="7">
        <v>32</v>
      </c>
      <c r="P76" s="7">
        <v>10</v>
      </c>
      <c r="Q76" s="7">
        <v>4</v>
      </c>
      <c r="R76" s="7">
        <v>41</v>
      </c>
      <c r="S76" s="7">
        <f t="shared" si="7"/>
        <v>3791</v>
      </c>
      <c r="T76" s="7">
        <v>3396</v>
      </c>
      <c r="U76" s="7">
        <v>255</v>
      </c>
      <c r="V76" s="7">
        <v>29</v>
      </c>
      <c r="W76" s="7">
        <v>10</v>
      </c>
      <c r="X76" s="7">
        <v>4</v>
      </c>
      <c r="Y76" s="7">
        <v>16</v>
      </c>
      <c r="Z76" s="7">
        <f t="shared" si="8"/>
        <v>3710</v>
      </c>
      <c r="AA76" s="7">
        <v>619</v>
      </c>
      <c r="AB76" s="45"/>
      <c r="AC76" s="45"/>
    </row>
    <row r="77" spans="1:29" ht="13" x14ac:dyDescent="0.3">
      <c r="A77" s="67">
        <v>75</v>
      </c>
      <c r="B77" s="49">
        <v>66467</v>
      </c>
      <c r="C77" s="49">
        <v>50989</v>
      </c>
      <c r="D77" s="49">
        <v>7190</v>
      </c>
      <c r="E77" s="49">
        <v>5684</v>
      </c>
      <c r="F77" s="49">
        <v>60783</v>
      </c>
      <c r="G77" s="49">
        <v>49992</v>
      </c>
      <c r="H77" s="49">
        <v>914</v>
      </c>
      <c r="I77" s="49">
        <v>435</v>
      </c>
      <c r="J77" s="71">
        <v>134</v>
      </c>
      <c r="K77" s="71">
        <v>27</v>
      </c>
      <c r="L77" s="71">
        <f t="shared" si="6"/>
        <v>16475</v>
      </c>
      <c r="M77" s="49">
        <v>62433</v>
      </c>
      <c r="N77" s="71">
        <v>511</v>
      </c>
      <c r="O77" s="71">
        <v>65</v>
      </c>
      <c r="P77" s="71">
        <v>18</v>
      </c>
      <c r="Q77" s="71">
        <v>10</v>
      </c>
      <c r="R77" s="71">
        <v>80</v>
      </c>
      <c r="S77" s="71">
        <f t="shared" si="7"/>
        <v>7874</v>
      </c>
      <c r="T77" s="71">
        <v>7102</v>
      </c>
      <c r="U77" s="71">
        <v>494</v>
      </c>
      <c r="V77" s="71">
        <v>65</v>
      </c>
      <c r="W77" s="71">
        <v>18</v>
      </c>
      <c r="X77" s="71">
        <v>10</v>
      </c>
      <c r="Y77" s="71">
        <v>32</v>
      </c>
      <c r="Z77" s="71">
        <f t="shared" si="8"/>
        <v>7721</v>
      </c>
      <c r="AA77" s="71">
        <v>903</v>
      </c>
      <c r="AB77" s="45"/>
      <c r="AC77" s="45"/>
    </row>
    <row r="78" spans="1:29" ht="13" x14ac:dyDescent="0.3">
      <c r="A78" s="67">
        <v>76</v>
      </c>
      <c r="B78" s="12">
        <v>67182</v>
      </c>
      <c r="C78" s="12">
        <v>53426</v>
      </c>
      <c r="D78" s="12">
        <v>8358</v>
      </c>
      <c r="E78" s="12">
        <v>2438</v>
      </c>
      <c r="F78" s="12">
        <v>64744</v>
      </c>
      <c r="G78" s="12">
        <v>52904</v>
      </c>
      <c r="H78" s="12">
        <v>555</v>
      </c>
      <c r="I78" s="12">
        <v>433</v>
      </c>
      <c r="J78" s="7">
        <v>197</v>
      </c>
      <c r="K78" s="7">
        <v>47</v>
      </c>
      <c r="L78" s="7">
        <f t="shared" si="6"/>
        <v>14278</v>
      </c>
      <c r="M78" s="12">
        <v>63754</v>
      </c>
      <c r="N78" s="7">
        <v>545</v>
      </c>
      <c r="O78" s="7">
        <v>95</v>
      </c>
      <c r="P78" s="7">
        <v>25</v>
      </c>
      <c r="Q78" s="7">
        <v>4</v>
      </c>
      <c r="R78" s="7">
        <v>80</v>
      </c>
      <c r="S78" s="7">
        <f t="shared" si="7"/>
        <v>9107</v>
      </c>
      <c r="T78" s="7">
        <v>8304</v>
      </c>
      <c r="U78" s="7">
        <v>530</v>
      </c>
      <c r="V78" s="7">
        <v>95</v>
      </c>
      <c r="W78" s="7">
        <v>24</v>
      </c>
      <c r="X78" s="7">
        <v>4</v>
      </c>
      <c r="Y78" s="7">
        <v>49</v>
      </c>
      <c r="Z78" s="7">
        <f t="shared" si="8"/>
        <v>9006</v>
      </c>
      <c r="AA78" s="7">
        <v>541</v>
      </c>
      <c r="AB78" s="45"/>
      <c r="AC78" s="45"/>
    </row>
    <row r="79" spans="1:29" ht="13" x14ac:dyDescent="0.3">
      <c r="A79" s="67">
        <v>77</v>
      </c>
      <c r="B79" s="49">
        <v>70548</v>
      </c>
      <c r="C79" s="49">
        <v>52295</v>
      </c>
      <c r="D79" s="49">
        <v>14019</v>
      </c>
      <c r="E79" s="49">
        <v>1962</v>
      </c>
      <c r="F79" s="49">
        <v>68586</v>
      </c>
      <c r="G79" s="49">
        <v>51773</v>
      </c>
      <c r="H79" s="49">
        <v>394</v>
      </c>
      <c r="I79" s="49">
        <v>317</v>
      </c>
      <c r="J79" s="71">
        <v>189</v>
      </c>
      <c r="K79" s="71">
        <v>17</v>
      </c>
      <c r="L79" s="71">
        <f t="shared" si="6"/>
        <v>18775</v>
      </c>
      <c r="M79" s="49">
        <v>67830</v>
      </c>
      <c r="N79" s="71">
        <v>447</v>
      </c>
      <c r="O79" s="71">
        <v>79</v>
      </c>
      <c r="P79" s="71">
        <v>14</v>
      </c>
      <c r="Q79" s="71">
        <v>0</v>
      </c>
      <c r="R79" s="71">
        <v>49</v>
      </c>
      <c r="S79" s="71">
        <f t="shared" si="7"/>
        <v>14608</v>
      </c>
      <c r="T79" s="71">
        <v>13926</v>
      </c>
      <c r="U79" s="71">
        <v>425</v>
      </c>
      <c r="V79" s="71">
        <v>79</v>
      </c>
      <c r="W79" s="71">
        <v>10</v>
      </c>
      <c r="X79" s="71">
        <v>0</v>
      </c>
      <c r="Y79" s="71">
        <v>25</v>
      </c>
      <c r="Z79" s="71">
        <f t="shared" si="8"/>
        <v>14465</v>
      </c>
      <c r="AA79" s="71">
        <v>387</v>
      </c>
      <c r="AB79" s="45"/>
      <c r="AC79" s="45"/>
    </row>
    <row r="80" spans="1:29" ht="13" x14ac:dyDescent="0.3">
      <c r="A80" s="67">
        <v>78</v>
      </c>
      <c r="B80" s="12">
        <v>72721</v>
      </c>
      <c r="C80" s="12">
        <v>44704</v>
      </c>
      <c r="D80" s="12">
        <v>23763</v>
      </c>
      <c r="E80" s="12">
        <v>2178</v>
      </c>
      <c r="F80" s="12">
        <v>70543</v>
      </c>
      <c r="G80" s="12">
        <v>44285</v>
      </c>
      <c r="H80" s="12">
        <v>401</v>
      </c>
      <c r="I80" s="12">
        <v>224</v>
      </c>
      <c r="J80" s="7">
        <v>203</v>
      </c>
      <c r="K80" s="7">
        <v>19</v>
      </c>
      <c r="L80" s="7">
        <f t="shared" si="6"/>
        <v>28436</v>
      </c>
      <c r="M80" s="12">
        <v>70333</v>
      </c>
      <c r="N80" s="7">
        <v>448</v>
      </c>
      <c r="O80" s="7">
        <v>136</v>
      </c>
      <c r="P80" s="7">
        <v>22</v>
      </c>
      <c r="Q80" s="7">
        <v>1</v>
      </c>
      <c r="R80" s="7">
        <v>69</v>
      </c>
      <c r="S80" s="7">
        <f t="shared" si="7"/>
        <v>24439</v>
      </c>
      <c r="T80" s="7">
        <v>23635</v>
      </c>
      <c r="U80" s="7">
        <v>437</v>
      </c>
      <c r="V80" s="7">
        <v>131</v>
      </c>
      <c r="W80" s="7">
        <v>22</v>
      </c>
      <c r="X80" s="7">
        <v>1</v>
      </c>
      <c r="Y80" s="7">
        <v>29</v>
      </c>
      <c r="Z80" s="7">
        <f t="shared" si="8"/>
        <v>24255</v>
      </c>
      <c r="AA80" s="7">
        <v>394</v>
      </c>
      <c r="AB80" s="45"/>
      <c r="AC80" s="45"/>
    </row>
    <row r="81" spans="1:29" ht="13" x14ac:dyDescent="0.3">
      <c r="A81" s="67">
        <v>79</v>
      </c>
      <c r="B81" s="49">
        <v>69442</v>
      </c>
      <c r="C81" s="49">
        <v>47622</v>
      </c>
      <c r="D81" s="49">
        <v>11937</v>
      </c>
      <c r="E81" s="49">
        <v>4944</v>
      </c>
      <c r="F81" s="49">
        <v>64498</v>
      </c>
      <c r="G81" s="49">
        <v>46781</v>
      </c>
      <c r="H81" s="49">
        <v>3025</v>
      </c>
      <c r="I81" s="49">
        <v>400</v>
      </c>
      <c r="J81" s="71">
        <v>168</v>
      </c>
      <c r="K81" s="71">
        <v>27</v>
      </c>
      <c r="L81" s="71">
        <f t="shared" si="6"/>
        <v>22661</v>
      </c>
      <c r="M81" s="49">
        <v>65284</v>
      </c>
      <c r="N81" s="71">
        <v>538</v>
      </c>
      <c r="O81" s="71">
        <v>133</v>
      </c>
      <c r="P81" s="71">
        <v>38</v>
      </c>
      <c r="Q81" s="71">
        <v>1</v>
      </c>
      <c r="R81" s="71">
        <v>159</v>
      </c>
      <c r="S81" s="71">
        <f t="shared" si="7"/>
        <v>12806</v>
      </c>
      <c r="T81" s="71">
        <v>11790</v>
      </c>
      <c r="U81" s="71">
        <v>505</v>
      </c>
      <c r="V81" s="71">
        <v>130</v>
      </c>
      <c r="W81" s="71">
        <v>35</v>
      </c>
      <c r="X81" s="71">
        <v>1</v>
      </c>
      <c r="Y81" s="71">
        <v>67</v>
      </c>
      <c r="Z81" s="71">
        <f t="shared" si="8"/>
        <v>12528</v>
      </c>
      <c r="AA81" s="71">
        <v>3016</v>
      </c>
      <c r="AB81" s="45"/>
      <c r="AC81" s="45"/>
    </row>
    <row r="82" spans="1:29" ht="13" x14ac:dyDescent="0.3">
      <c r="A82" s="67">
        <v>80</v>
      </c>
      <c r="B82" s="12">
        <v>71946</v>
      </c>
      <c r="C82" s="12">
        <v>46537</v>
      </c>
      <c r="D82" s="12">
        <v>9798</v>
      </c>
      <c r="E82" s="12">
        <v>5470</v>
      </c>
      <c r="F82" s="12">
        <v>66476</v>
      </c>
      <c r="G82" s="12">
        <v>45464</v>
      </c>
      <c r="H82" s="12">
        <v>8266</v>
      </c>
      <c r="I82" s="12">
        <v>402</v>
      </c>
      <c r="J82" s="7">
        <v>85</v>
      </c>
      <c r="K82" s="7">
        <v>35</v>
      </c>
      <c r="L82" s="7">
        <f t="shared" si="6"/>
        <v>26482</v>
      </c>
      <c r="M82" s="12">
        <v>67445</v>
      </c>
      <c r="N82" s="7">
        <v>624</v>
      </c>
      <c r="O82" s="7">
        <v>93</v>
      </c>
      <c r="P82" s="7">
        <v>40</v>
      </c>
      <c r="Q82" s="7">
        <v>5</v>
      </c>
      <c r="R82" s="7">
        <v>95</v>
      </c>
      <c r="S82" s="7">
        <f t="shared" si="7"/>
        <v>10655</v>
      </c>
      <c r="T82" s="7">
        <v>9672</v>
      </c>
      <c r="U82" s="7">
        <v>601</v>
      </c>
      <c r="V82" s="7">
        <v>93</v>
      </c>
      <c r="W82" s="7">
        <v>40</v>
      </c>
      <c r="X82" s="7">
        <v>3</v>
      </c>
      <c r="Y82" s="7">
        <v>49</v>
      </c>
      <c r="Z82" s="7">
        <f t="shared" si="8"/>
        <v>10458</v>
      </c>
      <c r="AA82" s="7">
        <v>8241</v>
      </c>
      <c r="AB82" s="45"/>
      <c r="AC82" s="45"/>
    </row>
    <row r="83" spans="1:29" ht="13" x14ac:dyDescent="0.3">
      <c r="A83" s="67">
        <v>81</v>
      </c>
      <c r="B83" s="49">
        <v>69225</v>
      </c>
      <c r="C83" s="49">
        <v>58181</v>
      </c>
      <c r="D83" s="49">
        <v>3870</v>
      </c>
      <c r="E83" s="49">
        <v>2970</v>
      </c>
      <c r="F83" s="49">
        <v>66255</v>
      </c>
      <c r="G83" s="49">
        <v>57597</v>
      </c>
      <c r="H83" s="49">
        <v>2313</v>
      </c>
      <c r="I83" s="49">
        <v>452</v>
      </c>
      <c r="J83" s="71">
        <v>76</v>
      </c>
      <c r="K83" s="71">
        <v>22</v>
      </c>
      <c r="L83" s="71">
        <f t="shared" si="6"/>
        <v>11628</v>
      </c>
      <c r="M83" s="49">
        <v>65915</v>
      </c>
      <c r="N83" s="71">
        <v>378</v>
      </c>
      <c r="O83" s="71">
        <v>44</v>
      </c>
      <c r="P83" s="71">
        <v>18</v>
      </c>
      <c r="Q83" s="71">
        <v>4</v>
      </c>
      <c r="R83" s="71">
        <v>48</v>
      </c>
      <c r="S83" s="71">
        <f t="shared" si="7"/>
        <v>4362</v>
      </c>
      <c r="T83" s="71">
        <v>3827</v>
      </c>
      <c r="U83" s="71">
        <v>367</v>
      </c>
      <c r="V83" s="71">
        <v>43</v>
      </c>
      <c r="W83" s="71">
        <v>18</v>
      </c>
      <c r="X83" s="71">
        <v>4</v>
      </c>
      <c r="Y83" s="71">
        <v>25</v>
      </c>
      <c r="Z83" s="71">
        <f t="shared" si="8"/>
        <v>4284</v>
      </c>
      <c r="AA83" s="71">
        <v>2294</v>
      </c>
      <c r="AB83" s="45"/>
      <c r="AC83" s="45"/>
    </row>
    <row r="84" spans="1:29" ht="13" x14ac:dyDescent="0.3">
      <c r="A84" s="67">
        <v>82</v>
      </c>
      <c r="B84" s="12">
        <v>70854</v>
      </c>
      <c r="C84" s="12">
        <v>45067</v>
      </c>
      <c r="D84" s="12">
        <v>18281</v>
      </c>
      <c r="E84" s="12">
        <v>3747</v>
      </c>
      <c r="F84" s="12">
        <v>67107</v>
      </c>
      <c r="G84" s="12">
        <v>44418</v>
      </c>
      <c r="H84" s="12">
        <v>1613</v>
      </c>
      <c r="I84" s="12">
        <v>334</v>
      </c>
      <c r="J84" s="7">
        <v>217</v>
      </c>
      <c r="K84" s="7">
        <v>65</v>
      </c>
      <c r="L84" s="7">
        <f t="shared" si="6"/>
        <v>26436</v>
      </c>
      <c r="M84" s="12">
        <v>67097</v>
      </c>
      <c r="N84" s="7">
        <v>488</v>
      </c>
      <c r="O84" s="7">
        <v>178</v>
      </c>
      <c r="P84" s="7">
        <v>66</v>
      </c>
      <c r="Q84" s="7">
        <v>9</v>
      </c>
      <c r="R84" s="7">
        <v>160</v>
      </c>
      <c r="S84" s="7">
        <f t="shared" si="7"/>
        <v>19182</v>
      </c>
      <c r="T84" s="7">
        <v>18038</v>
      </c>
      <c r="U84" s="7">
        <v>477</v>
      </c>
      <c r="V84" s="7">
        <v>166</v>
      </c>
      <c r="W84" s="7">
        <v>64</v>
      </c>
      <c r="X84" s="7">
        <v>9</v>
      </c>
      <c r="Y84" s="7">
        <v>86</v>
      </c>
      <c r="Z84" s="7">
        <f t="shared" si="8"/>
        <v>18840</v>
      </c>
      <c r="AA84" s="7">
        <v>1582</v>
      </c>
      <c r="AB84" s="45"/>
      <c r="AC84" s="45"/>
    </row>
    <row r="85" spans="1:29" ht="13" x14ac:dyDescent="0.3">
      <c r="A85" s="67">
        <v>83</v>
      </c>
      <c r="B85" s="49">
        <v>67283</v>
      </c>
      <c r="C85" s="49">
        <v>41450</v>
      </c>
      <c r="D85" s="49">
        <v>22176</v>
      </c>
      <c r="E85" s="49">
        <v>1754</v>
      </c>
      <c r="F85" s="49">
        <v>65529</v>
      </c>
      <c r="G85" s="49">
        <v>41184</v>
      </c>
      <c r="H85" s="49">
        <v>367</v>
      </c>
      <c r="I85" s="49">
        <v>206</v>
      </c>
      <c r="J85" s="71">
        <v>144</v>
      </c>
      <c r="K85" s="71">
        <v>10</v>
      </c>
      <c r="L85" s="71">
        <f t="shared" si="6"/>
        <v>26099</v>
      </c>
      <c r="M85" s="49">
        <v>65372</v>
      </c>
      <c r="N85" s="71">
        <v>423</v>
      </c>
      <c r="O85" s="71">
        <v>155</v>
      </c>
      <c r="P85" s="71">
        <v>9</v>
      </c>
      <c r="Q85" s="71">
        <v>1</v>
      </c>
      <c r="R85" s="71">
        <v>72</v>
      </c>
      <c r="S85" s="71">
        <f t="shared" si="7"/>
        <v>22836</v>
      </c>
      <c r="T85" s="71">
        <v>22077</v>
      </c>
      <c r="U85" s="71">
        <v>417</v>
      </c>
      <c r="V85" s="71">
        <v>153</v>
      </c>
      <c r="W85" s="71">
        <v>8</v>
      </c>
      <c r="X85" s="71">
        <v>1</v>
      </c>
      <c r="Y85" s="71">
        <v>52</v>
      </c>
      <c r="Z85" s="71">
        <f t="shared" si="8"/>
        <v>22708</v>
      </c>
      <c r="AA85" s="71">
        <v>365</v>
      </c>
      <c r="AB85" s="45"/>
      <c r="AC85" s="45"/>
    </row>
    <row r="86" spans="1:29" ht="13" x14ac:dyDescent="0.3">
      <c r="A86" s="67">
        <v>84</v>
      </c>
      <c r="B86" s="12">
        <v>69009</v>
      </c>
      <c r="C86" s="12">
        <v>45748</v>
      </c>
      <c r="D86" s="12">
        <v>16424</v>
      </c>
      <c r="E86" s="12">
        <v>3003</v>
      </c>
      <c r="F86" s="12">
        <v>66006</v>
      </c>
      <c r="G86" s="12">
        <v>45128</v>
      </c>
      <c r="H86" s="12">
        <v>1604</v>
      </c>
      <c r="I86" s="12">
        <v>264</v>
      </c>
      <c r="J86" s="7">
        <v>179</v>
      </c>
      <c r="K86" s="7">
        <v>39</v>
      </c>
      <c r="L86" s="7">
        <f t="shared" si="6"/>
        <v>23881</v>
      </c>
      <c r="M86" s="12">
        <v>65994</v>
      </c>
      <c r="N86" s="7">
        <v>605</v>
      </c>
      <c r="O86" s="7">
        <v>152</v>
      </c>
      <c r="P86" s="7">
        <v>31</v>
      </c>
      <c r="Q86" s="7">
        <v>11</v>
      </c>
      <c r="R86" s="7">
        <v>108</v>
      </c>
      <c r="S86" s="7">
        <f t="shared" si="7"/>
        <v>17331</v>
      </c>
      <c r="T86" s="7">
        <v>16295</v>
      </c>
      <c r="U86" s="7">
        <v>579</v>
      </c>
      <c r="V86" s="7">
        <v>149</v>
      </c>
      <c r="W86" s="7">
        <v>29</v>
      </c>
      <c r="X86" s="7">
        <v>11</v>
      </c>
      <c r="Y86" s="7">
        <v>62</v>
      </c>
      <c r="Z86" s="7">
        <f t="shared" si="8"/>
        <v>17125</v>
      </c>
      <c r="AA86" s="7">
        <v>1591</v>
      </c>
      <c r="AB86" s="45"/>
      <c r="AC86" s="45"/>
    </row>
    <row r="87" spans="1:29" ht="13" x14ac:dyDescent="0.3">
      <c r="A87" s="67">
        <v>85</v>
      </c>
      <c r="B87" s="49">
        <v>69074</v>
      </c>
      <c r="C87" s="49">
        <v>53809</v>
      </c>
      <c r="D87" s="49">
        <v>10684</v>
      </c>
      <c r="E87" s="49">
        <v>1694</v>
      </c>
      <c r="F87" s="49">
        <v>67380</v>
      </c>
      <c r="G87" s="49">
        <v>53395</v>
      </c>
      <c r="H87" s="49">
        <v>612</v>
      </c>
      <c r="I87" s="49">
        <v>291</v>
      </c>
      <c r="J87" s="71">
        <v>319</v>
      </c>
      <c r="K87" s="71">
        <v>28</v>
      </c>
      <c r="L87" s="71">
        <f t="shared" si="6"/>
        <v>15679</v>
      </c>
      <c r="M87" s="49">
        <v>66376</v>
      </c>
      <c r="N87" s="71">
        <v>516</v>
      </c>
      <c r="O87" s="71">
        <v>139</v>
      </c>
      <c r="P87" s="71">
        <v>10</v>
      </c>
      <c r="Q87" s="71">
        <v>0</v>
      </c>
      <c r="R87" s="71">
        <v>40</v>
      </c>
      <c r="S87" s="71">
        <f t="shared" si="7"/>
        <v>11389</v>
      </c>
      <c r="T87" s="71">
        <v>10601</v>
      </c>
      <c r="U87" s="71">
        <v>502</v>
      </c>
      <c r="V87" s="71">
        <v>129</v>
      </c>
      <c r="W87" s="71">
        <v>10</v>
      </c>
      <c r="X87" s="71">
        <v>0</v>
      </c>
      <c r="Y87" s="71">
        <v>31</v>
      </c>
      <c r="Z87" s="71">
        <f t="shared" si="8"/>
        <v>11273</v>
      </c>
      <c r="AA87" s="71">
        <v>609</v>
      </c>
      <c r="AB87" s="45"/>
      <c r="AC87" s="45"/>
    </row>
    <row r="88" spans="1:29" ht="13" x14ac:dyDescent="0.3">
      <c r="A88" s="67">
        <v>86</v>
      </c>
      <c r="B88" s="12">
        <v>69938</v>
      </c>
      <c r="C88" s="12">
        <v>26388</v>
      </c>
      <c r="D88" s="12">
        <v>35553</v>
      </c>
      <c r="E88" s="12">
        <v>5456</v>
      </c>
      <c r="F88" s="12">
        <v>64482</v>
      </c>
      <c r="G88" s="12">
        <v>25157</v>
      </c>
      <c r="H88" s="12">
        <v>1166</v>
      </c>
      <c r="I88" s="12">
        <v>222</v>
      </c>
      <c r="J88" s="7">
        <v>304</v>
      </c>
      <c r="K88" s="7">
        <v>137</v>
      </c>
      <c r="L88" s="7">
        <f t="shared" si="6"/>
        <v>44781</v>
      </c>
      <c r="M88" s="12">
        <v>66486</v>
      </c>
      <c r="N88" s="7">
        <v>691</v>
      </c>
      <c r="O88" s="7">
        <v>247</v>
      </c>
      <c r="P88" s="7">
        <v>86</v>
      </c>
      <c r="Q88" s="7">
        <v>16</v>
      </c>
      <c r="R88" s="7">
        <v>248</v>
      </c>
      <c r="S88" s="7">
        <f t="shared" si="7"/>
        <v>36841</v>
      </c>
      <c r="T88" s="7">
        <v>35134</v>
      </c>
      <c r="U88" s="7">
        <v>664</v>
      </c>
      <c r="V88" s="7">
        <v>242</v>
      </c>
      <c r="W88" s="7">
        <v>85</v>
      </c>
      <c r="X88" s="7">
        <v>16</v>
      </c>
      <c r="Y88" s="7">
        <v>95</v>
      </c>
      <c r="Z88" s="7">
        <f t="shared" si="8"/>
        <v>36236</v>
      </c>
      <c r="AA88" s="7">
        <v>1143</v>
      </c>
      <c r="AB88" s="45"/>
      <c r="AC88" s="45"/>
    </row>
    <row r="89" spans="1:29" ht="13" x14ac:dyDescent="0.3">
      <c r="A89" s="67">
        <v>87</v>
      </c>
      <c r="B89" s="49">
        <v>68939</v>
      </c>
      <c r="C89" s="49">
        <v>56698</v>
      </c>
      <c r="D89" s="49">
        <v>8826</v>
      </c>
      <c r="E89" s="49">
        <v>1686</v>
      </c>
      <c r="F89" s="49">
        <v>67253</v>
      </c>
      <c r="G89" s="49">
        <v>56271</v>
      </c>
      <c r="H89" s="49">
        <v>325</v>
      </c>
      <c r="I89" s="49">
        <v>271</v>
      </c>
      <c r="J89" s="71">
        <v>109</v>
      </c>
      <c r="K89" s="71">
        <v>27</v>
      </c>
      <c r="L89" s="71">
        <f t="shared" si="6"/>
        <v>12668</v>
      </c>
      <c r="M89" s="49">
        <v>66879</v>
      </c>
      <c r="N89" s="71">
        <v>350</v>
      </c>
      <c r="O89" s="71">
        <v>66</v>
      </c>
      <c r="P89" s="71">
        <v>5</v>
      </c>
      <c r="Q89" s="71">
        <v>0</v>
      </c>
      <c r="R89" s="71">
        <v>38</v>
      </c>
      <c r="S89" s="71">
        <f t="shared" si="7"/>
        <v>9285</v>
      </c>
      <c r="T89" s="71">
        <v>8752</v>
      </c>
      <c r="U89" s="71">
        <v>343</v>
      </c>
      <c r="V89" s="71">
        <v>57</v>
      </c>
      <c r="W89" s="71">
        <v>4</v>
      </c>
      <c r="X89" s="71">
        <v>0</v>
      </c>
      <c r="Y89" s="71">
        <v>23</v>
      </c>
      <c r="Z89" s="71">
        <f t="shared" si="8"/>
        <v>9179</v>
      </c>
      <c r="AA89" s="71">
        <v>318</v>
      </c>
      <c r="AB89" s="45"/>
      <c r="AC89" s="45"/>
    </row>
    <row r="90" spans="1:29" ht="13" x14ac:dyDescent="0.3">
      <c r="A90" s="67">
        <v>88</v>
      </c>
      <c r="B90" s="12">
        <v>73844</v>
      </c>
      <c r="C90" s="12">
        <v>31661</v>
      </c>
      <c r="D90" s="12">
        <v>38856</v>
      </c>
      <c r="E90" s="12">
        <v>1684</v>
      </c>
      <c r="F90" s="12">
        <v>72160</v>
      </c>
      <c r="G90" s="12">
        <v>31163</v>
      </c>
      <c r="H90" s="12">
        <v>304</v>
      </c>
      <c r="I90" s="12">
        <v>161</v>
      </c>
      <c r="J90" s="7">
        <v>160</v>
      </c>
      <c r="K90" s="7">
        <v>38</v>
      </c>
      <c r="L90" s="7">
        <f t="shared" si="6"/>
        <v>42681</v>
      </c>
      <c r="M90" s="12">
        <v>71810</v>
      </c>
      <c r="N90" s="7">
        <v>458</v>
      </c>
      <c r="O90" s="7">
        <v>194</v>
      </c>
      <c r="P90" s="7">
        <v>32</v>
      </c>
      <c r="Q90" s="7">
        <v>15</v>
      </c>
      <c r="R90" s="7">
        <v>75</v>
      </c>
      <c r="S90" s="7">
        <f t="shared" si="7"/>
        <v>39630</v>
      </c>
      <c r="T90" s="7">
        <v>38692</v>
      </c>
      <c r="U90" s="7">
        <v>436</v>
      </c>
      <c r="V90" s="7">
        <v>187</v>
      </c>
      <c r="W90" s="7">
        <v>30</v>
      </c>
      <c r="X90" s="7">
        <v>15</v>
      </c>
      <c r="Y90" s="7">
        <v>52</v>
      </c>
      <c r="Z90" s="7">
        <f t="shared" si="8"/>
        <v>39412</v>
      </c>
      <c r="AA90" s="7">
        <v>293</v>
      </c>
      <c r="AB90" s="45"/>
      <c r="AC90" s="45"/>
    </row>
    <row r="91" spans="1:29" ht="13" x14ac:dyDescent="0.3">
      <c r="A91" s="67">
        <v>89</v>
      </c>
      <c r="B91" s="49">
        <v>65434</v>
      </c>
      <c r="C91" s="49">
        <v>38577</v>
      </c>
      <c r="D91" s="49">
        <v>22821</v>
      </c>
      <c r="E91" s="49">
        <v>2328</v>
      </c>
      <c r="F91" s="49">
        <v>63106</v>
      </c>
      <c r="G91" s="49">
        <v>38182</v>
      </c>
      <c r="H91" s="49">
        <v>594</v>
      </c>
      <c r="I91" s="49">
        <v>145</v>
      </c>
      <c r="J91" s="71">
        <v>136</v>
      </c>
      <c r="K91" s="71">
        <v>10</v>
      </c>
      <c r="L91" s="71">
        <f t="shared" si="6"/>
        <v>27252</v>
      </c>
      <c r="M91" s="49">
        <v>63519</v>
      </c>
      <c r="N91" s="71">
        <v>360</v>
      </c>
      <c r="O91" s="71">
        <v>96</v>
      </c>
      <c r="P91" s="71">
        <v>8</v>
      </c>
      <c r="Q91" s="71">
        <v>0</v>
      </c>
      <c r="R91" s="71">
        <v>65</v>
      </c>
      <c r="S91" s="71">
        <f t="shared" si="7"/>
        <v>23350</v>
      </c>
      <c r="T91" s="71">
        <v>22715</v>
      </c>
      <c r="U91" s="71">
        <v>355</v>
      </c>
      <c r="V91" s="71">
        <v>90</v>
      </c>
      <c r="W91" s="71">
        <v>7</v>
      </c>
      <c r="X91" s="71">
        <v>0</v>
      </c>
      <c r="Y91" s="71">
        <v>30</v>
      </c>
      <c r="Z91" s="71">
        <f t="shared" si="8"/>
        <v>23197</v>
      </c>
      <c r="AA91" s="71">
        <v>590</v>
      </c>
      <c r="AB91" s="45"/>
      <c r="AC91" s="45"/>
    </row>
    <row r="92" spans="1:29" ht="13" x14ac:dyDescent="0.3">
      <c r="A92" s="67">
        <v>90</v>
      </c>
      <c r="B92" s="12">
        <v>71062</v>
      </c>
      <c r="C92" s="12">
        <v>53503</v>
      </c>
      <c r="D92" s="12">
        <v>12932</v>
      </c>
      <c r="E92" s="12">
        <v>2844</v>
      </c>
      <c r="F92" s="12">
        <v>68218</v>
      </c>
      <c r="G92" s="12">
        <v>52892</v>
      </c>
      <c r="H92" s="12">
        <v>342</v>
      </c>
      <c r="I92" s="12">
        <v>312</v>
      </c>
      <c r="J92" s="7">
        <v>91</v>
      </c>
      <c r="K92" s="7">
        <v>16</v>
      </c>
      <c r="L92" s="7">
        <f t="shared" si="6"/>
        <v>18170</v>
      </c>
      <c r="M92" s="12">
        <v>68500</v>
      </c>
      <c r="N92" s="7">
        <v>440</v>
      </c>
      <c r="O92" s="7">
        <v>78</v>
      </c>
      <c r="P92" s="7">
        <v>11</v>
      </c>
      <c r="Q92" s="7">
        <v>4</v>
      </c>
      <c r="R92" s="7">
        <v>51</v>
      </c>
      <c r="S92" s="7">
        <f t="shared" si="7"/>
        <v>13516</v>
      </c>
      <c r="T92" s="7">
        <v>12856</v>
      </c>
      <c r="U92" s="7">
        <v>423</v>
      </c>
      <c r="V92" s="7">
        <v>76</v>
      </c>
      <c r="W92" s="7">
        <v>11</v>
      </c>
      <c r="X92" s="7">
        <v>4</v>
      </c>
      <c r="Y92" s="7">
        <v>23</v>
      </c>
      <c r="Z92" s="7">
        <f t="shared" si="8"/>
        <v>13393</v>
      </c>
      <c r="AA92" s="7">
        <v>335</v>
      </c>
      <c r="AB92" s="45"/>
      <c r="AC92" s="45"/>
    </row>
    <row r="93" spans="1:29" ht="13" x14ac:dyDescent="0.3">
      <c r="A93" s="67">
        <v>91</v>
      </c>
      <c r="B93" s="49">
        <v>69369</v>
      </c>
      <c r="C93" s="49">
        <v>61693</v>
      </c>
      <c r="D93" s="49">
        <v>3955</v>
      </c>
      <c r="E93" s="49">
        <v>1197</v>
      </c>
      <c r="F93" s="49">
        <v>68172</v>
      </c>
      <c r="G93" s="49">
        <v>61342</v>
      </c>
      <c r="H93" s="49">
        <v>619</v>
      </c>
      <c r="I93" s="49">
        <v>355</v>
      </c>
      <c r="J93" s="71">
        <v>152</v>
      </c>
      <c r="K93" s="71">
        <v>22</v>
      </c>
      <c r="L93" s="71">
        <f t="shared" si="6"/>
        <v>8027</v>
      </c>
      <c r="M93" s="49">
        <v>67012</v>
      </c>
      <c r="N93" s="71">
        <v>259</v>
      </c>
      <c r="O93" s="71">
        <v>41</v>
      </c>
      <c r="P93" s="71">
        <v>10</v>
      </c>
      <c r="Q93" s="71">
        <v>1</v>
      </c>
      <c r="R93" s="71">
        <v>10</v>
      </c>
      <c r="S93" s="71">
        <f t="shared" si="7"/>
        <v>4276</v>
      </c>
      <c r="T93" s="71">
        <v>3915</v>
      </c>
      <c r="U93" s="71">
        <v>253</v>
      </c>
      <c r="V93" s="71">
        <v>36</v>
      </c>
      <c r="W93" s="71">
        <v>7</v>
      </c>
      <c r="X93" s="71">
        <v>1</v>
      </c>
      <c r="Y93" s="71">
        <v>10</v>
      </c>
      <c r="Z93" s="71">
        <f t="shared" si="8"/>
        <v>4222</v>
      </c>
      <c r="AA93" s="71">
        <v>619</v>
      </c>
      <c r="AB93" s="45"/>
      <c r="AC93" s="45"/>
    </row>
    <row r="94" spans="1:29" ht="13" x14ac:dyDescent="0.3">
      <c r="A94" s="67">
        <v>92</v>
      </c>
      <c r="B94" s="12">
        <v>68753</v>
      </c>
      <c r="C94" s="12">
        <v>40198</v>
      </c>
      <c r="D94" s="12">
        <v>19492</v>
      </c>
      <c r="E94" s="12">
        <v>5138</v>
      </c>
      <c r="F94" s="12">
        <v>63615</v>
      </c>
      <c r="G94" s="12">
        <v>39445</v>
      </c>
      <c r="H94" s="12">
        <v>1709</v>
      </c>
      <c r="I94" s="12">
        <v>311</v>
      </c>
      <c r="J94" s="7">
        <v>156</v>
      </c>
      <c r="K94" s="7">
        <v>34</v>
      </c>
      <c r="L94" s="7">
        <f t="shared" si="6"/>
        <v>29308</v>
      </c>
      <c r="M94" s="12">
        <v>64712</v>
      </c>
      <c r="N94" s="7">
        <v>837</v>
      </c>
      <c r="O94" s="7">
        <v>150</v>
      </c>
      <c r="P94" s="7">
        <v>39</v>
      </c>
      <c r="Q94" s="7">
        <v>11</v>
      </c>
      <c r="R94" s="7">
        <v>170</v>
      </c>
      <c r="S94" s="7">
        <f t="shared" si="7"/>
        <v>20699</v>
      </c>
      <c r="T94" s="7">
        <v>19297</v>
      </c>
      <c r="U94" s="7">
        <v>813</v>
      </c>
      <c r="V94" s="7">
        <v>144</v>
      </c>
      <c r="W94" s="7">
        <v>39</v>
      </c>
      <c r="X94" s="7">
        <v>11</v>
      </c>
      <c r="Y94" s="7">
        <v>90</v>
      </c>
      <c r="Z94" s="7">
        <f t="shared" si="8"/>
        <v>20394</v>
      </c>
      <c r="AA94" s="7">
        <v>1692</v>
      </c>
      <c r="AB94" s="45"/>
      <c r="AC94" s="45"/>
    </row>
    <row r="95" spans="1:29" ht="13" x14ac:dyDescent="0.3">
      <c r="A95" s="67">
        <v>93</v>
      </c>
      <c r="B95" s="49">
        <v>70827</v>
      </c>
      <c r="C95" s="49">
        <v>61476</v>
      </c>
      <c r="D95" s="49">
        <v>4158</v>
      </c>
      <c r="E95" s="49">
        <v>2039</v>
      </c>
      <c r="F95" s="49">
        <v>68788</v>
      </c>
      <c r="G95" s="49">
        <v>60987</v>
      </c>
      <c r="H95" s="49">
        <v>1450</v>
      </c>
      <c r="I95" s="49">
        <v>296</v>
      </c>
      <c r="J95" s="71">
        <v>104</v>
      </c>
      <c r="K95" s="71">
        <v>21</v>
      </c>
      <c r="L95" s="71">
        <f t="shared" si="6"/>
        <v>9840</v>
      </c>
      <c r="M95" s="49">
        <v>68150</v>
      </c>
      <c r="N95" s="71">
        <v>367</v>
      </c>
      <c r="O95" s="71">
        <v>54</v>
      </c>
      <c r="P95" s="71">
        <v>12</v>
      </c>
      <c r="Q95" s="71">
        <v>1</v>
      </c>
      <c r="R95" s="71">
        <v>53</v>
      </c>
      <c r="S95" s="71">
        <f t="shared" si="7"/>
        <v>4645</v>
      </c>
      <c r="T95" s="71">
        <v>4097</v>
      </c>
      <c r="U95" s="71">
        <v>364</v>
      </c>
      <c r="V95" s="71">
        <v>49</v>
      </c>
      <c r="W95" s="71">
        <v>6</v>
      </c>
      <c r="X95" s="71">
        <v>1</v>
      </c>
      <c r="Y95" s="71">
        <v>29</v>
      </c>
      <c r="Z95" s="71">
        <f t="shared" si="8"/>
        <v>4546</v>
      </c>
      <c r="AA95" s="71">
        <v>1439</v>
      </c>
      <c r="AB95" s="45"/>
      <c r="AC95" s="45"/>
    </row>
    <row r="96" spans="1:29" ht="13" x14ac:dyDescent="0.3">
      <c r="A96" s="67">
        <v>94</v>
      </c>
      <c r="B96" s="12">
        <v>68721</v>
      </c>
      <c r="C96" s="12">
        <v>59659</v>
      </c>
      <c r="D96" s="12">
        <v>3176</v>
      </c>
      <c r="E96" s="12">
        <v>1798</v>
      </c>
      <c r="F96" s="12">
        <v>66923</v>
      </c>
      <c r="G96" s="12">
        <v>59161</v>
      </c>
      <c r="H96" s="12">
        <v>2097</v>
      </c>
      <c r="I96" s="12">
        <v>384</v>
      </c>
      <c r="J96" s="7">
        <v>122</v>
      </c>
      <c r="K96" s="7">
        <v>18</v>
      </c>
      <c r="L96" s="7">
        <f t="shared" si="6"/>
        <v>9560</v>
      </c>
      <c r="M96" s="12">
        <v>65908</v>
      </c>
      <c r="N96" s="7">
        <v>338</v>
      </c>
      <c r="O96" s="7">
        <v>31</v>
      </c>
      <c r="P96" s="7">
        <v>10</v>
      </c>
      <c r="Q96" s="7">
        <v>1</v>
      </c>
      <c r="R96" s="7">
        <v>34</v>
      </c>
      <c r="S96" s="7">
        <f t="shared" si="7"/>
        <v>3590</v>
      </c>
      <c r="T96" s="7">
        <v>3130</v>
      </c>
      <c r="U96" s="7">
        <v>333</v>
      </c>
      <c r="V96" s="7">
        <v>31</v>
      </c>
      <c r="W96" s="7">
        <v>10</v>
      </c>
      <c r="X96" s="7">
        <v>1</v>
      </c>
      <c r="Y96" s="7">
        <v>13</v>
      </c>
      <c r="Z96" s="7">
        <f t="shared" si="8"/>
        <v>3518</v>
      </c>
      <c r="AA96" s="7">
        <v>2086</v>
      </c>
      <c r="AB96" s="45"/>
      <c r="AC96" s="45"/>
    </row>
    <row r="97" spans="1:29" ht="13" x14ac:dyDescent="0.3">
      <c r="A97" s="67">
        <v>95</v>
      </c>
      <c r="B97" s="49">
        <v>75379</v>
      </c>
      <c r="C97" s="49">
        <v>58916</v>
      </c>
      <c r="D97" s="49">
        <v>4210</v>
      </c>
      <c r="E97" s="49">
        <v>3318</v>
      </c>
      <c r="F97" s="49">
        <v>72061</v>
      </c>
      <c r="G97" s="49">
        <v>57656</v>
      </c>
      <c r="H97" s="49">
        <v>7169</v>
      </c>
      <c r="I97" s="49">
        <v>353</v>
      </c>
      <c r="J97" s="71">
        <v>98</v>
      </c>
      <c r="K97" s="71">
        <v>32</v>
      </c>
      <c r="L97" s="71">
        <f t="shared" si="6"/>
        <v>17723</v>
      </c>
      <c r="M97" s="49">
        <v>71726</v>
      </c>
      <c r="N97" s="71">
        <v>497</v>
      </c>
      <c r="O97" s="71">
        <v>32</v>
      </c>
      <c r="P97" s="71">
        <v>28</v>
      </c>
      <c r="Q97" s="71">
        <v>0</v>
      </c>
      <c r="R97" s="71">
        <v>35</v>
      </c>
      <c r="S97" s="71">
        <f t="shared" si="7"/>
        <v>4802</v>
      </c>
      <c r="T97" s="71">
        <v>4106</v>
      </c>
      <c r="U97" s="71">
        <v>480</v>
      </c>
      <c r="V97" s="71">
        <v>29</v>
      </c>
      <c r="W97" s="71">
        <v>28</v>
      </c>
      <c r="X97" s="71">
        <v>0</v>
      </c>
      <c r="Y97" s="71">
        <v>16</v>
      </c>
      <c r="Z97" s="71">
        <f t="shared" si="8"/>
        <v>4659</v>
      </c>
      <c r="AA97" s="71">
        <v>7135</v>
      </c>
      <c r="AB97" s="45"/>
      <c r="AC97" s="45"/>
    </row>
    <row r="98" spans="1:29" ht="13" x14ac:dyDescent="0.3">
      <c r="A98" s="67">
        <v>96</v>
      </c>
      <c r="B98" s="12">
        <v>70534</v>
      </c>
      <c r="C98" s="12">
        <v>63092</v>
      </c>
      <c r="D98" s="12">
        <v>3267</v>
      </c>
      <c r="E98" s="12">
        <v>1419</v>
      </c>
      <c r="F98" s="12">
        <v>69115</v>
      </c>
      <c r="G98" s="12">
        <v>62713</v>
      </c>
      <c r="H98" s="12">
        <v>719</v>
      </c>
      <c r="I98" s="12">
        <v>344</v>
      </c>
      <c r="J98" s="7">
        <v>119</v>
      </c>
      <c r="K98" s="7">
        <v>13</v>
      </c>
      <c r="L98" s="7">
        <f t="shared" si="6"/>
        <v>7821</v>
      </c>
      <c r="M98" s="12">
        <v>67905</v>
      </c>
      <c r="N98" s="7">
        <v>412</v>
      </c>
      <c r="O98" s="7">
        <v>37</v>
      </c>
      <c r="P98" s="7">
        <v>9</v>
      </c>
      <c r="Q98" s="7">
        <v>3</v>
      </c>
      <c r="R98" s="7">
        <v>34</v>
      </c>
      <c r="S98" s="7">
        <f t="shared" si="7"/>
        <v>3762</v>
      </c>
      <c r="T98" s="7">
        <v>3242</v>
      </c>
      <c r="U98" s="7">
        <v>408</v>
      </c>
      <c r="V98" s="7">
        <v>37</v>
      </c>
      <c r="W98" s="7">
        <v>9</v>
      </c>
      <c r="X98" s="7">
        <v>3</v>
      </c>
      <c r="Y98" s="7">
        <v>21</v>
      </c>
      <c r="Z98" s="7">
        <f t="shared" si="8"/>
        <v>3720</v>
      </c>
      <c r="AA98" s="7">
        <v>707</v>
      </c>
      <c r="AB98" s="45"/>
      <c r="AC98" s="45"/>
    </row>
    <row r="99" spans="1:29" ht="13" x14ac:dyDescent="0.3">
      <c r="A99" s="67">
        <v>97</v>
      </c>
      <c r="B99" s="49">
        <v>73284</v>
      </c>
      <c r="C99" s="49">
        <v>67893</v>
      </c>
      <c r="D99" s="49">
        <v>1675</v>
      </c>
      <c r="E99" s="49">
        <v>2039</v>
      </c>
      <c r="F99" s="49">
        <v>71245</v>
      </c>
      <c r="G99" s="49">
        <v>67439</v>
      </c>
      <c r="H99" s="49">
        <v>222</v>
      </c>
      <c r="I99" s="49">
        <v>308</v>
      </c>
      <c r="J99" s="71">
        <v>110</v>
      </c>
      <c r="K99" s="71">
        <v>8</v>
      </c>
      <c r="L99" s="71">
        <f t="shared" si="6"/>
        <v>5845</v>
      </c>
      <c r="M99" s="49">
        <v>71019</v>
      </c>
      <c r="N99" s="71">
        <v>214</v>
      </c>
      <c r="O99" s="71">
        <v>6</v>
      </c>
      <c r="P99" s="71">
        <v>6</v>
      </c>
      <c r="Q99" s="71">
        <v>7</v>
      </c>
      <c r="R99" s="71">
        <v>35</v>
      </c>
      <c r="S99" s="71">
        <f t="shared" ref="S99:S130" si="9">D99+N99+O99+P99+Q99+R99</f>
        <v>1943</v>
      </c>
      <c r="T99" s="71">
        <v>1645</v>
      </c>
      <c r="U99" s="71">
        <v>208</v>
      </c>
      <c r="V99" s="71">
        <v>6</v>
      </c>
      <c r="W99" s="71">
        <v>4</v>
      </c>
      <c r="X99" s="71">
        <v>3</v>
      </c>
      <c r="Y99" s="71">
        <v>13</v>
      </c>
      <c r="Z99" s="71">
        <f t="shared" ref="Z99:Z130" si="10">T99+U99+V99+W99+X99+Y99</f>
        <v>1879</v>
      </c>
      <c r="AA99" s="71">
        <v>222</v>
      </c>
      <c r="AB99" s="45"/>
      <c r="AC99" s="45"/>
    </row>
    <row r="100" spans="1:29" ht="13" x14ac:dyDescent="0.3">
      <c r="A100" s="67">
        <v>98</v>
      </c>
      <c r="B100" s="12">
        <v>70247</v>
      </c>
      <c r="C100" s="12">
        <v>66677</v>
      </c>
      <c r="D100" s="12">
        <v>1402</v>
      </c>
      <c r="E100" s="12">
        <v>611</v>
      </c>
      <c r="F100" s="12">
        <v>69636</v>
      </c>
      <c r="G100" s="12">
        <v>66403</v>
      </c>
      <c r="H100" s="12">
        <v>237</v>
      </c>
      <c r="I100" s="12">
        <v>285</v>
      </c>
      <c r="J100" s="7">
        <v>88</v>
      </c>
      <c r="K100" s="7">
        <v>22</v>
      </c>
      <c r="L100" s="7">
        <f t="shared" si="6"/>
        <v>3844</v>
      </c>
      <c r="M100" s="12">
        <v>68610</v>
      </c>
      <c r="N100" s="7">
        <v>164</v>
      </c>
      <c r="O100" s="7">
        <v>8</v>
      </c>
      <c r="P100" s="7">
        <v>2</v>
      </c>
      <c r="Q100" s="7">
        <v>0</v>
      </c>
      <c r="R100" s="7">
        <v>10</v>
      </c>
      <c r="S100" s="7">
        <f t="shared" si="9"/>
        <v>1586</v>
      </c>
      <c r="T100" s="7">
        <v>1388</v>
      </c>
      <c r="U100" s="7">
        <v>153</v>
      </c>
      <c r="V100" s="7">
        <v>7</v>
      </c>
      <c r="W100" s="7">
        <v>2</v>
      </c>
      <c r="X100" s="7">
        <v>0</v>
      </c>
      <c r="Y100" s="7">
        <v>10</v>
      </c>
      <c r="Z100" s="7">
        <f t="shared" si="10"/>
        <v>1560</v>
      </c>
      <c r="AA100" s="7">
        <v>227</v>
      </c>
      <c r="AB100" s="45"/>
      <c r="AC100" s="45"/>
    </row>
    <row r="101" spans="1:29" ht="13" x14ac:dyDescent="0.3">
      <c r="A101" s="67">
        <v>99</v>
      </c>
      <c r="B101" s="49">
        <v>71479</v>
      </c>
      <c r="C101" s="49">
        <v>66900</v>
      </c>
      <c r="D101" s="49">
        <v>1493</v>
      </c>
      <c r="E101" s="49">
        <v>965</v>
      </c>
      <c r="F101" s="49">
        <v>70514</v>
      </c>
      <c r="G101" s="49">
        <v>66631</v>
      </c>
      <c r="H101" s="49">
        <v>396</v>
      </c>
      <c r="I101" s="49">
        <v>280</v>
      </c>
      <c r="J101" s="71">
        <v>125</v>
      </c>
      <c r="K101" s="71">
        <v>5</v>
      </c>
      <c r="L101" s="71">
        <f t="shared" si="6"/>
        <v>4848</v>
      </c>
      <c r="M101" s="49">
        <v>69273</v>
      </c>
      <c r="N101" s="71">
        <v>230</v>
      </c>
      <c r="O101" s="71">
        <v>40</v>
      </c>
      <c r="P101" s="71">
        <v>6</v>
      </c>
      <c r="Q101" s="71">
        <v>4</v>
      </c>
      <c r="R101" s="71">
        <v>7</v>
      </c>
      <c r="S101" s="71">
        <f t="shared" si="9"/>
        <v>1780</v>
      </c>
      <c r="T101" s="71">
        <v>1462</v>
      </c>
      <c r="U101" s="71">
        <v>217</v>
      </c>
      <c r="V101" s="71">
        <v>32</v>
      </c>
      <c r="W101" s="71">
        <v>4</v>
      </c>
      <c r="X101" s="71">
        <v>4</v>
      </c>
      <c r="Y101" s="71">
        <v>6</v>
      </c>
      <c r="Z101" s="71">
        <f t="shared" si="10"/>
        <v>1725</v>
      </c>
      <c r="AA101" s="71">
        <v>391</v>
      </c>
      <c r="AB101" s="45"/>
      <c r="AC101" s="45"/>
    </row>
    <row r="102" spans="1:29" ht="13" x14ac:dyDescent="0.3">
      <c r="A102" s="67">
        <v>100</v>
      </c>
      <c r="B102" s="49">
        <v>67602</v>
      </c>
      <c r="C102" s="49">
        <v>62407</v>
      </c>
      <c r="D102" s="49">
        <v>2796</v>
      </c>
      <c r="E102" s="49">
        <v>933</v>
      </c>
      <c r="F102" s="49">
        <v>66669</v>
      </c>
      <c r="G102" s="49">
        <v>61876</v>
      </c>
      <c r="H102" s="49">
        <v>212</v>
      </c>
      <c r="I102" s="49">
        <v>300</v>
      </c>
      <c r="J102" s="71">
        <v>134</v>
      </c>
      <c r="K102" s="71">
        <v>15</v>
      </c>
      <c r="L102" s="71">
        <f t="shared" si="6"/>
        <v>5726</v>
      </c>
      <c r="M102" s="49">
        <v>65862</v>
      </c>
      <c r="N102" s="71">
        <v>146</v>
      </c>
      <c r="O102" s="71">
        <v>13</v>
      </c>
      <c r="P102" s="71">
        <v>7</v>
      </c>
      <c r="Q102" s="71">
        <v>3</v>
      </c>
      <c r="R102" s="71">
        <v>7</v>
      </c>
      <c r="S102" s="71">
        <f t="shared" si="9"/>
        <v>2972</v>
      </c>
      <c r="T102" s="71">
        <v>2754</v>
      </c>
      <c r="U102" s="71">
        <v>146</v>
      </c>
      <c r="V102" s="71">
        <v>9</v>
      </c>
      <c r="W102" s="71">
        <v>5</v>
      </c>
      <c r="X102" s="71">
        <v>3</v>
      </c>
      <c r="Y102" s="71">
        <v>0</v>
      </c>
      <c r="Z102" s="71">
        <f t="shared" si="10"/>
        <v>2917</v>
      </c>
      <c r="AA102" s="71">
        <v>207</v>
      </c>
      <c r="AB102" s="45"/>
      <c r="AC10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mergeCells count="1">
    <mergeCell ref="B1:M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96" ht="15.75" customHeight="1" x14ac:dyDescent="0.35">
      <c r="A1" s="1"/>
      <c r="B1" s="73"/>
      <c r="C1" s="73"/>
      <c r="D1" s="73" t="s">
        <v>61</v>
      </c>
      <c r="E1" s="73"/>
      <c r="F1" s="73"/>
      <c r="G1" s="78"/>
      <c r="H1" s="79" t="s">
        <v>66</v>
      </c>
      <c r="I1" s="79"/>
      <c r="J1" s="73"/>
      <c r="K1" s="73"/>
      <c r="L1" s="73"/>
      <c r="M1" s="73" t="s">
        <v>72</v>
      </c>
      <c r="N1" s="73"/>
      <c r="O1" s="73"/>
      <c r="P1" s="73"/>
      <c r="Q1" s="73"/>
      <c r="R1" s="73"/>
      <c r="S1" s="78"/>
      <c r="T1" s="78"/>
      <c r="U1" s="78" t="s">
        <v>81</v>
      </c>
      <c r="V1" s="78"/>
      <c r="W1" s="78"/>
      <c r="X1" s="73"/>
      <c r="Y1" s="73"/>
      <c r="Z1" s="73"/>
      <c r="AA1" s="73" t="s">
        <v>88</v>
      </c>
      <c r="AB1" s="73"/>
      <c r="AC1" s="73"/>
      <c r="AD1" s="73"/>
      <c r="AE1" s="73"/>
      <c r="AF1" s="73"/>
      <c r="AG1" s="78"/>
      <c r="AH1" s="78"/>
      <c r="AI1" s="78" t="s">
        <v>97</v>
      </c>
      <c r="AJ1" s="78"/>
      <c r="AK1" s="78"/>
    </row>
    <row r="2" spans="1:96" ht="14.5" customHeight="1" x14ac:dyDescent="0.35">
      <c r="A2" s="72" t="s">
        <v>0</v>
      </c>
      <c r="B2" s="74" t="s">
        <v>59</v>
      </c>
      <c r="C2" s="76" t="s">
        <v>60</v>
      </c>
      <c r="D2" s="77" t="s">
        <v>62</v>
      </c>
      <c r="E2" s="74" t="s">
        <v>63</v>
      </c>
      <c r="F2" s="76" t="s">
        <v>64</v>
      </c>
      <c r="G2" s="74" t="s">
        <v>65</v>
      </c>
      <c r="H2" s="76" t="s">
        <v>67</v>
      </c>
      <c r="I2" s="77" t="s">
        <v>68</v>
      </c>
      <c r="J2" s="80" t="s">
        <v>69</v>
      </c>
      <c r="K2" s="81" t="s">
        <v>70</v>
      </c>
      <c r="L2" s="82" t="s">
        <v>71</v>
      </c>
      <c r="M2" s="80" t="s">
        <v>73</v>
      </c>
      <c r="N2" s="81" t="s">
        <v>74</v>
      </c>
      <c r="O2" s="83" t="s">
        <v>75</v>
      </c>
      <c r="P2" s="80" t="s">
        <v>76</v>
      </c>
      <c r="Q2" s="81" t="s">
        <v>77</v>
      </c>
      <c r="R2" s="82" t="s">
        <v>78</v>
      </c>
      <c r="S2" s="74" t="s">
        <v>79</v>
      </c>
      <c r="T2" s="76" t="s">
        <v>80</v>
      </c>
      <c r="U2" s="77" t="s">
        <v>82</v>
      </c>
      <c r="V2" s="84" t="s">
        <v>83</v>
      </c>
      <c r="W2" s="85" t="s">
        <v>84</v>
      </c>
      <c r="X2" s="80" t="s">
        <v>85</v>
      </c>
      <c r="Y2" s="81" t="s">
        <v>86</v>
      </c>
      <c r="Z2" s="83" t="s">
        <v>87</v>
      </c>
      <c r="AA2" s="80" t="s">
        <v>89</v>
      </c>
      <c r="AB2" s="81" t="s">
        <v>90</v>
      </c>
      <c r="AC2" s="83" t="s">
        <v>91</v>
      </c>
      <c r="AD2" s="80" t="s">
        <v>92</v>
      </c>
      <c r="AE2" s="81" t="s">
        <v>93</v>
      </c>
      <c r="AF2" s="83" t="s">
        <v>94</v>
      </c>
      <c r="AG2" s="74" t="s">
        <v>95</v>
      </c>
      <c r="AH2" s="76" t="s">
        <v>96</v>
      </c>
      <c r="AI2" s="77" t="s">
        <v>98</v>
      </c>
      <c r="AJ2" s="86" t="s">
        <v>99</v>
      </c>
      <c r="AK2" s="85" t="s">
        <v>100</v>
      </c>
    </row>
    <row r="3" spans="1:96" ht="12.65" customHeight="1" x14ac:dyDescent="0.35">
      <c r="A3" s="72">
        <v>1</v>
      </c>
      <c r="B3" s="75">
        <v>3670</v>
      </c>
      <c r="C3" s="75">
        <v>3012</v>
      </c>
      <c r="D3" s="75">
        <v>223</v>
      </c>
      <c r="E3" s="75">
        <v>3568</v>
      </c>
      <c r="F3" s="75">
        <v>3475</v>
      </c>
      <c r="G3" s="75">
        <v>25404</v>
      </c>
      <c r="H3" s="75">
        <v>5842</v>
      </c>
      <c r="I3" s="75">
        <v>850</v>
      </c>
      <c r="J3" s="75">
        <v>21365</v>
      </c>
      <c r="K3" s="75">
        <v>6547</v>
      </c>
      <c r="L3" s="75">
        <v>27929</v>
      </c>
      <c r="M3" s="75">
        <v>21678</v>
      </c>
      <c r="N3" s="75">
        <v>6189</v>
      </c>
      <c r="O3" s="75">
        <v>227</v>
      </c>
      <c r="P3" s="75">
        <v>21199</v>
      </c>
      <c r="Q3" s="75">
        <v>6656</v>
      </c>
      <c r="R3" s="75">
        <v>27882</v>
      </c>
      <c r="S3" s="75">
        <v>21297</v>
      </c>
      <c r="T3" s="75">
        <v>6078</v>
      </c>
      <c r="U3" s="75">
        <v>1090</v>
      </c>
      <c r="V3" s="75">
        <v>747</v>
      </c>
      <c r="W3" s="75">
        <v>225</v>
      </c>
      <c r="X3" s="75">
        <v>17509</v>
      </c>
      <c r="Y3" s="75">
        <v>6541</v>
      </c>
      <c r="Z3" s="75">
        <v>24115</v>
      </c>
      <c r="AA3" s="75">
        <v>16808</v>
      </c>
      <c r="AB3" s="75">
        <v>5912</v>
      </c>
      <c r="AC3" s="75">
        <v>1540</v>
      </c>
      <c r="AD3" s="75">
        <v>17998</v>
      </c>
      <c r="AE3" s="75">
        <v>5788</v>
      </c>
      <c r="AF3" s="75">
        <v>23937</v>
      </c>
      <c r="AG3" s="75">
        <v>20960</v>
      </c>
      <c r="AH3" s="75">
        <v>11172</v>
      </c>
      <c r="AI3" s="75">
        <v>330</v>
      </c>
      <c r="AJ3" s="75">
        <v>24</v>
      </c>
      <c r="AK3" s="75">
        <v>103</v>
      </c>
    </row>
    <row r="4" spans="1:96" ht="14.5" x14ac:dyDescent="0.35">
      <c r="A4" s="72">
        <v>2</v>
      </c>
      <c r="B4" s="12">
        <v>5586</v>
      </c>
      <c r="C4" s="12">
        <v>3204</v>
      </c>
      <c r="D4" s="12">
        <v>239</v>
      </c>
      <c r="E4" s="12">
        <v>5624</v>
      </c>
      <c r="F4" s="12">
        <v>3418</v>
      </c>
      <c r="G4" s="12">
        <v>23162</v>
      </c>
      <c r="H4" s="12">
        <v>4527</v>
      </c>
      <c r="I4" s="12">
        <v>843</v>
      </c>
      <c r="J4" s="12">
        <v>18840</v>
      </c>
      <c r="K4" s="12">
        <v>4701</v>
      </c>
      <c r="L4" s="12">
        <v>23566</v>
      </c>
      <c r="M4" s="12">
        <v>19102</v>
      </c>
      <c r="N4" s="12">
        <v>4374</v>
      </c>
      <c r="O4" s="12">
        <v>258</v>
      </c>
      <c r="P4" s="12">
        <v>18777</v>
      </c>
      <c r="Q4" s="12">
        <v>4731</v>
      </c>
      <c r="R4" s="12">
        <v>23526</v>
      </c>
      <c r="S4" s="12">
        <v>21479</v>
      </c>
      <c r="T4" s="12">
        <v>5271</v>
      </c>
      <c r="U4" s="12">
        <v>1010</v>
      </c>
      <c r="V4" s="12">
        <v>625</v>
      </c>
      <c r="W4" s="12">
        <v>220</v>
      </c>
      <c r="X4" s="12">
        <v>14253</v>
      </c>
      <c r="Y4" s="12">
        <v>4657</v>
      </c>
      <c r="Z4" s="12">
        <v>18962</v>
      </c>
      <c r="AA4" s="12">
        <v>13837</v>
      </c>
      <c r="AB4" s="12">
        <v>4192</v>
      </c>
      <c r="AC4" s="12">
        <v>1141</v>
      </c>
      <c r="AD4" s="12">
        <v>14579</v>
      </c>
      <c r="AE4" s="12">
        <v>4165</v>
      </c>
      <c r="AF4" s="12">
        <v>18858</v>
      </c>
      <c r="AG4" s="12">
        <v>20380</v>
      </c>
      <c r="AH4" s="12">
        <v>8582</v>
      </c>
      <c r="AI4" s="12">
        <v>385</v>
      </c>
      <c r="AJ4" s="12">
        <v>52</v>
      </c>
      <c r="AK4" s="12">
        <v>97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</row>
    <row r="5" spans="1:96" ht="14.5" x14ac:dyDescent="0.35">
      <c r="A5" s="72">
        <v>3</v>
      </c>
      <c r="B5" s="12">
        <v>5149</v>
      </c>
      <c r="C5" s="12">
        <v>2873</v>
      </c>
      <c r="D5" s="12">
        <v>238</v>
      </c>
      <c r="E5" s="12">
        <v>5191</v>
      </c>
      <c r="F5" s="12">
        <v>3095</v>
      </c>
      <c r="G5" s="12">
        <v>24545</v>
      </c>
      <c r="H5" s="12">
        <v>4687</v>
      </c>
      <c r="I5" s="12">
        <v>851</v>
      </c>
      <c r="J5" s="12">
        <v>19358</v>
      </c>
      <c r="K5" s="12">
        <v>5066</v>
      </c>
      <c r="L5" s="12">
        <v>24470</v>
      </c>
      <c r="M5" s="12">
        <v>19653</v>
      </c>
      <c r="N5" s="12">
        <v>4664</v>
      </c>
      <c r="O5" s="12">
        <v>291</v>
      </c>
      <c r="P5" s="12">
        <v>19300</v>
      </c>
      <c r="Q5" s="12">
        <v>5108</v>
      </c>
      <c r="R5" s="12">
        <v>24449</v>
      </c>
      <c r="S5" s="12">
        <v>21929</v>
      </c>
      <c r="T5" s="12">
        <v>5336</v>
      </c>
      <c r="U5" s="12">
        <v>952</v>
      </c>
      <c r="V5" s="12">
        <v>792</v>
      </c>
      <c r="W5" s="12">
        <v>248</v>
      </c>
      <c r="X5" s="12">
        <v>13492</v>
      </c>
      <c r="Y5" s="12">
        <v>4698</v>
      </c>
      <c r="Z5" s="12">
        <v>18251</v>
      </c>
      <c r="AA5" s="12">
        <v>13100</v>
      </c>
      <c r="AB5" s="12">
        <v>4219</v>
      </c>
      <c r="AC5" s="12">
        <v>1046</v>
      </c>
      <c r="AD5" s="12">
        <v>13820</v>
      </c>
      <c r="AE5" s="12">
        <v>4190</v>
      </c>
      <c r="AF5" s="12">
        <v>18119</v>
      </c>
      <c r="AG5" s="12">
        <v>21060</v>
      </c>
      <c r="AH5" s="12">
        <v>8898</v>
      </c>
      <c r="AI5" s="12">
        <v>327</v>
      </c>
      <c r="AJ5" s="12">
        <v>36</v>
      </c>
      <c r="AK5" s="12">
        <v>106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</row>
    <row r="6" spans="1:96" ht="14.5" x14ac:dyDescent="0.35">
      <c r="A6" s="72">
        <v>4</v>
      </c>
      <c r="B6" s="12">
        <v>5335</v>
      </c>
      <c r="C6" s="12">
        <v>3470</v>
      </c>
      <c r="D6" s="12">
        <v>226</v>
      </c>
      <c r="E6" s="12">
        <v>5202</v>
      </c>
      <c r="F6" s="12">
        <v>3930</v>
      </c>
      <c r="G6" s="12">
        <v>27948</v>
      </c>
      <c r="H6" s="12">
        <v>6195</v>
      </c>
      <c r="I6" s="12">
        <v>920</v>
      </c>
      <c r="J6" s="12">
        <v>23116</v>
      </c>
      <c r="K6" s="12">
        <v>7377</v>
      </c>
      <c r="L6" s="12">
        <v>30525</v>
      </c>
      <c r="M6" s="12">
        <v>23487</v>
      </c>
      <c r="N6" s="12">
        <v>6945</v>
      </c>
      <c r="O6" s="12">
        <v>265</v>
      </c>
      <c r="P6" s="12">
        <v>23154</v>
      </c>
      <c r="Q6" s="12">
        <v>7365</v>
      </c>
      <c r="R6" s="12">
        <v>30553</v>
      </c>
      <c r="S6" s="12">
        <v>25245</v>
      </c>
      <c r="T6" s="12">
        <v>6635</v>
      </c>
      <c r="U6" s="12">
        <v>1069</v>
      </c>
      <c r="V6" s="12">
        <v>828</v>
      </c>
      <c r="W6" s="12">
        <v>251</v>
      </c>
      <c r="X6" s="12">
        <v>18018</v>
      </c>
      <c r="Y6" s="12">
        <v>6673</v>
      </c>
      <c r="Z6" s="12">
        <v>24768</v>
      </c>
      <c r="AA6" s="12">
        <v>17495</v>
      </c>
      <c r="AB6" s="12">
        <v>5990</v>
      </c>
      <c r="AC6" s="12">
        <v>1379</v>
      </c>
      <c r="AD6" s="12">
        <v>18542</v>
      </c>
      <c r="AE6" s="12">
        <v>5789</v>
      </c>
      <c r="AF6" s="12">
        <v>24556</v>
      </c>
      <c r="AG6" s="12">
        <v>23525</v>
      </c>
      <c r="AH6" s="12">
        <v>10423</v>
      </c>
      <c r="AI6" s="12">
        <v>302</v>
      </c>
      <c r="AJ6" s="12">
        <v>40</v>
      </c>
      <c r="AK6" s="12">
        <v>78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</row>
    <row r="7" spans="1:96" ht="14.5" x14ac:dyDescent="0.35">
      <c r="A7" s="72">
        <v>5</v>
      </c>
      <c r="B7" s="12">
        <v>6243</v>
      </c>
      <c r="C7" s="12">
        <v>2570</v>
      </c>
      <c r="D7" s="12">
        <v>172</v>
      </c>
      <c r="E7" s="12">
        <v>6358</v>
      </c>
      <c r="F7" s="12">
        <v>2540</v>
      </c>
      <c r="G7" s="12">
        <v>19440</v>
      </c>
      <c r="H7" s="12">
        <v>3633</v>
      </c>
      <c r="I7" s="12">
        <v>398</v>
      </c>
      <c r="J7" s="12">
        <v>14611</v>
      </c>
      <c r="K7" s="12">
        <v>3544</v>
      </c>
      <c r="L7" s="12">
        <v>18175</v>
      </c>
      <c r="M7" s="12">
        <v>14811</v>
      </c>
      <c r="N7" s="12">
        <v>3366</v>
      </c>
      <c r="O7" s="12">
        <v>136</v>
      </c>
      <c r="P7" s="12">
        <v>14619</v>
      </c>
      <c r="Q7" s="12">
        <v>3535</v>
      </c>
      <c r="R7" s="12">
        <v>18170</v>
      </c>
      <c r="S7" s="12">
        <v>19357</v>
      </c>
      <c r="T7" s="12">
        <v>4377</v>
      </c>
      <c r="U7" s="12">
        <v>515</v>
      </c>
      <c r="V7" s="12">
        <v>372</v>
      </c>
      <c r="W7" s="12">
        <v>243</v>
      </c>
      <c r="X7" s="12">
        <v>11265</v>
      </c>
      <c r="Y7" s="12">
        <v>3481</v>
      </c>
      <c r="Z7" s="12">
        <v>14785</v>
      </c>
      <c r="AA7" s="12">
        <v>11118</v>
      </c>
      <c r="AB7" s="12">
        <v>3195</v>
      </c>
      <c r="AC7" s="12">
        <v>579</v>
      </c>
      <c r="AD7" s="12">
        <v>11501</v>
      </c>
      <c r="AE7" s="12">
        <v>3161</v>
      </c>
      <c r="AF7" s="12">
        <v>14722</v>
      </c>
      <c r="AG7" s="12">
        <v>19812</v>
      </c>
      <c r="AH7" s="12">
        <v>6074</v>
      </c>
      <c r="AI7" s="12">
        <v>194</v>
      </c>
      <c r="AJ7" s="12">
        <v>37</v>
      </c>
      <c r="AK7" s="12">
        <v>80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</row>
    <row r="8" spans="1:96" ht="14.5" x14ac:dyDescent="0.35">
      <c r="A8" s="72">
        <v>6</v>
      </c>
      <c r="B8" s="12">
        <v>6989</v>
      </c>
      <c r="C8" s="12">
        <v>4851</v>
      </c>
      <c r="D8" s="12">
        <v>198</v>
      </c>
      <c r="E8" s="12">
        <v>7354</v>
      </c>
      <c r="F8" s="12">
        <v>4543</v>
      </c>
      <c r="G8" s="12">
        <v>17774</v>
      </c>
      <c r="H8" s="12">
        <v>5618</v>
      </c>
      <c r="I8" s="12">
        <v>461</v>
      </c>
      <c r="J8" s="12">
        <v>13814</v>
      </c>
      <c r="K8" s="12">
        <v>5154</v>
      </c>
      <c r="L8" s="12">
        <v>18986</v>
      </c>
      <c r="M8" s="12">
        <v>14031</v>
      </c>
      <c r="N8" s="12">
        <v>4898</v>
      </c>
      <c r="O8" s="12">
        <v>179</v>
      </c>
      <c r="P8" s="12">
        <v>13893</v>
      </c>
      <c r="Q8" s="12">
        <v>5038</v>
      </c>
      <c r="R8" s="12">
        <v>18949</v>
      </c>
      <c r="S8" s="12">
        <v>18477</v>
      </c>
      <c r="T8" s="12">
        <v>6497</v>
      </c>
      <c r="U8" s="12">
        <v>599</v>
      </c>
      <c r="V8" s="12">
        <v>419</v>
      </c>
      <c r="W8" s="12">
        <v>254</v>
      </c>
      <c r="X8" s="12">
        <v>10451</v>
      </c>
      <c r="Y8" s="12">
        <v>4909</v>
      </c>
      <c r="Z8" s="12">
        <v>15402</v>
      </c>
      <c r="AA8" s="12">
        <v>10080</v>
      </c>
      <c r="AB8" s="12">
        <v>4663</v>
      </c>
      <c r="AC8" s="12">
        <v>787</v>
      </c>
      <c r="AD8" s="12">
        <v>10779</v>
      </c>
      <c r="AE8" s="12">
        <v>4486</v>
      </c>
      <c r="AF8" s="12">
        <v>15330</v>
      </c>
      <c r="AG8" s="12">
        <v>17017</v>
      </c>
      <c r="AH8" s="12">
        <v>8178</v>
      </c>
      <c r="AI8" s="12">
        <v>196</v>
      </c>
      <c r="AJ8" s="12">
        <v>35</v>
      </c>
      <c r="AK8" s="12">
        <v>99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</row>
    <row r="9" spans="1:96" ht="14.5" x14ac:dyDescent="0.35">
      <c r="A9" s="72">
        <v>7</v>
      </c>
      <c r="B9" s="12">
        <v>8569</v>
      </c>
      <c r="C9" s="12">
        <v>5032</v>
      </c>
      <c r="D9" s="12">
        <v>276</v>
      </c>
      <c r="E9" s="12">
        <v>8704</v>
      </c>
      <c r="F9" s="12">
        <v>5046</v>
      </c>
      <c r="G9" s="12">
        <v>20486</v>
      </c>
      <c r="H9" s="12">
        <v>5895</v>
      </c>
      <c r="I9" s="12">
        <v>639</v>
      </c>
      <c r="J9" s="12">
        <v>15707</v>
      </c>
      <c r="K9" s="12">
        <v>5975</v>
      </c>
      <c r="L9" s="12">
        <v>21720</v>
      </c>
      <c r="M9" s="12">
        <v>15901</v>
      </c>
      <c r="N9" s="12">
        <v>5683</v>
      </c>
      <c r="O9" s="12">
        <v>221</v>
      </c>
      <c r="P9" s="12">
        <v>15658</v>
      </c>
      <c r="Q9" s="12">
        <v>5973</v>
      </c>
      <c r="R9" s="12">
        <v>21654</v>
      </c>
      <c r="S9" s="12">
        <v>20358</v>
      </c>
      <c r="T9" s="12">
        <v>6921</v>
      </c>
      <c r="U9" s="12">
        <v>799</v>
      </c>
      <c r="V9" s="12">
        <v>520</v>
      </c>
      <c r="W9" s="12">
        <v>266</v>
      </c>
      <c r="X9" s="12">
        <v>11900</v>
      </c>
      <c r="Y9" s="12">
        <v>5790</v>
      </c>
      <c r="Z9" s="12">
        <v>17724</v>
      </c>
      <c r="AA9" s="12">
        <v>11582</v>
      </c>
      <c r="AB9" s="12">
        <v>5426</v>
      </c>
      <c r="AC9" s="12">
        <v>852</v>
      </c>
      <c r="AD9" s="12">
        <v>12305</v>
      </c>
      <c r="AE9" s="12">
        <v>5307</v>
      </c>
      <c r="AF9" s="12">
        <v>17683</v>
      </c>
      <c r="AG9" s="12">
        <v>20098</v>
      </c>
      <c r="AH9" s="12">
        <v>9207</v>
      </c>
      <c r="AI9" s="12">
        <v>239</v>
      </c>
      <c r="AJ9" s="12">
        <v>55</v>
      </c>
      <c r="AK9" s="12">
        <v>96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</row>
    <row r="10" spans="1:96" ht="14.5" x14ac:dyDescent="0.35">
      <c r="A10" s="72">
        <v>8</v>
      </c>
      <c r="B10" s="12">
        <v>7479</v>
      </c>
      <c r="C10" s="12">
        <v>6028</v>
      </c>
      <c r="D10" s="12">
        <v>238</v>
      </c>
      <c r="E10" s="12">
        <v>7464</v>
      </c>
      <c r="F10" s="12">
        <v>6231</v>
      </c>
      <c r="G10" s="12">
        <v>19038</v>
      </c>
      <c r="H10" s="12">
        <v>7306</v>
      </c>
      <c r="I10" s="12">
        <v>506</v>
      </c>
      <c r="J10" s="12">
        <v>14558</v>
      </c>
      <c r="K10" s="12">
        <v>7669</v>
      </c>
      <c r="L10" s="12">
        <v>22249</v>
      </c>
      <c r="M10" s="12">
        <v>14828</v>
      </c>
      <c r="N10" s="12">
        <v>7331</v>
      </c>
      <c r="O10" s="12">
        <v>188</v>
      </c>
      <c r="P10" s="12">
        <v>14590</v>
      </c>
      <c r="Q10" s="12">
        <v>7621</v>
      </c>
      <c r="R10" s="12">
        <v>22237</v>
      </c>
      <c r="S10" s="12">
        <v>17233</v>
      </c>
      <c r="T10" s="12">
        <v>8302</v>
      </c>
      <c r="U10" s="12">
        <v>701</v>
      </c>
      <c r="V10" s="12">
        <v>503</v>
      </c>
      <c r="W10" s="12">
        <v>204</v>
      </c>
      <c r="X10" s="12">
        <v>11537</v>
      </c>
      <c r="Y10" s="12">
        <v>7407</v>
      </c>
      <c r="Z10" s="12">
        <v>18981</v>
      </c>
      <c r="AA10" s="12">
        <v>11166</v>
      </c>
      <c r="AB10" s="12">
        <v>6997</v>
      </c>
      <c r="AC10" s="12">
        <v>939</v>
      </c>
      <c r="AD10" s="12">
        <v>12082</v>
      </c>
      <c r="AE10" s="12">
        <v>6755</v>
      </c>
      <c r="AF10" s="12">
        <v>18927</v>
      </c>
      <c r="AG10" s="12">
        <v>18115</v>
      </c>
      <c r="AH10" s="12">
        <v>11568</v>
      </c>
      <c r="AI10" s="12">
        <v>197</v>
      </c>
      <c r="AJ10" s="12">
        <v>38</v>
      </c>
      <c r="AK10" s="12">
        <v>57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</row>
    <row r="11" spans="1:96" ht="14.5" x14ac:dyDescent="0.35">
      <c r="A11" s="72">
        <v>9</v>
      </c>
      <c r="B11" s="12">
        <v>8889</v>
      </c>
      <c r="C11" s="12">
        <v>6528</v>
      </c>
      <c r="D11" s="12">
        <v>263</v>
      </c>
      <c r="E11" s="12">
        <v>9130</v>
      </c>
      <c r="F11" s="12">
        <v>6424</v>
      </c>
      <c r="G11" s="12">
        <v>21705</v>
      </c>
      <c r="H11" s="12">
        <v>7626</v>
      </c>
      <c r="I11" s="12">
        <v>609</v>
      </c>
      <c r="J11" s="12">
        <v>16860</v>
      </c>
      <c r="K11" s="12">
        <v>7264</v>
      </c>
      <c r="L11" s="12">
        <v>24149</v>
      </c>
      <c r="M11" s="12">
        <v>17100</v>
      </c>
      <c r="N11" s="12">
        <v>6930</v>
      </c>
      <c r="O11" s="12">
        <v>199</v>
      </c>
      <c r="P11" s="12">
        <v>16829</v>
      </c>
      <c r="Q11" s="12">
        <v>7226</v>
      </c>
      <c r="R11" s="12">
        <v>24087</v>
      </c>
      <c r="S11" s="12">
        <v>21451</v>
      </c>
      <c r="T11" s="12">
        <v>8967</v>
      </c>
      <c r="U11" s="12">
        <v>808</v>
      </c>
      <c r="V11" s="12">
        <v>598</v>
      </c>
      <c r="W11" s="12">
        <v>275</v>
      </c>
      <c r="X11" s="12">
        <v>12450</v>
      </c>
      <c r="Y11" s="12">
        <v>7340</v>
      </c>
      <c r="Z11" s="12">
        <v>19843</v>
      </c>
      <c r="AA11" s="12">
        <v>12056</v>
      </c>
      <c r="AB11" s="12">
        <v>6935</v>
      </c>
      <c r="AC11" s="12">
        <v>1010</v>
      </c>
      <c r="AD11" s="12">
        <v>13052</v>
      </c>
      <c r="AE11" s="12">
        <v>6673</v>
      </c>
      <c r="AF11" s="12">
        <v>19805</v>
      </c>
      <c r="AG11" s="12">
        <v>20445</v>
      </c>
      <c r="AH11" s="12">
        <v>11938</v>
      </c>
      <c r="AI11" s="12">
        <v>248</v>
      </c>
      <c r="AJ11" s="12">
        <v>63</v>
      </c>
      <c r="AK11" s="12">
        <v>87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</row>
    <row r="12" spans="1:96" ht="14.5" x14ac:dyDescent="0.35">
      <c r="A12" s="72">
        <v>10</v>
      </c>
      <c r="B12" s="12">
        <v>5323</v>
      </c>
      <c r="C12" s="12">
        <v>5503</v>
      </c>
      <c r="D12" s="12">
        <v>276</v>
      </c>
      <c r="E12" s="12">
        <v>5427</v>
      </c>
      <c r="F12" s="12">
        <v>5645</v>
      </c>
      <c r="G12" s="12">
        <v>21886</v>
      </c>
      <c r="H12" s="12">
        <v>8637</v>
      </c>
      <c r="I12" s="12">
        <v>706</v>
      </c>
      <c r="J12" s="12">
        <v>17326</v>
      </c>
      <c r="K12" s="12">
        <v>8663</v>
      </c>
      <c r="L12" s="12">
        <v>26014</v>
      </c>
      <c r="M12" s="12">
        <v>17605</v>
      </c>
      <c r="N12" s="12">
        <v>8292</v>
      </c>
      <c r="O12" s="12">
        <v>273</v>
      </c>
      <c r="P12" s="12">
        <v>17410</v>
      </c>
      <c r="Q12" s="12">
        <v>8585</v>
      </c>
      <c r="R12" s="12">
        <v>26021</v>
      </c>
      <c r="S12" s="12">
        <v>20273</v>
      </c>
      <c r="T12" s="12">
        <v>9836</v>
      </c>
      <c r="U12" s="12">
        <v>1069</v>
      </c>
      <c r="V12" s="12">
        <v>824</v>
      </c>
      <c r="W12" s="12">
        <v>299</v>
      </c>
      <c r="X12" s="12">
        <v>13934</v>
      </c>
      <c r="Y12" s="12">
        <v>8868</v>
      </c>
      <c r="Z12" s="12">
        <v>22842</v>
      </c>
      <c r="AA12" s="12">
        <v>13409</v>
      </c>
      <c r="AB12" s="12">
        <v>8341</v>
      </c>
      <c r="AC12" s="12">
        <v>1283</v>
      </c>
      <c r="AD12" s="12">
        <v>14576</v>
      </c>
      <c r="AE12" s="12">
        <v>8070</v>
      </c>
      <c r="AF12" s="12">
        <v>22731</v>
      </c>
      <c r="AG12" s="12">
        <v>20528</v>
      </c>
      <c r="AH12" s="12">
        <v>14209</v>
      </c>
      <c r="AI12" s="12">
        <v>348</v>
      </c>
      <c r="AJ12" s="12">
        <v>59</v>
      </c>
      <c r="AK12" s="12">
        <v>108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</row>
    <row r="13" spans="1:96" ht="14.5" x14ac:dyDescent="0.35">
      <c r="A13" s="72">
        <v>11</v>
      </c>
      <c r="B13" s="12">
        <v>5775</v>
      </c>
      <c r="C13" s="12">
        <v>6155</v>
      </c>
      <c r="D13" s="12">
        <v>261</v>
      </c>
      <c r="E13" s="12">
        <v>5655</v>
      </c>
      <c r="F13" s="12">
        <v>6621</v>
      </c>
      <c r="G13" s="12">
        <v>21362</v>
      </c>
      <c r="H13" s="12">
        <v>9821</v>
      </c>
      <c r="I13" s="12">
        <v>670</v>
      </c>
      <c r="J13" s="12">
        <v>17602</v>
      </c>
      <c r="K13" s="12">
        <v>10215</v>
      </c>
      <c r="L13" s="12">
        <v>27844</v>
      </c>
      <c r="M13" s="12">
        <v>17917</v>
      </c>
      <c r="N13" s="12">
        <v>9841</v>
      </c>
      <c r="O13" s="12">
        <v>194</v>
      </c>
      <c r="P13" s="12">
        <v>17497</v>
      </c>
      <c r="Q13" s="12">
        <v>10314</v>
      </c>
      <c r="R13" s="12">
        <v>27844</v>
      </c>
      <c r="S13" s="12">
        <v>19135</v>
      </c>
      <c r="T13" s="12">
        <v>10528</v>
      </c>
      <c r="U13" s="12">
        <v>892</v>
      </c>
      <c r="V13" s="12">
        <v>765</v>
      </c>
      <c r="W13" s="12">
        <v>237</v>
      </c>
      <c r="X13" s="12">
        <v>14344</v>
      </c>
      <c r="Y13" s="12">
        <v>10119</v>
      </c>
      <c r="Z13" s="12">
        <v>24509</v>
      </c>
      <c r="AA13" s="12">
        <v>13903</v>
      </c>
      <c r="AB13" s="12">
        <v>9360</v>
      </c>
      <c r="AC13" s="12">
        <v>1380</v>
      </c>
      <c r="AD13" s="12">
        <v>15106</v>
      </c>
      <c r="AE13" s="12">
        <v>9126</v>
      </c>
      <c r="AF13" s="12">
        <v>24338</v>
      </c>
      <c r="AG13" s="12">
        <v>16698</v>
      </c>
      <c r="AH13" s="12">
        <v>14880</v>
      </c>
      <c r="AI13" s="12">
        <v>209</v>
      </c>
      <c r="AJ13" s="12">
        <v>30</v>
      </c>
      <c r="AK13" s="12">
        <v>65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</row>
    <row r="14" spans="1:96" ht="14.5" x14ac:dyDescent="0.35">
      <c r="A14" s="72">
        <v>12</v>
      </c>
      <c r="B14" s="12">
        <v>5557</v>
      </c>
      <c r="C14" s="12">
        <v>4315</v>
      </c>
      <c r="D14" s="12">
        <v>247</v>
      </c>
      <c r="E14" s="12">
        <v>5625</v>
      </c>
      <c r="F14" s="12">
        <v>4436</v>
      </c>
      <c r="G14" s="12">
        <v>22512</v>
      </c>
      <c r="H14" s="12">
        <v>6308</v>
      </c>
      <c r="I14" s="12">
        <v>683</v>
      </c>
      <c r="J14" s="12">
        <v>17940</v>
      </c>
      <c r="K14" s="12">
        <v>6354</v>
      </c>
      <c r="L14" s="12">
        <v>24324</v>
      </c>
      <c r="M14" s="12">
        <v>18287</v>
      </c>
      <c r="N14" s="12">
        <v>5907</v>
      </c>
      <c r="O14" s="12">
        <v>290</v>
      </c>
      <c r="P14" s="12">
        <v>17979</v>
      </c>
      <c r="Q14" s="12">
        <v>6311</v>
      </c>
      <c r="R14" s="12">
        <v>24323</v>
      </c>
      <c r="S14" s="12">
        <v>21215</v>
      </c>
      <c r="T14" s="12">
        <v>7225</v>
      </c>
      <c r="U14" s="12">
        <v>976</v>
      </c>
      <c r="V14" s="12">
        <v>745</v>
      </c>
      <c r="W14" s="12">
        <v>315</v>
      </c>
      <c r="X14" s="12">
        <v>12197</v>
      </c>
      <c r="Y14" s="12">
        <v>5664</v>
      </c>
      <c r="Z14" s="12">
        <v>17909</v>
      </c>
      <c r="AA14" s="12">
        <v>11777</v>
      </c>
      <c r="AB14" s="12">
        <v>5208</v>
      </c>
      <c r="AC14" s="12">
        <v>1038</v>
      </c>
      <c r="AD14" s="12">
        <v>12621</v>
      </c>
      <c r="AE14" s="12">
        <v>5162</v>
      </c>
      <c r="AF14" s="12">
        <v>17873</v>
      </c>
      <c r="AG14" s="12">
        <v>18630</v>
      </c>
      <c r="AH14" s="12">
        <v>9745</v>
      </c>
      <c r="AI14" s="12">
        <v>310</v>
      </c>
      <c r="AJ14" s="12">
        <v>42</v>
      </c>
      <c r="AK14" s="12">
        <v>90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</row>
    <row r="15" spans="1:96" ht="14.5" x14ac:dyDescent="0.35">
      <c r="A15" s="72">
        <v>13</v>
      </c>
      <c r="B15" s="12">
        <v>8259</v>
      </c>
      <c r="C15" s="12">
        <v>7598</v>
      </c>
      <c r="D15" s="12">
        <v>338</v>
      </c>
      <c r="E15" s="12">
        <v>8377</v>
      </c>
      <c r="F15" s="12">
        <v>7772</v>
      </c>
      <c r="G15" s="12">
        <v>23757</v>
      </c>
      <c r="H15" s="12">
        <v>9663</v>
      </c>
      <c r="I15" s="12">
        <v>800</v>
      </c>
      <c r="J15" s="12">
        <v>18979</v>
      </c>
      <c r="K15" s="12">
        <v>9882</v>
      </c>
      <c r="L15" s="12">
        <v>28890</v>
      </c>
      <c r="M15" s="12">
        <v>19317</v>
      </c>
      <c r="N15" s="12">
        <v>9419</v>
      </c>
      <c r="O15" s="12">
        <v>274</v>
      </c>
      <c r="P15" s="12">
        <v>19038</v>
      </c>
      <c r="Q15" s="12">
        <v>9813</v>
      </c>
      <c r="R15" s="12">
        <v>28884</v>
      </c>
      <c r="S15" s="12">
        <v>23436</v>
      </c>
      <c r="T15" s="12">
        <v>11313</v>
      </c>
      <c r="U15" s="12">
        <v>1276</v>
      </c>
      <c r="V15" s="12">
        <v>751</v>
      </c>
      <c r="W15" s="12">
        <v>306</v>
      </c>
      <c r="X15" s="12">
        <v>15358</v>
      </c>
      <c r="Y15" s="12">
        <v>10253</v>
      </c>
      <c r="Z15" s="12">
        <v>25690</v>
      </c>
      <c r="AA15" s="12">
        <v>14720</v>
      </c>
      <c r="AB15" s="12">
        <v>9704</v>
      </c>
      <c r="AC15" s="12">
        <v>1449</v>
      </c>
      <c r="AD15" s="12">
        <v>16106</v>
      </c>
      <c r="AE15" s="12">
        <v>9366</v>
      </c>
      <c r="AF15" s="12">
        <v>25591</v>
      </c>
      <c r="AG15" s="12">
        <v>21934</v>
      </c>
      <c r="AH15" s="12">
        <v>15602</v>
      </c>
      <c r="AI15" s="12">
        <v>398</v>
      </c>
      <c r="AJ15" s="12">
        <v>56</v>
      </c>
      <c r="AK15" s="12">
        <v>113</v>
      </c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</row>
    <row r="16" spans="1:96" ht="14.5" x14ac:dyDescent="0.35">
      <c r="A16" s="72">
        <v>14</v>
      </c>
      <c r="B16" s="12">
        <v>8593</v>
      </c>
      <c r="C16" s="12">
        <v>8486</v>
      </c>
      <c r="D16" s="12">
        <v>373</v>
      </c>
      <c r="E16" s="12">
        <v>8680</v>
      </c>
      <c r="F16" s="12">
        <v>8683</v>
      </c>
      <c r="G16" s="12">
        <v>23165</v>
      </c>
      <c r="H16" s="12">
        <v>11470</v>
      </c>
      <c r="I16" s="12">
        <v>762</v>
      </c>
      <c r="J16" s="12">
        <v>17914</v>
      </c>
      <c r="K16" s="12">
        <v>11442</v>
      </c>
      <c r="L16" s="12">
        <v>29391</v>
      </c>
      <c r="M16" s="12">
        <v>18349</v>
      </c>
      <c r="N16" s="12">
        <v>10924</v>
      </c>
      <c r="O16" s="12">
        <v>249</v>
      </c>
      <c r="P16" s="12">
        <v>17967</v>
      </c>
      <c r="Q16" s="12">
        <v>11381</v>
      </c>
      <c r="R16" s="12">
        <v>29390</v>
      </c>
      <c r="S16" s="12">
        <v>21653</v>
      </c>
      <c r="T16" s="12">
        <v>13122</v>
      </c>
      <c r="U16" s="12">
        <v>1100</v>
      </c>
      <c r="V16" s="12">
        <v>821</v>
      </c>
      <c r="W16" s="12">
        <v>262</v>
      </c>
      <c r="X16" s="12">
        <v>13948</v>
      </c>
      <c r="Y16" s="12">
        <v>11579</v>
      </c>
      <c r="Z16" s="12">
        <v>25590</v>
      </c>
      <c r="AA16" s="12">
        <v>13452</v>
      </c>
      <c r="AB16" s="12">
        <v>10978</v>
      </c>
      <c r="AC16" s="12">
        <v>1350</v>
      </c>
      <c r="AD16" s="12">
        <v>14782</v>
      </c>
      <c r="AE16" s="12">
        <v>10645</v>
      </c>
      <c r="AF16" s="12">
        <v>25526</v>
      </c>
      <c r="AG16" s="12">
        <v>21026</v>
      </c>
      <c r="AH16" s="12">
        <v>17560</v>
      </c>
      <c r="AI16" s="12">
        <v>325</v>
      </c>
      <c r="AJ16" s="12">
        <v>71</v>
      </c>
      <c r="AK16" s="12">
        <v>89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</row>
    <row r="17" spans="1:96" ht="14.5" x14ac:dyDescent="0.35">
      <c r="A17" s="72">
        <v>15</v>
      </c>
      <c r="B17" s="12">
        <v>7336</v>
      </c>
      <c r="C17" s="12">
        <v>7982</v>
      </c>
      <c r="D17" s="12">
        <v>293</v>
      </c>
      <c r="E17" s="12">
        <v>7473</v>
      </c>
      <c r="F17" s="12">
        <v>8050</v>
      </c>
      <c r="G17" s="12">
        <v>20788</v>
      </c>
      <c r="H17" s="12">
        <v>11027</v>
      </c>
      <c r="I17" s="12">
        <v>623</v>
      </c>
      <c r="J17" s="12">
        <v>15343</v>
      </c>
      <c r="K17" s="12">
        <v>10472</v>
      </c>
      <c r="L17" s="12">
        <v>25837</v>
      </c>
      <c r="M17" s="12">
        <v>15628</v>
      </c>
      <c r="N17" s="12">
        <v>10007</v>
      </c>
      <c r="O17" s="12">
        <v>268</v>
      </c>
      <c r="P17" s="12">
        <v>15324</v>
      </c>
      <c r="Q17" s="12">
        <v>10476</v>
      </c>
      <c r="R17" s="12">
        <v>25822</v>
      </c>
      <c r="S17" s="12">
        <v>18902</v>
      </c>
      <c r="T17" s="12">
        <v>11992</v>
      </c>
      <c r="U17" s="12">
        <v>1063</v>
      </c>
      <c r="V17" s="12">
        <v>625</v>
      </c>
      <c r="W17" s="12">
        <v>289</v>
      </c>
      <c r="X17" s="12">
        <v>11023</v>
      </c>
      <c r="Y17" s="12">
        <v>10150</v>
      </c>
      <c r="Z17" s="12">
        <v>21219</v>
      </c>
      <c r="AA17" s="12">
        <v>10538</v>
      </c>
      <c r="AB17" s="12">
        <v>9720</v>
      </c>
      <c r="AC17" s="12">
        <v>1099</v>
      </c>
      <c r="AD17" s="12">
        <v>11619</v>
      </c>
      <c r="AE17" s="12">
        <v>9511</v>
      </c>
      <c r="AF17" s="12">
        <v>21195</v>
      </c>
      <c r="AG17" s="12">
        <v>19236</v>
      </c>
      <c r="AH17" s="12">
        <v>16254</v>
      </c>
      <c r="AI17" s="12">
        <v>323</v>
      </c>
      <c r="AJ17" s="12">
        <v>42</v>
      </c>
      <c r="AK17" s="12">
        <v>65</v>
      </c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</row>
    <row r="18" spans="1:96" ht="14.5" x14ac:dyDescent="0.35">
      <c r="A18" s="72">
        <v>16</v>
      </c>
      <c r="B18" s="12">
        <v>6525</v>
      </c>
      <c r="C18" s="12">
        <v>7008</v>
      </c>
      <c r="D18" s="12">
        <v>303</v>
      </c>
      <c r="E18" s="12">
        <v>6666</v>
      </c>
      <c r="F18" s="12">
        <v>7139</v>
      </c>
      <c r="G18" s="12">
        <v>22094</v>
      </c>
      <c r="H18" s="12">
        <v>9896</v>
      </c>
      <c r="I18" s="12">
        <v>652</v>
      </c>
      <c r="J18" s="12">
        <v>17103</v>
      </c>
      <c r="K18" s="12">
        <v>9552</v>
      </c>
      <c r="L18" s="12">
        <v>26690</v>
      </c>
      <c r="M18" s="12">
        <v>17341</v>
      </c>
      <c r="N18" s="12">
        <v>9276</v>
      </c>
      <c r="O18" s="12">
        <v>263</v>
      </c>
      <c r="P18" s="12">
        <v>17095</v>
      </c>
      <c r="Q18" s="12">
        <v>9559</v>
      </c>
      <c r="R18" s="12">
        <v>26682</v>
      </c>
      <c r="S18" s="12">
        <v>20723</v>
      </c>
      <c r="T18" s="12">
        <v>11707</v>
      </c>
      <c r="U18" s="12">
        <v>1081</v>
      </c>
      <c r="V18" s="12">
        <v>661</v>
      </c>
      <c r="W18" s="12">
        <v>318</v>
      </c>
      <c r="X18" s="12">
        <v>12750</v>
      </c>
      <c r="Y18" s="12">
        <v>9837</v>
      </c>
      <c r="Z18" s="12">
        <v>22644</v>
      </c>
      <c r="AA18" s="12">
        <v>12236</v>
      </c>
      <c r="AB18" s="12">
        <v>9375</v>
      </c>
      <c r="AC18" s="12">
        <v>1219</v>
      </c>
      <c r="AD18" s="12">
        <v>13337</v>
      </c>
      <c r="AE18" s="12">
        <v>9206</v>
      </c>
      <c r="AF18" s="12">
        <v>22617</v>
      </c>
      <c r="AG18" s="12">
        <v>19877</v>
      </c>
      <c r="AH18" s="12">
        <v>16018</v>
      </c>
      <c r="AI18" s="12">
        <v>324</v>
      </c>
      <c r="AJ18" s="12">
        <v>38</v>
      </c>
      <c r="AK18" s="12">
        <v>77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</row>
    <row r="19" spans="1:96" ht="14.5" x14ac:dyDescent="0.35">
      <c r="A19" s="72">
        <v>17</v>
      </c>
      <c r="B19" s="12">
        <v>6486</v>
      </c>
      <c r="C19" s="12">
        <v>6137</v>
      </c>
      <c r="D19" s="12">
        <v>265</v>
      </c>
      <c r="E19" s="12">
        <v>6662</v>
      </c>
      <c r="F19" s="12">
        <v>6194</v>
      </c>
      <c r="G19" s="12">
        <v>19645</v>
      </c>
      <c r="H19" s="12">
        <v>8207</v>
      </c>
      <c r="I19" s="12">
        <v>555</v>
      </c>
      <c r="J19" s="12">
        <v>14579</v>
      </c>
      <c r="K19" s="12">
        <v>7762</v>
      </c>
      <c r="L19" s="12">
        <v>22357</v>
      </c>
      <c r="M19" s="12">
        <v>14803</v>
      </c>
      <c r="N19" s="12">
        <v>7382</v>
      </c>
      <c r="O19" s="12">
        <v>259</v>
      </c>
      <c r="P19" s="12">
        <v>14596</v>
      </c>
      <c r="Q19" s="12">
        <v>7724</v>
      </c>
      <c r="R19" s="12">
        <v>22338</v>
      </c>
      <c r="S19" s="12">
        <v>18555</v>
      </c>
      <c r="T19" s="12">
        <v>9693</v>
      </c>
      <c r="U19" s="12">
        <v>949</v>
      </c>
      <c r="V19" s="12">
        <v>548</v>
      </c>
      <c r="W19" s="12">
        <v>271</v>
      </c>
      <c r="X19" s="12">
        <v>10539</v>
      </c>
      <c r="Y19" s="12">
        <v>7760</v>
      </c>
      <c r="Z19" s="12">
        <v>18339</v>
      </c>
      <c r="AA19" s="12">
        <v>10145</v>
      </c>
      <c r="AB19" s="12">
        <v>7298</v>
      </c>
      <c r="AC19" s="12">
        <v>1021</v>
      </c>
      <c r="AD19" s="12">
        <v>10941</v>
      </c>
      <c r="AE19" s="12">
        <v>7304</v>
      </c>
      <c r="AF19" s="12">
        <v>18302</v>
      </c>
      <c r="AG19" s="12">
        <v>17937</v>
      </c>
      <c r="AH19" s="12">
        <v>13026</v>
      </c>
      <c r="AI19" s="12">
        <v>273</v>
      </c>
      <c r="AJ19" s="12">
        <v>47</v>
      </c>
      <c r="AK19" s="12">
        <v>55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</row>
    <row r="20" spans="1:96" ht="14.5" x14ac:dyDescent="0.35">
      <c r="A20" s="72">
        <v>18</v>
      </c>
      <c r="B20" s="12">
        <v>6866</v>
      </c>
      <c r="C20" s="12">
        <v>4657</v>
      </c>
      <c r="D20" s="12">
        <v>309</v>
      </c>
      <c r="E20" s="12">
        <v>6986</v>
      </c>
      <c r="F20" s="12">
        <v>4754</v>
      </c>
      <c r="G20" s="12">
        <v>21502</v>
      </c>
      <c r="H20" s="12">
        <v>6437</v>
      </c>
      <c r="I20" s="12">
        <v>669</v>
      </c>
      <c r="J20" s="12">
        <v>17004</v>
      </c>
      <c r="K20" s="12">
        <v>5854</v>
      </c>
      <c r="L20" s="12">
        <v>22898</v>
      </c>
      <c r="M20" s="12">
        <v>17170</v>
      </c>
      <c r="N20" s="12">
        <v>5567</v>
      </c>
      <c r="O20" s="12">
        <v>298</v>
      </c>
      <c r="P20" s="12">
        <v>17014</v>
      </c>
      <c r="Q20" s="12">
        <v>5835</v>
      </c>
      <c r="R20" s="12">
        <v>22892</v>
      </c>
      <c r="S20" s="12">
        <v>20505</v>
      </c>
      <c r="T20" s="12">
        <v>7378</v>
      </c>
      <c r="U20" s="12">
        <v>964</v>
      </c>
      <c r="V20" s="12">
        <v>557</v>
      </c>
      <c r="W20" s="12">
        <v>327</v>
      </c>
      <c r="X20" s="12">
        <v>13007</v>
      </c>
      <c r="Y20" s="12">
        <v>5994</v>
      </c>
      <c r="Z20" s="12">
        <v>19040</v>
      </c>
      <c r="AA20" s="12">
        <v>12562</v>
      </c>
      <c r="AB20" s="12">
        <v>5575</v>
      </c>
      <c r="AC20" s="12">
        <v>1071</v>
      </c>
      <c r="AD20" s="12">
        <v>13358</v>
      </c>
      <c r="AE20" s="12">
        <v>5570</v>
      </c>
      <c r="AF20" s="12">
        <v>18998</v>
      </c>
      <c r="AG20" s="12">
        <v>20021</v>
      </c>
      <c r="AH20" s="12">
        <v>10045</v>
      </c>
      <c r="AI20" s="12">
        <v>323</v>
      </c>
      <c r="AJ20" s="12">
        <v>46</v>
      </c>
      <c r="AK20" s="12">
        <v>101</v>
      </c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</row>
    <row r="21" spans="1:96" ht="14.5" x14ac:dyDescent="0.35">
      <c r="A21" s="72">
        <v>19</v>
      </c>
      <c r="B21" s="12">
        <v>6945</v>
      </c>
      <c r="C21" s="12">
        <v>7407</v>
      </c>
      <c r="D21" s="12">
        <v>344</v>
      </c>
      <c r="E21" s="12">
        <v>7049</v>
      </c>
      <c r="F21" s="12">
        <v>7601</v>
      </c>
      <c r="G21" s="12">
        <v>22556</v>
      </c>
      <c r="H21" s="12">
        <v>10775</v>
      </c>
      <c r="I21" s="12">
        <v>702</v>
      </c>
      <c r="J21" s="12">
        <v>16955</v>
      </c>
      <c r="K21" s="12">
        <v>9755</v>
      </c>
      <c r="L21" s="12">
        <v>26729</v>
      </c>
      <c r="M21" s="12">
        <v>17259</v>
      </c>
      <c r="N21" s="12">
        <v>9376</v>
      </c>
      <c r="O21" s="12">
        <v>263</v>
      </c>
      <c r="P21" s="12">
        <v>16851</v>
      </c>
      <c r="Q21" s="12">
        <v>9865</v>
      </c>
      <c r="R21" s="12">
        <v>26737</v>
      </c>
      <c r="S21" s="12">
        <v>20736</v>
      </c>
      <c r="T21" s="12">
        <v>12456</v>
      </c>
      <c r="U21" s="12">
        <v>1071</v>
      </c>
      <c r="V21" s="12">
        <v>707</v>
      </c>
      <c r="W21" s="12">
        <v>304</v>
      </c>
      <c r="X21" s="12">
        <v>13220</v>
      </c>
      <c r="Y21" s="12">
        <v>9734</v>
      </c>
      <c r="Z21" s="12">
        <v>23019</v>
      </c>
      <c r="AA21" s="12">
        <v>12597</v>
      </c>
      <c r="AB21" s="12">
        <v>9282</v>
      </c>
      <c r="AC21" s="12">
        <v>1293</v>
      </c>
      <c r="AD21" s="12">
        <v>13634</v>
      </c>
      <c r="AE21" s="12">
        <v>9245</v>
      </c>
      <c r="AF21" s="12">
        <v>22965</v>
      </c>
      <c r="AG21" s="12">
        <v>20137</v>
      </c>
      <c r="AH21" s="12">
        <v>16031</v>
      </c>
      <c r="AI21" s="12">
        <v>320</v>
      </c>
      <c r="AJ21" s="12">
        <v>30</v>
      </c>
      <c r="AK21" s="12">
        <v>86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</row>
    <row r="22" spans="1:96" ht="14.5" x14ac:dyDescent="0.35">
      <c r="A22" s="72">
        <v>20</v>
      </c>
      <c r="B22" s="12">
        <v>5757</v>
      </c>
      <c r="C22" s="12">
        <v>2830</v>
      </c>
      <c r="D22" s="12">
        <v>134</v>
      </c>
      <c r="E22" s="12">
        <v>6019</v>
      </c>
      <c r="F22" s="12">
        <v>2603</v>
      </c>
      <c r="G22" s="12">
        <v>16769</v>
      </c>
      <c r="H22" s="12">
        <v>3874</v>
      </c>
      <c r="I22" s="12">
        <v>268</v>
      </c>
      <c r="J22" s="12">
        <v>11814</v>
      </c>
      <c r="K22" s="12">
        <v>3448</v>
      </c>
      <c r="L22" s="12">
        <v>15274</v>
      </c>
      <c r="M22" s="12">
        <v>11911</v>
      </c>
      <c r="N22" s="12">
        <v>3286</v>
      </c>
      <c r="O22" s="12">
        <v>136</v>
      </c>
      <c r="P22" s="12">
        <v>11823</v>
      </c>
      <c r="Q22" s="12">
        <v>3435</v>
      </c>
      <c r="R22" s="12">
        <v>15272</v>
      </c>
      <c r="S22" s="12">
        <v>15875</v>
      </c>
      <c r="T22" s="12">
        <v>4879</v>
      </c>
      <c r="U22" s="12">
        <v>469</v>
      </c>
      <c r="V22" s="12">
        <v>231</v>
      </c>
      <c r="W22" s="12">
        <v>210</v>
      </c>
      <c r="X22" s="12">
        <v>8039</v>
      </c>
      <c r="Y22" s="12">
        <v>3388</v>
      </c>
      <c r="Z22" s="12">
        <v>11440</v>
      </c>
      <c r="AA22" s="12">
        <v>7876</v>
      </c>
      <c r="AB22" s="12">
        <v>3234</v>
      </c>
      <c r="AC22" s="12">
        <v>425</v>
      </c>
      <c r="AD22" s="12">
        <v>8144</v>
      </c>
      <c r="AE22" s="12">
        <v>3265</v>
      </c>
      <c r="AF22" s="12">
        <v>11434</v>
      </c>
      <c r="AG22" s="12">
        <v>16020</v>
      </c>
      <c r="AH22" s="12">
        <v>5600</v>
      </c>
      <c r="AI22" s="12">
        <v>142</v>
      </c>
      <c r="AJ22" s="12">
        <v>37</v>
      </c>
      <c r="AK22" s="12">
        <v>36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</row>
    <row r="23" spans="1:96" ht="14.5" x14ac:dyDescent="0.35">
      <c r="A23" s="72">
        <v>21</v>
      </c>
      <c r="B23" s="12">
        <v>5745</v>
      </c>
      <c r="C23" s="12">
        <v>4816</v>
      </c>
      <c r="D23" s="12">
        <v>223</v>
      </c>
      <c r="E23" s="12">
        <v>6125</v>
      </c>
      <c r="F23" s="12">
        <v>4633</v>
      </c>
      <c r="G23" s="12">
        <v>17736</v>
      </c>
      <c r="H23" s="12">
        <v>7323</v>
      </c>
      <c r="I23" s="12">
        <v>448</v>
      </c>
      <c r="J23" s="12">
        <v>13476</v>
      </c>
      <c r="K23" s="12">
        <v>6927</v>
      </c>
      <c r="L23" s="12">
        <v>20437</v>
      </c>
      <c r="M23" s="12">
        <v>13681</v>
      </c>
      <c r="N23" s="12">
        <v>6657</v>
      </c>
      <c r="O23" s="12">
        <v>179</v>
      </c>
      <c r="P23" s="12">
        <v>13511</v>
      </c>
      <c r="Q23" s="12">
        <v>6881</v>
      </c>
      <c r="R23" s="12">
        <v>20426</v>
      </c>
      <c r="S23" s="12">
        <v>16880</v>
      </c>
      <c r="T23" s="12">
        <v>8896</v>
      </c>
      <c r="U23" s="12">
        <v>692</v>
      </c>
      <c r="V23" s="12">
        <v>400</v>
      </c>
      <c r="W23" s="12">
        <v>230</v>
      </c>
      <c r="X23" s="12">
        <v>7513</v>
      </c>
      <c r="Y23" s="12">
        <v>5413</v>
      </c>
      <c r="Z23" s="12">
        <v>12956</v>
      </c>
      <c r="AA23" s="12">
        <v>7323</v>
      </c>
      <c r="AB23" s="12">
        <v>5166</v>
      </c>
      <c r="AC23" s="12">
        <v>530</v>
      </c>
      <c r="AD23" s="12">
        <v>7782</v>
      </c>
      <c r="AE23" s="12">
        <v>5079</v>
      </c>
      <c r="AF23" s="12">
        <v>12906</v>
      </c>
      <c r="AG23" s="12">
        <v>14744</v>
      </c>
      <c r="AH23" s="12">
        <v>8965</v>
      </c>
      <c r="AI23" s="12">
        <v>204</v>
      </c>
      <c r="AJ23" s="12">
        <v>47</v>
      </c>
      <c r="AK23" s="12">
        <v>74</v>
      </c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</row>
    <row r="24" spans="1:96" ht="14.5" x14ac:dyDescent="0.35">
      <c r="A24" s="72">
        <v>22</v>
      </c>
      <c r="B24" s="12">
        <v>5527</v>
      </c>
      <c r="C24" s="12">
        <v>5021</v>
      </c>
      <c r="D24" s="12">
        <v>232</v>
      </c>
      <c r="E24" s="12">
        <v>5715</v>
      </c>
      <c r="F24" s="12">
        <v>5052</v>
      </c>
      <c r="G24" s="12">
        <v>17180</v>
      </c>
      <c r="H24" s="12">
        <v>8191</v>
      </c>
      <c r="I24" s="12">
        <v>541</v>
      </c>
      <c r="J24" s="12">
        <v>12792</v>
      </c>
      <c r="K24" s="12">
        <v>7854</v>
      </c>
      <c r="L24" s="12">
        <v>20677</v>
      </c>
      <c r="M24" s="12">
        <v>13019</v>
      </c>
      <c r="N24" s="12">
        <v>7526</v>
      </c>
      <c r="O24" s="12">
        <v>209</v>
      </c>
      <c r="P24" s="12">
        <v>12806</v>
      </c>
      <c r="Q24" s="12">
        <v>7850</v>
      </c>
      <c r="R24" s="12">
        <v>20685</v>
      </c>
      <c r="S24" s="12">
        <v>15560</v>
      </c>
      <c r="T24" s="12">
        <v>9357</v>
      </c>
      <c r="U24" s="12">
        <v>788</v>
      </c>
      <c r="V24" s="12">
        <v>507</v>
      </c>
      <c r="W24" s="12">
        <v>245</v>
      </c>
      <c r="X24" s="12">
        <v>6978</v>
      </c>
      <c r="Y24" s="12">
        <v>5205</v>
      </c>
      <c r="Z24" s="12">
        <v>12205</v>
      </c>
      <c r="AA24" s="12">
        <v>6779</v>
      </c>
      <c r="AB24" s="12">
        <v>4960</v>
      </c>
      <c r="AC24" s="12">
        <v>541</v>
      </c>
      <c r="AD24" s="12">
        <v>7268</v>
      </c>
      <c r="AE24" s="12">
        <v>4861</v>
      </c>
      <c r="AF24" s="12">
        <v>12163</v>
      </c>
      <c r="AG24" s="12">
        <v>12310</v>
      </c>
      <c r="AH24" s="12">
        <v>7674</v>
      </c>
      <c r="AI24" s="12">
        <v>164</v>
      </c>
      <c r="AJ24" s="12">
        <v>44</v>
      </c>
      <c r="AK24" s="12">
        <v>61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</row>
    <row r="25" spans="1:96" ht="14.5" x14ac:dyDescent="0.35">
      <c r="A25" s="72">
        <v>23</v>
      </c>
      <c r="B25" s="12">
        <v>3819</v>
      </c>
      <c r="C25" s="12">
        <v>7162</v>
      </c>
      <c r="D25" s="12">
        <v>299</v>
      </c>
      <c r="E25" s="12">
        <v>4138</v>
      </c>
      <c r="F25" s="12">
        <v>7112</v>
      </c>
      <c r="G25" s="12">
        <v>14907</v>
      </c>
      <c r="H25" s="12">
        <v>12226</v>
      </c>
      <c r="I25" s="12">
        <v>667</v>
      </c>
      <c r="J25" s="12">
        <v>10784</v>
      </c>
      <c r="K25" s="12">
        <v>11234</v>
      </c>
      <c r="L25" s="12">
        <v>22052</v>
      </c>
      <c r="M25" s="12">
        <v>11005</v>
      </c>
      <c r="N25" s="12">
        <v>10849</v>
      </c>
      <c r="O25" s="12">
        <v>269</v>
      </c>
      <c r="P25" s="12">
        <v>9362</v>
      </c>
      <c r="Q25" s="12">
        <v>10083</v>
      </c>
      <c r="R25" s="12">
        <v>19475</v>
      </c>
      <c r="S25" s="12">
        <v>13157</v>
      </c>
      <c r="T25" s="12">
        <v>14775</v>
      </c>
      <c r="U25" s="12">
        <v>977</v>
      </c>
      <c r="V25" s="12">
        <v>484</v>
      </c>
      <c r="W25" s="12">
        <v>234</v>
      </c>
      <c r="X25" s="12">
        <v>7892</v>
      </c>
      <c r="Y25" s="12">
        <v>10401</v>
      </c>
      <c r="Z25" s="12">
        <v>18332</v>
      </c>
      <c r="AA25" s="12">
        <v>7505</v>
      </c>
      <c r="AB25" s="12">
        <v>10081</v>
      </c>
      <c r="AC25" s="12">
        <v>829</v>
      </c>
      <c r="AD25" s="12">
        <v>8301</v>
      </c>
      <c r="AE25" s="12">
        <v>9917</v>
      </c>
      <c r="AF25" s="12">
        <v>18284</v>
      </c>
      <c r="AG25" s="12">
        <v>13421</v>
      </c>
      <c r="AH25" s="12">
        <v>15640</v>
      </c>
      <c r="AI25" s="12">
        <v>282</v>
      </c>
      <c r="AJ25" s="12">
        <v>72</v>
      </c>
      <c r="AK25" s="12">
        <v>62</v>
      </c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</row>
    <row r="26" spans="1:96" ht="14.5" x14ac:dyDescent="0.35">
      <c r="A26" s="72">
        <v>24</v>
      </c>
      <c r="B26" s="12">
        <v>3509</v>
      </c>
      <c r="C26" s="12">
        <v>5206</v>
      </c>
      <c r="D26" s="12">
        <v>192</v>
      </c>
      <c r="E26" s="12">
        <v>3727</v>
      </c>
      <c r="F26" s="12">
        <v>5166</v>
      </c>
      <c r="G26" s="12">
        <v>12270</v>
      </c>
      <c r="H26" s="12">
        <v>9394</v>
      </c>
      <c r="I26" s="12">
        <v>453</v>
      </c>
      <c r="J26" s="12">
        <v>8967</v>
      </c>
      <c r="K26" s="12">
        <v>8455</v>
      </c>
      <c r="L26" s="12">
        <v>17445</v>
      </c>
      <c r="M26" s="12">
        <v>9065</v>
      </c>
      <c r="N26" s="12">
        <v>8243</v>
      </c>
      <c r="O26" s="12">
        <v>186</v>
      </c>
      <c r="P26" s="12">
        <v>8822</v>
      </c>
      <c r="Q26" s="12">
        <v>8514</v>
      </c>
      <c r="R26" s="12">
        <v>17359</v>
      </c>
      <c r="S26" s="12">
        <v>10710</v>
      </c>
      <c r="T26" s="12">
        <v>10025</v>
      </c>
      <c r="U26" s="12">
        <v>671</v>
      </c>
      <c r="V26" s="12">
        <v>378</v>
      </c>
      <c r="W26" s="12">
        <v>163</v>
      </c>
      <c r="X26" s="12">
        <v>6461</v>
      </c>
      <c r="Y26" s="12">
        <v>7831</v>
      </c>
      <c r="Z26" s="12">
        <v>14319</v>
      </c>
      <c r="AA26" s="12">
        <v>6157</v>
      </c>
      <c r="AB26" s="12">
        <v>7596</v>
      </c>
      <c r="AC26" s="12">
        <v>640</v>
      </c>
      <c r="AD26" s="12">
        <v>6844</v>
      </c>
      <c r="AE26" s="12">
        <v>7399</v>
      </c>
      <c r="AF26" s="12">
        <v>14278</v>
      </c>
      <c r="AG26" s="12">
        <v>11021</v>
      </c>
      <c r="AH26" s="12">
        <v>11744</v>
      </c>
      <c r="AI26" s="12">
        <v>182</v>
      </c>
      <c r="AJ26" s="12">
        <v>38</v>
      </c>
      <c r="AK26" s="12">
        <v>33</v>
      </c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</row>
    <row r="27" spans="1:96" ht="14.5" x14ac:dyDescent="0.35">
      <c r="A27" s="72">
        <v>25</v>
      </c>
      <c r="B27" s="12">
        <v>4699</v>
      </c>
      <c r="C27" s="12">
        <v>4957</v>
      </c>
      <c r="D27" s="12">
        <v>223</v>
      </c>
      <c r="E27" s="12">
        <v>5059</v>
      </c>
      <c r="F27" s="12">
        <v>4739</v>
      </c>
      <c r="G27" s="12">
        <v>13341</v>
      </c>
      <c r="H27" s="12">
        <v>7147</v>
      </c>
      <c r="I27" s="12">
        <v>470</v>
      </c>
      <c r="J27" s="12">
        <v>8820</v>
      </c>
      <c r="K27" s="12">
        <v>6384</v>
      </c>
      <c r="L27" s="12">
        <v>15218</v>
      </c>
      <c r="M27" s="12">
        <v>8908</v>
      </c>
      <c r="N27" s="12">
        <v>6151</v>
      </c>
      <c r="O27" s="12">
        <v>230</v>
      </c>
      <c r="P27" s="12">
        <v>8807</v>
      </c>
      <c r="Q27" s="12">
        <v>6362</v>
      </c>
      <c r="R27" s="12">
        <v>15191</v>
      </c>
      <c r="S27" s="12">
        <v>12945</v>
      </c>
      <c r="T27" s="12">
        <v>8843</v>
      </c>
      <c r="U27" s="12">
        <v>747</v>
      </c>
      <c r="V27" s="12">
        <v>364</v>
      </c>
      <c r="W27" s="12">
        <v>215</v>
      </c>
      <c r="X27" s="12">
        <v>6762</v>
      </c>
      <c r="Y27" s="12">
        <v>6437</v>
      </c>
      <c r="Z27" s="12">
        <v>13230</v>
      </c>
      <c r="AA27" s="12">
        <v>6522</v>
      </c>
      <c r="AB27" s="12">
        <v>6211</v>
      </c>
      <c r="AC27" s="12">
        <v>613</v>
      </c>
      <c r="AD27" s="12">
        <v>6996</v>
      </c>
      <c r="AE27" s="12">
        <v>6157</v>
      </c>
      <c r="AF27" s="12">
        <v>13192</v>
      </c>
      <c r="AG27" s="12">
        <v>13697</v>
      </c>
      <c r="AH27" s="12">
        <v>9959</v>
      </c>
      <c r="AI27" s="12">
        <v>244</v>
      </c>
      <c r="AJ27" s="12">
        <v>74</v>
      </c>
      <c r="AK27" s="12">
        <v>61</v>
      </c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</row>
    <row r="28" spans="1:96" ht="14.5" x14ac:dyDescent="0.35">
      <c r="A28" s="72">
        <v>26</v>
      </c>
      <c r="B28" s="12">
        <v>4851</v>
      </c>
      <c r="C28" s="12">
        <v>5323</v>
      </c>
      <c r="D28" s="12">
        <v>177</v>
      </c>
      <c r="E28" s="12">
        <v>5193</v>
      </c>
      <c r="F28" s="12">
        <v>5132</v>
      </c>
      <c r="G28" s="12">
        <v>14670</v>
      </c>
      <c r="H28" s="12">
        <v>6591</v>
      </c>
      <c r="I28" s="12">
        <v>362</v>
      </c>
      <c r="J28" s="12">
        <v>10346</v>
      </c>
      <c r="K28" s="12">
        <v>5811</v>
      </c>
      <c r="L28" s="12">
        <v>16166</v>
      </c>
      <c r="M28" s="12">
        <v>10524</v>
      </c>
      <c r="N28" s="12">
        <v>5544</v>
      </c>
      <c r="O28" s="12">
        <v>179</v>
      </c>
      <c r="P28" s="12">
        <v>10264</v>
      </c>
      <c r="Q28" s="12">
        <v>5912</v>
      </c>
      <c r="R28" s="12">
        <v>16181</v>
      </c>
      <c r="S28" s="12">
        <v>12949</v>
      </c>
      <c r="T28" s="12">
        <v>7703</v>
      </c>
      <c r="U28" s="12">
        <v>576</v>
      </c>
      <c r="V28" s="12">
        <v>364</v>
      </c>
      <c r="W28" s="12">
        <v>141</v>
      </c>
      <c r="X28" s="12">
        <v>5409</v>
      </c>
      <c r="Y28" s="12">
        <v>4454</v>
      </c>
      <c r="Z28" s="12">
        <v>9895</v>
      </c>
      <c r="AA28" s="12">
        <v>5221</v>
      </c>
      <c r="AB28" s="12">
        <v>4318</v>
      </c>
      <c r="AC28" s="12">
        <v>457</v>
      </c>
      <c r="AD28" s="12">
        <v>5539</v>
      </c>
      <c r="AE28" s="12">
        <v>4305</v>
      </c>
      <c r="AF28" s="12">
        <v>9869</v>
      </c>
      <c r="AG28" s="12">
        <v>8861</v>
      </c>
      <c r="AH28" s="12">
        <v>7320</v>
      </c>
      <c r="AI28" s="12">
        <v>146</v>
      </c>
      <c r="AJ28" s="12">
        <v>19</v>
      </c>
      <c r="AK28" s="12">
        <v>25</v>
      </c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</row>
    <row r="29" spans="1:96" ht="14.5" x14ac:dyDescent="0.35">
      <c r="A29" s="72">
        <v>27</v>
      </c>
      <c r="B29" s="12">
        <v>5919</v>
      </c>
      <c r="C29" s="12">
        <v>7432</v>
      </c>
      <c r="D29" s="12">
        <v>256</v>
      </c>
      <c r="E29" s="12">
        <v>6000</v>
      </c>
      <c r="F29" s="12">
        <v>7639</v>
      </c>
      <c r="G29" s="12">
        <v>19223</v>
      </c>
      <c r="H29" s="12">
        <v>10279</v>
      </c>
      <c r="I29" s="12">
        <v>585</v>
      </c>
      <c r="J29" s="12">
        <v>13496</v>
      </c>
      <c r="K29" s="12">
        <v>8795</v>
      </c>
      <c r="L29" s="12">
        <v>22307</v>
      </c>
      <c r="M29" s="12">
        <v>13577</v>
      </c>
      <c r="N29" s="12">
        <v>8619</v>
      </c>
      <c r="O29" s="12">
        <v>215</v>
      </c>
      <c r="P29" s="12">
        <v>13167</v>
      </c>
      <c r="Q29" s="12">
        <v>9159</v>
      </c>
      <c r="R29" s="12">
        <v>22339</v>
      </c>
      <c r="S29" s="12">
        <v>18503</v>
      </c>
      <c r="T29" s="12">
        <v>13387</v>
      </c>
      <c r="U29" s="12">
        <v>1001</v>
      </c>
      <c r="V29" s="12">
        <v>684</v>
      </c>
      <c r="W29" s="12">
        <v>212</v>
      </c>
      <c r="X29" s="12">
        <v>9279</v>
      </c>
      <c r="Y29" s="12">
        <v>8431</v>
      </c>
      <c r="Z29" s="12">
        <v>17739</v>
      </c>
      <c r="AA29" s="12">
        <v>8749</v>
      </c>
      <c r="AB29" s="12">
        <v>8225</v>
      </c>
      <c r="AC29" s="12">
        <v>831</v>
      </c>
      <c r="AD29" s="12">
        <v>9516</v>
      </c>
      <c r="AE29" s="12">
        <v>8112</v>
      </c>
      <c r="AF29" s="12">
        <v>17684</v>
      </c>
      <c r="AG29" s="12">
        <v>14881</v>
      </c>
      <c r="AH29" s="12">
        <v>15275</v>
      </c>
      <c r="AI29" s="12">
        <v>217</v>
      </c>
      <c r="AJ29" s="12">
        <v>47</v>
      </c>
      <c r="AK29" s="12">
        <v>69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</row>
    <row r="30" spans="1:96" ht="14.5" x14ac:dyDescent="0.35">
      <c r="A30" s="72">
        <v>28</v>
      </c>
      <c r="B30" s="12">
        <v>5589</v>
      </c>
      <c r="C30" s="12">
        <v>10301</v>
      </c>
      <c r="D30" s="12">
        <v>355</v>
      </c>
      <c r="E30" s="12">
        <v>5755</v>
      </c>
      <c r="F30" s="12">
        <v>10545</v>
      </c>
      <c r="G30" s="12">
        <v>18780</v>
      </c>
      <c r="H30" s="12">
        <v>14240</v>
      </c>
      <c r="I30" s="12">
        <v>772</v>
      </c>
      <c r="J30" s="12">
        <v>13635</v>
      </c>
      <c r="K30" s="12">
        <v>11713</v>
      </c>
      <c r="L30" s="12">
        <v>25367</v>
      </c>
      <c r="M30" s="12">
        <v>13439</v>
      </c>
      <c r="N30" s="12">
        <v>11736</v>
      </c>
      <c r="O30" s="12">
        <v>317</v>
      </c>
      <c r="P30" s="12">
        <v>12958</v>
      </c>
      <c r="Q30" s="12">
        <v>12386</v>
      </c>
      <c r="R30" s="12">
        <v>25362</v>
      </c>
      <c r="S30" s="12">
        <v>16647</v>
      </c>
      <c r="T30" s="12">
        <v>15822</v>
      </c>
      <c r="U30" s="12">
        <v>1239</v>
      </c>
      <c r="V30" s="12">
        <v>716</v>
      </c>
      <c r="W30" s="12">
        <v>275</v>
      </c>
      <c r="X30" s="12">
        <v>10826</v>
      </c>
      <c r="Y30" s="12">
        <v>10436</v>
      </c>
      <c r="Z30" s="12">
        <v>21286</v>
      </c>
      <c r="AA30" s="12">
        <v>9845</v>
      </c>
      <c r="AB30" s="12">
        <v>10364</v>
      </c>
      <c r="AC30" s="12">
        <v>1181</v>
      </c>
      <c r="AD30" s="12">
        <v>10933</v>
      </c>
      <c r="AE30" s="12">
        <v>10191</v>
      </c>
      <c r="AF30" s="12">
        <v>21172</v>
      </c>
      <c r="AG30" s="12">
        <v>15908</v>
      </c>
      <c r="AH30" s="12">
        <v>16937</v>
      </c>
      <c r="AI30" s="12">
        <v>356</v>
      </c>
      <c r="AJ30" s="12">
        <v>65</v>
      </c>
      <c r="AK30" s="12">
        <v>81</v>
      </c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</row>
    <row r="31" spans="1:96" ht="14.5" x14ac:dyDescent="0.35">
      <c r="A31" s="72">
        <v>29</v>
      </c>
      <c r="B31" s="12">
        <v>4925</v>
      </c>
      <c r="C31" s="12">
        <v>13310</v>
      </c>
      <c r="D31" s="12">
        <v>401</v>
      </c>
      <c r="E31" s="12">
        <v>5341</v>
      </c>
      <c r="F31" s="12">
        <v>13219</v>
      </c>
      <c r="G31" s="12">
        <v>13531</v>
      </c>
      <c r="H31" s="12">
        <v>16825</v>
      </c>
      <c r="I31" s="12">
        <v>646</v>
      </c>
      <c r="J31" s="12">
        <v>9554</v>
      </c>
      <c r="K31" s="12">
        <v>13533</v>
      </c>
      <c r="L31" s="12">
        <v>23103</v>
      </c>
      <c r="M31" s="12">
        <v>9576</v>
      </c>
      <c r="N31" s="12">
        <v>13344</v>
      </c>
      <c r="O31" s="12">
        <v>283</v>
      </c>
      <c r="P31" s="12">
        <v>8972</v>
      </c>
      <c r="Q31" s="12">
        <v>14147</v>
      </c>
      <c r="R31" s="12">
        <v>23141</v>
      </c>
      <c r="S31" s="12">
        <v>12301</v>
      </c>
      <c r="T31" s="12">
        <v>20242</v>
      </c>
      <c r="U31" s="12">
        <v>1142</v>
      </c>
      <c r="V31" s="12">
        <v>517</v>
      </c>
      <c r="W31" s="12">
        <v>263</v>
      </c>
      <c r="X31" s="12">
        <v>8014</v>
      </c>
      <c r="Y31" s="12">
        <v>11631</v>
      </c>
      <c r="Z31" s="12">
        <v>19684</v>
      </c>
      <c r="AA31" s="12">
        <v>7425</v>
      </c>
      <c r="AB31" s="12">
        <v>11356</v>
      </c>
      <c r="AC31" s="12">
        <v>1065</v>
      </c>
      <c r="AD31" s="12">
        <v>8400</v>
      </c>
      <c r="AE31" s="12">
        <v>11131</v>
      </c>
      <c r="AF31" s="12">
        <v>19579</v>
      </c>
      <c r="AG31" s="12">
        <v>12727</v>
      </c>
      <c r="AH31" s="12">
        <v>18741</v>
      </c>
      <c r="AI31" s="12">
        <v>368</v>
      </c>
      <c r="AJ31" s="12">
        <v>162</v>
      </c>
      <c r="AK31" s="12">
        <v>132</v>
      </c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</row>
    <row r="32" spans="1:96" ht="14.5" x14ac:dyDescent="0.35">
      <c r="A32" s="72">
        <v>30</v>
      </c>
      <c r="B32" s="12">
        <v>6178</v>
      </c>
      <c r="C32" s="12">
        <v>6440</v>
      </c>
      <c r="D32" s="12">
        <v>252</v>
      </c>
      <c r="E32" s="12">
        <v>6375</v>
      </c>
      <c r="F32" s="12">
        <v>6409</v>
      </c>
      <c r="G32" s="12">
        <v>19412</v>
      </c>
      <c r="H32" s="12">
        <v>8950</v>
      </c>
      <c r="I32" s="12">
        <v>591</v>
      </c>
      <c r="J32" s="12">
        <v>13166</v>
      </c>
      <c r="K32" s="12">
        <v>7384</v>
      </c>
      <c r="L32" s="12">
        <v>20572</v>
      </c>
      <c r="M32" s="12">
        <v>13258</v>
      </c>
      <c r="N32" s="12">
        <v>7178</v>
      </c>
      <c r="O32" s="12">
        <v>246</v>
      </c>
      <c r="P32" s="12">
        <v>12994</v>
      </c>
      <c r="Q32" s="12">
        <v>7578</v>
      </c>
      <c r="R32" s="12">
        <v>20591</v>
      </c>
      <c r="S32" s="12">
        <v>17794</v>
      </c>
      <c r="T32" s="12">
        <v>10478</v>
      </c>
      <c r="U32" s="12">
        <v>925</v>
      </c>
      <c r="V32" s="12">
        <v>534</v>
      </c>
      <c r="W32" s="12">
        <v>243</v>
      </c>
      <c r="X32" s="12">
        <v>8808</v>
      </c>
      <c r="Y32" s="12">
        <v>6796</v>
      </c>
      <c r="Z32" s="12">
        <v>15632</v>
      </c>
      <c r="AA32" s="12">
        <v>8323</v>
      </c>
      <c r="AB32" s="12">
        <v>6599</v>
      </c>
      <c r="AC32" s="12">
        <v>795</v>
      </c>
      <c r="AD32" s="12">
        <v>8973</v>
      </c>
      <c r="AE32" s="12">
        <v>6547</v>
      </c>
      <c r="AF32" s="12">
        <v>15564</v>
      </c>
      <c r="AG32" s="12">
        <v>15744</v>
      </c>
      <c r="AH32" s="12">
        <v>11741</v>
      </c>
      <c r="AI32" s="12">
        <v>261</v>
      </c>
      <c r="AJ32" s="12">
        <v>28</v>
      </c>
      <c r="AK32" s="12">
        <v>58</v>
      </c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</row>
    <row r="33" spans="1:96" ht="14.5" x14ac:dyDescent="0.35">
      <c r="A33" s="72">
        <v>31</v>
      </c>
      <c r="B33" s="12">
        <v>3934</v>
      </c>
      <c r="C33" s="12">
        <v>14005</v>
      </c>
      <c r="D33" s="12">
        <v>430</v>
      </c>
      <c r="E33" s="12">
        <v>4202</v>
      </c>
      <c r="F33" s="12">
        <v>13800</v>
      </c>
      <c r="G33" s="12">
        <v>13534</v>
      </c>
      <c r="H33" s="12">
        <v>19228</v>
      </c>
      <c r="I33" s="12">
        <v>672</v>
      </c>
      <c r="J33" s="12">
        <v>9619</v>
      </c>
      <c r="K33" s="12">
        <v>16039</v>
      </c>
      <c r="L33" s="12">
        <v>25694</v>
      </c>
      <c r="M33" s="12">
        <v>9745</v>
      </c>
      <c r="N33" s="12">
        <v>15718</v>
      </c>
      <c r="O33" s="12">
        <v>298</v>
      </c>
      <c r="P33" s="12">
        <v>9255</v>
      </c>
      <c r="Q33" s="12">
        <v>16446</v>
      </c>
      <c r="R33" s="12">
        <v>25735</v>
      </c>
      <c r="S33" s="12">
        <v>12382</v>
      </c>
      <c r="T33" s="12">
        <v>23236</v>
      </c>
      <c r="U33" s="12">
        <v>1207</v>
      </c>
      <c r="V33" s="12">
        <v>585</v>
      </c>
      <c r="W33" s="12">
        <v>277</v>
      </c>
      <c r="X33" s="12">
        <v>8410</v>
      </c>
      <c r="Y33" s="12">
        <v>14398</v>
      </c>
      <c r="Z33" s="12">
        <v>22854</v>
      </c>
      <c r="AA33" s="12">
        <v>7832</v>
      </c>
      <c r="AB33" s="12">
        <v>13986</v>
      </c>
      <c r="AC33" s="12">
        <v>1118</v>
      </c>
      <c r="AD33" s="12">
        <v>9067</v>
      </c>
      <c r="AE33" s="12">
        <v>13654</v>
      </c>
      <c r="AF33" s="12">
        <v>22779</v>
      </c>
      <c r="AG33" s="12">
        <v>14135</v>
      </c>
      <c r="AH33" s="12">
        <v>22070</v>
      </c>
      <c r="AI33" s="12">
        <v>339</v>
      </c>
      <c r="AJ33" s="12">
        <v>85</v>
      </c>
      <c r="AK33" s="12">
        <v>97</v>
      </c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</row>
    <row r="34" spans="1:96" ht="14.5" x14ac:dyDescent="0.35">
      <c r="A34" s="72">
        <v>32</v>
      </c>
      <c r="B34" s="12">
        <v>5321</v>
      </c>
      <c r="C34" s="12">
        <v>6100</v>
      </c>
      <c r="D34" s="12">
        <v>255</v>
      </c>
      <c r="E34" s="12">
        <v>5626</v>
      </c>
      <c r="F34" s="12">
        <v>5898</v>
      </c>
      <c r="G34" s="12">
        <v>13576</v>
      </c>
      <c r="H34" s="12">
        <v>7705</v>
      </c>
      <c r="I34" s="12">
        <v>380</v>
      </c>
      <c r="J34" s="12">
        <v>9040</v>
      </c>
      <c r="K34" s="12">
        <v>6530</v>
      </c>
      <c r="L34" s="12">
        <v>15582</v>
      </c>
      <c r="M34" s="12">
        <v>9174</v>
      </c>
      <c r="N34" s="12">
        <v>6290</v>
      </c>
      <c r="O34" s="12">
        <v>170</v>
      </c>
      <c r="P34" s="12">
        <v>9047</v>
      </c>
      <c r="Q34" s="12">
        <v>6528</v>
      </c>
      <c r="R34" s="12">
        <v>15589</v>
      </c>
      <c r="S34" s="12">
        <v>12652</v>
      </c>
      <c r="T34" s="12">
        <v>9758</v>
      </c>
      <c r="U34" s="12">
        <v>745</v>
      </c>
      <c r="V34" s="12">
        <v>373</v>
      </c>
      <c r="W34" s="12">
        <v>182</v>
      </c>
      <c r="X34" s="12">
        <v>7206</v>
      </c>
      <c r="Y34" s="12">
        <v>6491</v>
      </c>
      <c r="Z34" s="12">
        <v>13723</v>
      </c>
      <c r="AA34" s="12">
        <v>6943</v>
      </c>
      <c r="AB34" s="12">
        <v>6220</v>
      </c>
      <c r="AC34" s="12">
        <v>642</v>
      </c>
      <c r="AD34" s="12">
        <v>7480</v>
      </c>
      <c r="AE34" s="12">
        <v>6180</v>
      </c>
      <c r="AF34" s="12">
        <v>13705</v>
      </c>
      <c r="AG34" s="12">
        <v>13942</v>
      </c>
      <c r="AH34" s="12">
        <v>10449</v>
      </c>
      <c r="AI34" s="12">
        <v>185</v>
      </c>
      <c r="AJ34" s="12">
        <v>55</v>
      </c>
      <c r="AK34" s="12">
        <v>42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</row>
    <row r="35" spans="1:96" ht="14.5" x14ac:dyDescent="0.35">
      <c r="A35" s="72">
        <v>33</v>
      </c>
      <c r="B35" s="12">
        <v>5381</v>
      </c>
      <c r="C35" s="12">
        <v>11318</v>
      </c>
      <c r="D35" s="12">
        <v>412</v>
      </c>
      <c r="E35" s="12">
        <v>5814</v>
      </c>
      <c r="F35" s="12">
        <v>11087</v>
      </c>
      <c r="G35" s="12">
        <v>14538</v>
      </c>
      <c r="H35" s="12">
        <v>14861</v>
      </c>
      <c r="I35" s="12">
        <v>619</v>
      </c>
      <c r="J35" s="12">
        <v>10030</v>
      </c>
      <c r="K35" s="12">
        <v>12521</v>
      </c>
      <c r="L35" s="12">
        <v>22576</v>
      </c>
      <c r="M35" s="12">
        <v>10220</v>
      </c>
      <c r="N35" s="12">
        <v>12202</v>
      </c>
      <c r="O35" s="12">
        <v>283</v>
      </c>
      <c r="P35" s="12">
        <v>9943</v>
      </c>
      <c r="Q35" s="12">
        <v>12625</v>
      </c>
      <c r="R35" s="12">
        <v>22594</v>
      </c>
      <c r="S35" s="12">
        <v>12922</v>
      </c>
      <c r="T35" s="12">
        <v>18143</v>
      </c>
      <c r="U35" s="12">
        <v>1042</v>
      </c>
      <c r="V35" s="12">
        <v>473</v>
      </c>
      <c r="W35" s="12">
        <v>257</v>
      </c>
      <c r="X35" s="12">
        <v>8141</v>
      </c>
      <c r="Y35" s="12">
        <v>11064</v>
      </c>
      <c r="Z35" s="12">
        <v>19253</v>
      </c>
      <c r="AA35" s="12">
        <v>7632</v>
      </c>
      <c r="AB35" s="12">
        <v>10740</v>
      </c>
      <c r="AC35" s="12">
        <v>1035</v>
      </c>
      <c r="AD35" s="12">
        <v>8811</v>
      </c>
      <c r="AE35" s="12">
        <v>10361</v>
      </c>
      <c r="AF35" s="12">
        <v>19244</v>
      </c>
      <c r="AG35" s="12">
        <v>13140</v>
      </c>
      <c r="AH35" s="12">
        <v>17226</v>
      </c>
      <c r="AI35" s="12">
        <v>302</v>
      </c>
      <c r="AJ35" s="12">
        <v>83</v>
      </c>
      <c r="AK35" s="12">
        <v>68</v>
      </c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</row>
    <row r="36" spans="1:96" ht="14.5" x14ac:dyDescent="0.35">
      <c r="A36" s="72">
        <v>34</v>
      </c>
      <c r="B36" s="12">
        <v>4894</v>
      </c>
      <c r="C36" s="12">
        <v>6823</v>
      </c>
      <c r="D36" s="12">
        <v>315</v>
      </c>
      <c r="E36" s="12">
        <v>5200</v>
      </c>
      <c r="F36" s="12">
        <v>6710</v>
      </c>
      <c r="G36" s="12">
        <v>14261</v>
      </c>
      <c r="H36" s="12">
        <v>9653</v>
      </c>
      <c r="I36" s="12">
        <v>526</v>
      </c>
      <c r="J36" s="12">
        <v>9697</v>
      </c>
      <c r="K36" s="12">
        <v>8433</v>
      </c>
      <c r="L36" s="12">
        <v>18155</v>
      </c>
      <c r="M36" s="12">
        <v>9828</v>
      </c>
      <c r="N36" s="12">
        <v>8171</v>
      </c>
      <c r="O36" s="12">
        <v>261</v>
      </c>
      <c r="P36" s="12">
        <v>9660</v>
      </c>
      <c r="Q36" s="12">
        <v>8461</v>
      </c>
      <c r="R36" s="12">
        <v>18148</v>
      </c>
      <c r="S36" s="12">
        <v>13731</v>
      </c>
      <c r="T36" s="12">
        <v>12742</v>
      </c>
      <c r="U36" s="12">
        <v>1005</v>
      </c>
      <c r="V36" s="12">
        <v>466</v>
      </c>
      <c r="W36" s="12">
        <v>301</v>
      </c>
      <c r="X36" s="12">
        <v>7379</v>
      </c>
      <c r="Y36" s="12">
        <v>7109</v>
      </c>
      <c r="Z36" s="12">
        <v>14523</v>
      </c>
      <c r="AA36" s="12">
        <v>6953</v>
      </c>
      <c r="AB36" s="12">
        <v>6840</v>
      </c>
      <c r="AC36" s="12">
        <v>883</v>
      </c>
      <c r="AD36" s="12">
        <v>7794</v>
      </c>
      <c r="AE36" s="12">
        <v>6689</v>
      </c>
      <c r="AF36" s="12">
        <v>14518</v>
      </c>
      <c r="AG36" s="12">
        <v>13948</v>
      </c>
      <c r="AH36" s="12">
        <v>12010</v>
      </c>
      <c r="AI36" s="12">
        <v>287</v>
      </c>
      <c r="AJ36" s="12">
        <v>79</v>
      </c>
      <c r="AK36" s="12">
        <v>97</v>
      </c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</row>
    <row r="37" spans="1:96" ht="14.5" x14ac:dyDescent="0.35">
      <c r="A37" s="72">
        <v>35</v>
      </c>
      <c r="B37" s="12">
        <v>4948</v>
      </c>
      <c r="C37" s="12">
        <v>11578</v>
      </c>
      <c r="D37" s="12">
        <v>376</v>
      </c>
      <c r="E37" s="12">
        <v>5552</v>
      </c>
      <c r="F37" s="12">
        <v>11254</v>
      </c>
      <c r="G37" s="12">
        <v>11829</v>
      </c>
      <c r="H37" s="12">
        <v>12371</v>
      </c>
      <c r="I37" s="12">
        <v>407</v>
      </c>
      <c r="J37" s="12">
        <v>8232</v>
      </c>
      <c r="K37" s="12">
        <v>10033</v>
      </c>
      <c r="L37" s="12">
        <v>18285</v>
      </c>
      <c r="M37" s="12">
        <v>8316</v>
      </c>
      <c r="N37" s="12">
        <v>9858</v>
      </c>
      <c r="O37" s="12">
        <v>198</v>
      </c>
      <c r="P37" s="12">
        <v>8125</v>
      </c>
      <c r="Q37" s="12">
        <v>10149</v>
      </c>
      <c r="R37" s="12">
        <v>18293</v>
      </c>
      <c r="S37" s="12">
        <v>11550</v>
      </c>
      <c r="T37" s="12">
        <v>15747</v>
      </c>
      <c r="U37" s="12">
        <v>783</v>
      </c>
      <c r="V37" s="12">
        <v>386</v>
      </c>
      <c r="W37" s="12">
        <v>201</v>
      </c>
      <c r="X37" s="12">
        <v>7571</v>
      </c>
      <c r="Y37" s="12">
        <v>9291</v>
      </c>
      <c r="Z37" s="12">
        <v>16909</v>
      </c>
      <c r="AA37" s="12">
        <v>7204</v>
      </c>
      <c r="AB37" s="12">
        <v>8842</v>
      </c>
      <c r="AC37" s="12">
        <v>959</v>
      </c>
      <c r="AD37" s="12">
        <v>8192</v>
      </c>
      <c r="AE37" s="12">
        <v>8620</v>
      </c>
      <c r="AF37" s="12">
        <v>16878</v>
      </c>
      <c r="AG37" s="12">
        <v>13190</v>
      </c>
      <c r="AH37" s="12">
        <v>15222</v>
      </c>
      <c r="AI37" s="12">
        <v>225</v>
      </c>
      <c r="AJ37" s="12">
        <v>93</v>
      </c>
      <c r="AK37" s="12">
        <v>69</v>
      </c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</row>
    <row r="38" spans="1:96" ht="14.5" x14ac:dyDescent="0.35">
      <c r="A38" s="72">
        <v>36</v>
      </c>
      <c r="B38" s="12">
        <v>5378</v>
      </c>
      <c r="C38" s="12">
        <v>13257</v>
      </c>
      <c r="D38" s="12">
        <v>302</v>
      </c>
      <c r="E38" s="12">
        <v>6131</v>
      </c>
      <c r="F38" s="12">
        <v>12696</v>
      </c>
      <c r="G38" s="12">
        <v>14558</v>
      </c>
      <c r="H38" s="12">
        <v>17553</v>
      </c>
      <c r="I38" s="12">
        <v>442</v>
      </c>
      <c r="J38" s="12">
        <v>10666</v>
      </c>
      <c r="K38" s="12">
        <v>15717</v>
      </c>
      <c r="L38" s="12">
        <v>26403</v>
      </c>
      <c r="M38" s="12">
        <v>10897</v>
      </c>
      <c r="N38" s="12">
        <v>15432</v>
      </c>
      <c r="O38" s="12">
        <v>233</v>
      </c>
      <c r="P38" s="12">
        <v>10485</v>
      </c>
      <c r="Q38" s="12">
        <v>15905</v>
      </c>
      <c r="R38" s="12">
        <v>26418</v>
      </c>
      <c r="S38" s="12">
        <v>15228</v>
      </c>
      <c r="T38" s="12">
        <v>21740</v>
      </c>
      <c r="U38" s="12">
        <v>832</v>
      </c>
      <c r="V38" s="12">
        <v>328</v>
      </c>
      <c r="W38" s="12">
        <v>184</v>
      </c>
      <c r="X38" s="12">
        <v>10199</v>
      </c>
      <c r="Y38" s="12">
        <v>14031</v>
      </c>
      <c r="Z38" s="12">
        <v>24285</v>
      </c>
      <c r="AA38" s="12">
        <v>9714</v>
      </c>
      <c r="AB38" s="12">
        <v>13231</v>
      </c>
      <c r="AC38" s="12">
        <v>1613</v>
      </c>
      <c r="AD38" s="12">
        <v>11967</v>
      </c>
      <c r="AE38" s="12">
        <v>12197</v>
      </c>
      <c r="AF38" s="12">
        <v>24231</v>
      </c>
      <c r="AG38" s="12">
        <v>17597</v>
      </c>
      <c r="AH38" s="12">
        <v>20644</v>
      </c>
      <c r="AI38" s="12">
        <v>244</v>
      </c>
      <c r="AJ38" s="12">
        <v>109</v>
      </c>
      <c r="AK38" s="12">
        <v>77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</row>
    <row r="39" spans="1:96" ht="14.5" x14ac:dyDescent="0.35">
      <c r="A39" s="72">
        <v>37</v>
      </c>
      <c r="B39" s="12">
        <v>4676</v>
      </c>
      <c r="C39" s="12">
        <v>18494</v>
      </c>
      <c r="D39" s="12">
        <v>449</v>
      </c>
      <c r="E39" s="12">
        <v>5479</v>
      </c>
      <c r="F39" s="12">
        <v>17947</v>
      </c>
      <c r="G39" s="12">
        <v>11995</v>
      </c>
      <c r="H39" s="12">
        <v>20500</v>
      </c>
      <c r="I39" s="12">
        <v>545</v>
      </c>
      <c r="J39" s="12">
        <v>9319</v>
      </c>
      <c r="K39" s="12">
        <v>18027</v>
      </c>
      <c r="L39" s="12">
        <v>27370</v>
      </c>
      <c r="M39" s="12">
        <v>9679</v>
      </c>
      <c r="N39" s="12">
        <v>17585</v>
      </c>
      <c r="O39" s="12">
        <v>287</v>
      </c>
      <c r="P39" s="12">
        <v>9176</v>
      </c>
      <c r="Q39" s="12">
        <v>18189</v>
      </c>
      <c r="R39" s="12">
        <v>27383</v>
      </c>
      <c r="S39" s="12">
        <v>11629</v>
      </c>
      <c r="T39" s="12">
        <v>25928</v>
      </c>
      <c r="U39" s="12">
        <v>1172</v>
      </c>
      <c r="V39" s="12">
        <v>341</v>
      </c>
      <c r="W39" s="12">
        <v>239</v>
      </c>
      <c r="X39" s="12">
        <v>8779</v>
      </c>
      <c r="Y39" s="12">
        <v>15578</v>
      </c>
      <c r="Z39" s="12">
        <v>24398</v>
      </c>
      <c r="AA39" s="12">
        <v>8357</v>
      </c>
      <c r="AB39" s="12">
        <v>14200</v>
      </c>
      <c r="AC39" s="12">
        <v>2067</v>
      </c>
      <c r="AD39" s="12">
        <v>11167</v>
      </c>
      <c r="AE39" s="12">
        <v>13195</v>
      </c>
      <c r="AF39" s="12">
        <v>24407</v>
      </c>
      <c r="AG39" s="12">
        <v>14371</v>
      </c>
      <c r="AH39" s="12">
        <v>24181</v>
      </c>
      <c r="AI39" s="12">
        <v>334</v>
      </c>
      <c r="AJ39" s="12">
        <v>150</v>
      </c>
      <c r="AK39" s="12">
        <v>97</v>
      </c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</row>
    <row r="40" spans="1:96" ht="14.5" x14ac:dyDescent="0.35">
      <c r="A40" s="72">
        <v>38</v>
      </c>
      <c r="B40" s="12">
        <v>7372</v>
      </c>
      <c r="C40" s="12">
        <v>7844</v>
      </c>
      <c r="D40" s="12">
        <v>395</v>
      </c>
      <c r="E40" s="12">
        <v>7829</v>
      </c>
      <c r="F40" s="12">
        <v>7355</v>
      </c>
      <c r="G40" s="12">
        <v>16547</v>
      </c>
      <c r="H40" s="12">
        <v>8765</v>
      </c>
      <c r="I40" s="12">
        <v>490</v>
      </c>
      <c r="J40" s="12">
        <v>12610</v>
      </c>
      <c r="K40" s="12">
        <v>8339</v>
      </c>
      <c r="L40" s="12">
        <v>20977</v>
      </c>
      <c r="M40" s="12">
        <v>12928</v>
      </c>
      <c r="N40" s="12">
        <v>7907</v>
      </c>
      <c r="O40" s="12">
        <v>264</v>
      </c>
      <c r="P40" s="12">
        <v>12600</v>
      </c>
      <c r="Q40" s="12">
        <v>8376</v>
      </c>
      <c r="R40" s="12">
        <v>20993</v>
      </c>
      <c r="S40" s="12">
        <v>17997</v>
      </c>
      <c r="T40" s="12">
        <v>11947</v>
      </c>
      <c r="U40" s="12">
        <v>1122</v>
      </c>
      <c r="V40" s="12">
        <v>410</v>
      </c>
      <c r="W40" s="12">
        <v>249</v>
      </c>
      <c r="X40" s="12">
        <v>10218</v>
      </c>
      <c r="Y40" s="12">
        <v>8252</v>
      </c>
      <c r="Z40" s="12">
        <v>18517</v>
      </c>
      <c r="AA40" s="12">
        <v>10168</v>
      </c>
      <c r="AB40" s="12">
        <v>7354</v>
      </c>
      <c r="AC40" s="12">
        <v>1166</v>
      </c>
      <c r="AD40" s="12">
        <v>11115</v>
      </c>
      <c r="AE40" s="12">
        <v>7364</v>
      </c>
      <c r="AF40" s="12">
        <v>18511</v>
      </c>
      <c r="AG40" s="12">
        <v>19290</v>
      </c>
      <c r="AH40" s="12">
        <v>12560</v>
      </c>
      <c r="AI40" s="12">
        <v>294</v>
      </c>
      <c r="AJ40" s="12">
        <v>57</v>
      </c>
      <c r="AK40" s="12">
        <v>50</v>
      </c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</row>
    <row r="41" spans="1:96" ht="14.5" x14ac:dyDescent="0.35">
      <c r="A41" s="72">
        <v>39</v>
      </c>
      <c r="B41" s="12">
        <v>4658</v>
      </c>
      <c r="C41" s="12">
        <v>8439</v>
      </c>
      <c r="D41" s="12">
        <v>348</v>
      </c>
      <c r="E41" s="12">
        <v>4990</v>
      </c>
      <c r="F41" s="12">
        <v>8372</v>
      </c>
      <c r="G41" s="12">
        <v>18348</v>
      </c>
      <c r="H41" s="12">
        <v>15007</v>
      </c>
      <c r="I41" s="12">
        <v>594</v>
      </c>
      <c r="J41" s="12">
        <v>14380</v>
      </c>
      <c r="K41" s="12">
        <v>13744</v>
      </c>
      <c r="L41" s="12">
        <v>28155</v>
      </c>
      <c r="M41" s="12">
        <v>14778</v>
      </c>
      <c r="N41" s="12">
        <v>13178</v>
      </c>
      <c r="O41" s="12">
        <v>307</v>
      </c>
      <c r="P41" s="12">
        <v>14288</v>
      </c>
      <c r="Q41" s="12">
        <v>13878</v>
      </c>
      <c r="R41" s="12">
        <v>28185</v>
      </c>
      <c r="S41" s="12">
        <v>18319</v>
      </c>
      <c r="T41" s="12">
        <v>18208</v>
      </c>
      <c r="U41" s="12">
        <v>1278</v>
      </c>
      <c r="V41" s="12">
        <v>563</v>
      </c>
      <c r="W41" s="12">
        <v>310</v>
      </c>
      <c r="X41" s="12">
        <v>10395</v>
      </c>
      <c r="Y41" s="12">
        <v>11627</v>
      </c>
      <c r="Z41" s="12">
        <v>22094</v>
      </c>
      <c r="AA41" s="12">
        <v>10112</v>
      </c>
      <c r="AB41" s="12">
        <v>10709</v>
      </c>
      <c r="AC41" s="12">
        <v>1424</v>
      </c>
      <c r="AD41" s="12">
        <v>11567</v>
      </c>
      <c r="AE41" s="12">
        <v>10470</v>
      </c>
      <c r="AF41" s="12">
        <v>22105</v>
      </c>
      <c r="AG41" s="12">
        <v>16730</v>
      </c>
      <c r="AH41" s="12">
        <v>17419</v>
      </c>
      <c r="AI41" s="12">
        <v>356</v>
      </c>
      <c r="AJ41" s="12">
        <v>82</v>
      </c>
      <c r="AK41" s="12">
        <v>78</v>
      </c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</row>
    <row r="42" spans="1:96" ht="14.5" x14ac:dyDescent="0.35">
      <c r="A42" s="72">
        <v>40</v>
      </c>
      <c r="B42" s="12">
        <v>4037</v>
      </c>
      <c r="C42" s="12">
        <v>11976</v>
      </c>
      <c r="D42" s="12">
        <v>348</v>
      </c>
      <c r="E42" s="12">
        <v>4379</v>
      </c>
      <c r="F42" s="12">
        <v>11852</v>
      </c>
      <c r="G42" s="12">
        <v>16764</v>
      </c>
      <c r="H42" s="12">
        <v>17680</v>
      </c>
      <c r="I42" s="12">
        <v>624</v>
      </c>
      <c r="J42" s="12">
        <v>12822</v>
      </c>
      <c r="K42" s="12">
        <v>16446</v>
      </c>
      <c r="L42" s="12">
        <v>29294</v>
      </c>
      <c r="M42" s="12">
        <v>13421</v>
      </c>
      <c r="N42" s="12">
        <v>15727</v>
      </c>
      <c r="O42" s="12">
        <v>302</v>
      </c>
      <c r="P42" s="12">
        <v>12868</v>
      </c>
      <c r="Q42" s="12">
        <v>16452</v>
      </c>
      <c r="R42" s="12">
        <v>29345</v>
      </c>
      <c r="S42" s="12">
        <v>16014</v>
      </c>
      <c r="T42" s="12">
        <v>21353</v>
      </c>
      <c r="U42" s="12">
        <v>1325</v>
      </c>
      <c r="V42" s="12">
        <v>622</v>
      </c>
      <c r="W42" s="12">
        <v>262</v>
      </c>
      <c r="X42" s="12">
        <v>10219</v>
      </c>
      <c r="Y42" s="12">
        <v>14050</v>
      </c>
      <c r="Z42" s="12">
        <v>24349</v>
      </c>
      <c r="AA42" s="12">
        <v>9700</v>
      </c>
      <c r="AB42" s="12">
        <v>12870</v>
      </c>
      <c r="AC42" s="12">
        <v>1854</v>
      </c>
      <c r="AD42" s="12">
        <v>11800</v>
      </c>
      <c r="AE42" s="12">
        <v>12410</v>
      </c>
      <c r="AF42" s="12">
        <v>24298</v>
      </c>
      <c r="AG42" s="12">
        <v>14279</v>
      </c>
      <c r="AH42" s="12">
        <v>19829</v>
      </c>
      <c r="AI42" s="12">
        <v>319</v>
      </c>
      <c r="AJ42" s="12">
        <v>63</v>
      </c>
      <c r="AK42" s="12">
        <v>64</v>
      </c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</row>
    <row r="43" spans="1:96" ht="14.5" x14ac:dyDescent="0.35">
      <c r="A43" s="72">
        <v>41</v>
      </c>
      <c r="B43" s="12">
        <v>6935</v>
      </c>
      <c r="C43" s="12">
        <v>4052</v>
      </c>
      <c r="D43" s="12">
        <v>279</v>
      </c>
      <c r="E43" s="12">
        <v>7218</v>
      </c>
      <c r="F43" s="12">
        <v>3865</v>
      </c>
      <c r="G43" s="12">
        <v>23375</v>
      </c>
      <c r="H43" s="12">
        <v>5662</v>
      </c>
      <c r="I43" s="12">
        <v>318</v>
      </c>
      <c r="J43" s="12">
        <v>18443</v>
      </c>
      <c r="K43" s="12">
        <v>5408</v>
      </c>
      <c r="L43" s="12">
        <v>23877</v>
      </c>
      <c r="M43" s="12">
        <v>18702</v>
      </c>
      <c r="N43" s="12">
        <v>5087</v>
      </c>
      <c r="O43" s="12">
        <v>205</v>
      </c>
      <c r="P43" s="12">
        <v>18530</v>
      </c>
      <c r="Q43" s="12">
        <v>5363</v>
      </c>
      <c r="R43" s="12">
        <v>23946</v>
      </c>
      <c r="S43" s="12">
        <v>24490</v>
      </c>
      <c r="T43" s="12">
        <v>7844</v>
      </c>
      <c r="U43" s="12">
        <v>824</v>
      </c>
      <c r="V43" s="12">
        <v>287</v>
      </c>
      <c r="W43" s="12">
        <v>274</v>
      </c>
      <c r="X43" s="12">
        <v>14852</v>
      </c>
      <c r="Y43" s="12">
        <v>4697</v>
      </c>
      <c r="Z43" s="12">
        <v>19587</v>
      </c>
      <c r="AA43" s="12">
        <v>14951</v>
      </c>
      <c r="AB43" s="12">
        <v>4167</v>
      </c>
      <c r="AC43" s="12">
        <v>776</v>
      </c>
      <c r="AD43" s="12">
        <v>15251</v>
      </c>
      <c r="AE43" s="12">
        <v>4320</v>
      </c>
      <c r="AF43" s="12">
        <v>19622</v>
      </c>
      <c r="AG43" s="12">
        <v>26459</v>
      </c>
      <c r="AH43" s="12">
        <v>6981</v>
      </c>
      <c r="AI43" s="12">
        <v>217</v>
      </c>
      <c r="AJ43" s="12">
        <v>57</v>
      </c>
      <c r="AK43" s="12">
        <v>54</v>
      </c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</row>
    <row r="44" spans="1:96" ht="14.5" x14ac:dyDescent="0.35">
      <c r="A44" s="72">
        <v>42</v>
      </c>
      <c r="B44" s="12">
        <v>7994</v>
      </c>
      <c r="C44" s="12">
        <v>5282</v>
      </c>
      <c r="D44" s="12">
        <v>326</v>
      </c>
      <c r="E44" s="12">
        <v>8231</v>
      </c>
      <c r="F44" s="12">
        <v>4994</v>
      </c>
      <c r="G44" s="12">
        <v>17202</v>
      </c>
      <c r="H44" s="12">
        <v>6388</v>
      </c>
      <c r="I44" s="12">
        <v>365</v>
      </c>
      <c r="J44" s="12">
        <v>13229</v>
      </c>
      <c r="K44" s="12">
        <v>6057</v>
      </c>
      <c r="L44" s="12">
        <v>19310</v>
      </c>
      <c r="M44" s="12">
        <v>13456</v>
      </c>
      <c r="N44" s="12">
        <v>5784</v>
      </c>
      <c r="O44" s="12">
        <v>244</v>
      </c>
      <c r="P44" s="12">
        <v>13190</v>
      </c>
      <c r="Q44" s="12">
        <v>6115</v>
      </c>
      <c r="R44" s="12">
        <v>19326</v>
      </c>
      <c r="S44" s="12">
        <v>19956</v>
      </c>
      <c r="T44" s="12">
        <v>9122</v>
      </c>
      <c r="U44" s="12">
        <v>1019</v>
      </c>
      <c r="V44" s="12">
        <v>354</v>
      </c>
      <c r="W44" s="12">
        <v>251</v>
      </c>
      <c r="X44" s="12">
        <v>11181</v>
      </c>
      <c r="Y44" s="12">
        <v>5710</v>
      </c>
      <c r="Z44" s="12">
        <v>16930</v>
      </c>
      <c r="AA44" s="12">
        <v>11280</v>
      </c>
      <c r="AB44" s="12">
        <v>5021</v>
      </c>
      <c r="AC44" s="12">
        <v>911</v>
      </c>
      <c r="AD44" s="12">
        <v>11696</v>
      </c>
      <c r="AE44" s="12">
        <v>5218</v>
      </c>
      <c r="AF44" s="12">
        <v>16944</v>
      </c>
      <c r="AG44" s="12">
        <v>22660</v>
      </c>
      <c r="AH44" s="12">
        <v>9100</v>
      </c>
      <c r="AI44" s="12">
        <v>293</v>
      </c>
      <c r="AJ44" s="12">
        <v>58</v>
      </c>
      <c r="AK44" s="12">
        <v>54</v>
      </c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</row>
    <row r="45" spans="1:96" ht="14.5" x14ac:dyDescent="0.35">
      <c r="A45" s="72">
        <v>43</v>
      </c>
      <c r="B45" s="12">
        <v>4915</v>
      </c>
      <c r="C45" s="12">
        <v>9059</v>
      </c>
      <c r="D45" s="12">
        <v>407</v>
      </c>
      <c r="E45" s="12">
        <v>5400</v>
      </c>
      <c r="F45" s="12">
        <v>8847</v>
      </c>
      <c r="G45" s="12">
        <v>16121</v>
      </c>
      <c r="H45" s="12">
        <v>13776</v>
      </c>
      <c r="I45" s="12">
        <v>583</v>
      </c>
      <c r="J45" s="12">
        <v>12496</v>
      </c>
      <c r="K45" s="12">
        <v>12526</v>
      </c>
      <c r="L45" s="12">
        <v>25061</v>
      </c>
      <c r="M45" s="12">
        <v>12772</v>
      </c>
      <c r="N45" s="12">
        <v>12120</v>
      </c>
      <c r="O45" s="12">
        <v>302</v>
      </c>
      <c r="P45" s="12">
        <v>12336</v>
      </c>
      <c r="Q45" s="12">
        <v>12719</v>
      </c>
      <c r="R45" s="12">
        <v>25083</v>
      </c>
      <c r="S45" s="12">
        <v>15603</v>
      </c>
      <c r="T45" s="12">
        <v>17912</v>
      </c>
      <c r="U45" s="12">
        <v>1266</v>
      </c>
      <c r="V45" s="12">
        <v>434</v>
      </c>
      <c r="W45" s="12">
        <v>273</v>
      </c>
      <c r="X45" s="12">
        <v>10804</v>
      </c>
      <c r="Y45" s="12">
        <v>12534</v>
      </c>
      <c r="Z45" s="12">
        <v>23399</v>
      </c>
      <c r="AA45" s="12">
        <v>10611</v>
      </c>
      <c r="AB45" s="12">
        <v>11401</v>
      </c>
      <c r="AC45" s="12">
        <v>1644</v>
      </c>
      <c r="AD45" s="12">
        <v>12185</v>
      </c>
      <c r="AE45" s="12">
        <v>11179</v>
      </c>
      <c r="AF45" s="12">
        <v>23430</v>
      </c>
      <c r="AG45" s="12">
        <v>17396</v>
      </c>
      <c r="AH45" s="12">
        <v>18874</v>
      </c>
      <c r="AI45" s="12">
        <v>417</v>
      </c>
      <c r="AJ45" s="12">
        <v>83</v>
      </c>
      <c r="AK45" s="12">
        <v>74</v>
      </c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</row>
    <row r="46" spans="1:96" ht="14.5" x14ac:dyDescent="0.35">
      <c r="A46" s="72">
        <v>44</v>
      </c>
      <c r="B46" s="12">
        <v>8053</v>
      </c>
      <c r="C46" s="12">
        <v>2772</v>
      </c>
      <c r="D46" s="12">
        <v>292</v>
      </c>
      <c r="E46" s="12">
        <v>8264</v>
      </c>
      <c r="F46" s="12">
        <v>2801</v>
      </c>
      <c r="G46" s="12">
        <v>21037</v>
      </c>
      <c r="H46" s="12">
        <v>3835</v>
      </c>
      <c r="I46" s="12">
        <v>444</v>
      </c>
      <c r="J46" s="12">
        <v>16478</v>
      </c>
      <c r="K46" s="12">
        <v>4098</v>
      </c>
      <c r="L46" s="12">
        <v>20611</v>
      </c>
      <c r="M46" s="12">
        <v>16826</v>
      </c>
      <c r="N46" s="12">
        <v>3675</v>
      </c>
      <c r="O46" s="12">
        <v>252</v>
      </c>
      <c r="P46" s="12">
        <v>16289</v>
      </c>
      <c r="Q46" s="12">
        <v>4340</v>
      </c>
      <c r="R46" s="12">
        <v>20660</v>
      </c>
      <c r="S46" s="12">
        <v>24068</v>
      </c>
      <c r="T46" s="12">
        <v>5207</v>
      </c>
      <c r="U46" s="12">
        <v>897</v>
      </c>
      <c r="V46" s="12">
        <v>274</v>
      </c>
      <c r="W46" s="12">
        <v>304</v>
      </c>
      <c r="X46" s="12">
        <v>13907</v>
      </c>
      <c r="Y46" s="12">
        <v>3929</v>
      </c>
      <c r="Z46" s="12">
        <v>17899</v>
      </c>
      <c r="AA46" s="12">
        <v>14105</v>
      </c>
      <c r="AB46" s="12">
        <v>3207</v>
      </c>
      <c r="AC46" s="12">
        <v>913</v>
      </c>
      <c r="AD46" s="12">
        <v>14826</v>
      </c>
      <c r="AE46" s="12">
        <v>3016</v>
      </c>
      <c r="AF46" s="12">
        <v>17889</v>
      </c>
      <c r="AG46" s="12">
        <v>26185</v>
      </c>
      <c r="AH46" s="12">
        <v>6246</v>
      </c>
      <c r="AI46" s="12">
        <v>235</v>
      </c>
      <c r="AJ46" s="12">
        <v>25</v>
      </c>
      <c r="AK46" s="12">
        <v>65</v>
      </c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</row>
    <row r="47" spans="1:96" ht="14.5" x14ac:dyDescent="0.35">
      <c r="A47" s="72">
        <v>45</v>
      </c>
      <c r="B47" s="12">
        <v>5248</v>
      </c>
      <c r="C47" s="12">
        <v>5418</v>
      </c>
      <c r="D47" s="12">
        <v>297</v>
      </c>
      <c r="E47" s="12">
        <v>5666</v>
      </c>
      <c r="F47" s="12">
        <v>5260</v>
      </c>
      <c r="G47" s="12">
        <v>18090</v>
      </c>
      <c r="H47" s="12">
        <v>8376</v>
      </c>
      <c r="I47" s="12">
        <v>438</v>
      </c>
      <c r="J47" s="12">
        <v>14229</v>
      </c>
      <c r="K47" s="12">
        <v>7448</v>
      </c>
      <c r="L47" s="12">
        <v>21697</v>
      </c>
      <c r="M47" s="12">
        <v>14427</v>
      </c>
      <c r="N47" s="12">
        <v>7121</v>
      </c>
      <c r="O47" s="12">
        <v>260</v>
      </c>
      <c r="P47" s="12">
        <v>14141</v>
      </c>
      <c r="Q47" s="12">
        <v>7569</v>
      </c>
      <c r="R47" s="12">
        <v>21734</v>
      </c>
      <c r="S47" s="12">
        <v>18451</v>
      </c>
      <c r="T47" s="12">
        <v>11619</v>
      </c>
      <c r="U47" s="12">
        <v>920</v>
      </c>
      <c r="V47" s="12">
        <v>336</v>
      </c>
      <c r="W47" s="12">
        <v>242</v>
      </c>
      <c r="X47" s="12">
        <v>11696</v>
      </c>
      <c r="Y47" s="12">
        <v>7145</v>
      </c>
      <c r="Z47" s="12">
        <v>18890</v>
      </c>
      <c r="AA47" s="12">
        <v>11801</v>
      </c>
      <c r="AB47" s="12">
        <v>6413</v>
      </c>
      <c r="AC47" s="12">
        <v>878</v>
      </c>
      <c r="AD47" s="12">
        <v>12276</v>
      </c>
      <c r="AE47" s="12">
        <v>6606</v>
      </c>
      <c r="AF47" s="12">
        <v>18936</v>
      </c>
      <c r="AG47" s="12">
        <v>20193</v>
      </c>
      <c r="AH47" s="12">
        <v>11790</v>
      </c>
      <c r="AI47" s="12">
        <v>241</v>
      </c>
      <c r="AJ47" s="12">
        <v>77</v>
      </c>
      <c r="AK47" s="12">
        <v>50</v>
      </c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</row>
    <row r="48" spans="1:96" ht="14.5" x14ac:dyDescent="0.35">
      <c r="A48" s="72">
        <v>46</v>
      </c>
      <c r="B48" s="12">
        <v>9492</v>
      </c>
      <c r="C48" s="12">
        <v>8117</v>
      </c>
      <c r="D48" s="12">
        <v>432</v>
      </c>
      <c r="E48" s="12">
        <v>10064</v>
      </c>
      <c r="F48" s="12">
        <v>7639</v>
      </c>
      <c r="G48" s="12">
        <v>19614</v>
      </c>
      <c r="H48" s="12">
        <v>7932</v>
      </c>
      <c r="I48" s="12">
        <v>472</v>
      </c>
      <c r="J48" s="12">
        <v>16636</v>
      </c>
      <c r="K48" s="12">
        <v>7887</v>
      </c>
      <c r="L48" s="12">
        <v>24547</v>
      </c>
      <c r="M48" s="12">
        <v>16877</v>
      </c>
      <c r="N48" s="12">
        <v>7535</v>
      </c>
      <c r="O48" s="12">
        <v>337</v>
      </c>
      <c r="P48" s="12">
        <v>16322</v>
      </c>
      <c r="Q48" s="12">
        <v>8223</v>
      </c>
      <c r="R48" s="12">
        <v>24574</v>
      </c>
      <c r="S48" s="12">
        <v>21777</v>
      </c>
      <c r="T48" s="12">
        <v>11483</v>
      </c>
      <c r="U48" s="12">
        <v>944</v>
      </c>
      <c r="V48" s="12">
        <v>299</v>
      </c>
      <c r="W48" s="12">
        <v>282</v>
      </c>
      <c r="X48" s="12">
        <v>14733</v>
      </c>
      <c r="Y48" s="12">
        <v>7283</v>
      </c>
      <c r="Z48" s="12">
        <v>22081</v>
      </c>
      <c r="AA48" s="12">
        <v>14686</v>
      </c>
      <c r="AB48" s="12">
        <v>6382</v>
      </c>
      <c r="AC48" s="12">
        <v>1324</v>
      </c>
      <c r="AD48" s="12">
        <v>15843</v>
      </c>
      <c r="AE48" s="12">
        <v>6249</v>
      </c>
      <c r="AF48" s="12">
        <v>22160</v>
      </c>
      <c r="AG48" s="12">
        <v>24745</v>
      </c>
      <c r="AH48" s="12">
        <v>11653</v>
      </c>
      <c r="AI48" s="12">
        <v>279</v>
      </c>
      <c r="AJ48" s="12">
        <v>85</v>
      </c>
      <c r="AK48" s="12">
        <v>72</v>
      </c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</row>
    <row r="49" spans="1:96" ht="14.5" x14ac:dyDescent="0.35">
      <c r="A49" s="72">
        <v>47</v>
      </c>
      <c r="B49" s="12">
        <v>7648</v>
      </c>
      <c r="C49" s="12">
        <v>4580</v>
      </c>
      <c r="D49" s="12">
        <v>306</v>
      </c>
      <c r="E49" s="12">
        <v>8186</v>
      </c>
      <c r="F49" s="12">
        <v>4278</v>
      </c>
      <c r="G49" s="12">
        <v>19197</v>
      </c>
      <c r="H49" s="12">
        <v>5298</v>
      </c>
      <c r="I49" s="12">
        <v>359</v>
      </c>
      <c r="J49" s="12">
        <v>15337</v>
      </c>
      <c r="K49" s="12">
        <v>4987</v>
      </c>
      <c r="L49" s="12">
        <v>20350</v>
      </c>
      <c r="M49" s="12">
        <v>15672</v>
      </c>
      <c r="N49" s="12">
        <v>4607</v>
      </c>
      <c r="O49" s="12">
        <v>204</v>
      </c>
      <c r="P49" s="12">
        <v>15243</v>
      </c>
      <c r="Q49" s="12">
        <v>5147</v>
      </c>
      <c r="R49" s="12">
        <v>20405</v>
      </c>
      <c r="S49" s="12">
        <v>21377</v>
      </c>
      <c r="T49" s="12">
        <v>7357</v>
      </c>
      <c r="U49" s="12">
        <v>770</v>
      </c>
      <c r="V49" s="12">
        <v>226</v>
      </c>
      <c r="W49" s="12">
        <v>254</v>
      </c>
      <c r="X49" s="12">
        <v>12714</v>
      </c>
      <c r="Y49" s="12">
        <v>4752</v>
      </c>
      <c r="Z49" s="12">
        <v>17508</v>
      </c>
      <c r="AA49" s="12">
        <v>12958</v>
      </c>
      <c r="AB49" s="12">
        <v>4115</v>
      </c>
      <c r="AC49" s="12">
        <v>816</v>
      </c>
      <c r="AD49" s="12">
        <v>13464</v>
      </c>
      <c r="AE49" s="12">
        <v>3841</v>
      </c>
      <c r="AF49" s="12">
        <v>17347</v>
      </c>
      <c r="AG49" s="12">
        <v>24039</v>
      </c>
      <c r="AH49" s="12">
        <v>7528</v>
      </c>
      <c r="AI49" s="12">
        <v>214</v>
      </c>
      <c r="AJ49" s="12">
        <v>65</v>
      </c>
      <c r="AK49" s="12">
        <v>50</v>
      </c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</row>
    <row r="50" spans="1:96" ht="14.5" x14ac:dyDescent="0.35">
      <c r="A50" s="72">
        <v>48</v>
      </c>
      <c r="B50" s="12">
        <v>4567</v>
      </c>
      <c r="C50" s="12">
        <v>4999</v>
      </c>
      <c r="D50" s="12">
        <v>313</v>
      </c>
      <c r="E50" s="12">
        <v>5084</v>
      </c>
      <c r="F50" s="12">
        <v>4749</v>
      </c>
      <c r="G50" s="12">
        <v>11543</v>
      </c>
      <c r="H50" s="12">
        <v>6578</v>
      </c>
      <c r="I50" s="12">
        <v>439</v>
      </c>
      <c r="J50" s="12">
        <v>7450</v>
      </c>
      <c r="K50" s="12">
        <v>5461</v>
      </c>
      <c r="L50" s="12">
        <v>12929</v>
      </c>
      <c r="M50" s="12">
        <v>7755</v>
      </c>
      <c r="N50" s="12">
        <v>5025</v>
      </c>
      <c r="O50" s="12">
        <v>236</v>
      </c>
      <c r="P50" s="12">
        <v>7201</v>
      </c>
      <c r="Q50" s="12">
        <v>5744</v>
      </c>
      <c r="R50" s="12">
        <v>12962</v>
      </c>
      <c r="S50" s="12">
        <v>10054</v>
      </c>
      <c r="T50" s="12">
        <v>8040</v>
      </c>
      <c r="U50" s="12">
        <v>856</v>
      </c>
      <c r="V50" s="12">
        <v>209</v>
      </c>
      <c r="W50" s="12">
        <v>218</v>
      </c>
      <c r="X50" s="12">
        <v>6799</v>
      </c>
      <c r="Y50" s="12">
        <v>5374</v>
      </c>
      <c r="Z50" s="12">
        <v>12218</v>
      </c>
      <c r="AA50" s="12">
        <v>6673</v>
      </c>
      <c r="AB50" s="12">
        <v>4656</v>
      </c>
      <c r="AC50" s="12">
        <v>1039</v>
      </c>
      <c r="AD50" s="12">
        <v>8194</v>
      </c>
      <c r="AE50" s="12">
        <v>3951</v>
      </c>
      <c r="AF50" s="12">
        <v>12185</v>
      </c>
      <c r="AG50" s="12">
        <v>13578</v>
      </c>
      <c r="AH50" s="12">
        <v>8849</v>
      </c>
      <c r="AI50" s="12">
        <v>215</v>
      </c>
      <c r="AJ50" s="12">
        <v>56</v>
      </c>
      <c r="AK50" s="12">
        <v>66</v>
      </c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</row>
    <row r="51" spans="1:96" ht="14.5" x14ac:dyDescent="0.35">
      <c r="A51" s="72">
        <v>49</v>
      </c>
      <c r="B51" s="12">
        <v>6509</v>
      </c>
      <c r="C51" s="12">
        <v>10508</v>
      </c>
      <c r="D51" s="12">
        <v>517</v>
      </c>
      <c r="E51" s="12">
        <v>7104</v>
      </c>
      <c r="F51" s="12">
        <v>10249</v>
      </c>
      <c r="G51" s="12">
        <v>17106</v>
      </c>
      <c r="H51" s="12">
        <v>13311</v>
      </c>
      <c r="I51" s="12">
        <v>718</v>
      </c>
      <c r="J51" s="12">
        <v>12977</v>
      </c>
      <c r="K51" s="12">
        <v>11889</v>
      </c>
      <c r="L51" s="12">
        <v>24888</v>
      </c>
      <c r="M51" s="12">
        <v>13364</v>
      </c>
      <c r="N51" s="12">
        <v>11381</v>
      </c>
      <c r="O51" s="12">
        <v>282</v>
      </c>
      <c r="P51" s="12">
        <v>12678</v>
      </c>
      <c r="Q51" s="12">
        <v>12227</v>
      </c>
      <c r="R51" s="12">
        <v>24922</v>
      </c>
      <c r="S51" s="12">
        <v>15544</v>
      </c>
      <c r="T51" s="12">
        <v>16534</v>
      </c>
      <c r="U51" s="12">
        <v>1421</v>
      </c>
      <c r="V51" s="12">
        <v>445</v>
      </c>
      <c r="W51" s="12">
        <v>270</v>
      </c>
      <c r="X51" s="12">
        <v>9803</v>
      </c>
      <c r="Y51" s="12">
        <v>11039</v>
      </c>
      <c r="Z51" s="12">
        <v>20896</v>
      </c>
      <c r="AA51" s="12">
        <v>9853</v>
      </c>
      <c r="AB51" s="12">
        <v>10052</v>
      </c>
      <c r="AC51" s="12">
        <v>1168</v>
      </c>
      <c r="AD51" s="12">
        <v>10959</v>
      </c>
      <c r="AE51" s="12">
        <v>9668</v>
      </c>
      <c r="AF51" s="12">
        <v>20690</v>
      </c>
      <c r="AG51" s="12">
        <v>16632</v>
      </c>
      <c r="AH51" s="12">
        <v>17609</v>
      </c>
      <c r="AI51" s="12">
        <v>308</v>
      </c>
      <c r="AJ51" s="12">
        <v>63</v>
      </c>
      <c r="AK51" s="12">
        <v>57</v>
      </c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</row>
    <row r="52" spans="1:96" ht="14.5" x14ac:dyDescent="0.35">
      <c r="A52" s="72">
        <v>50</v>
      </c>
      <c r="B52" s="12">
        <v>5240</v>
      </c>
      <c r="C52" s="12">
        <v>12118</v>
      </c>
      <c r="D52" s="12">
        <v>400</v>
      </c>
      <c r="E52" s="12">
        <v>5932</v>
      </c>
      <c r="F52" s="12">
        <v>11625</v>
      </c>
      <c r="G52" s="12">
        <v>14395</v>
      </c>
      <c r="H52" s="12">
        <v>14209</v>
      </c>
      <c r="I52" s="12">
        <v>493</v>
      </c>
      <c r="J52" s="12">
        <v>10914</v>
      </c>
      <c r="K52" s="12">
        <v>12958</v>
      </c>
      <c r="L52" s="12">
        <v>23895</v>
      </c>
      <c r="M52" s="12">
        <v>11661</v>
      </c>
      <c r="N52" s="12">
        <v>12271</v>
      </c>
      <c r="O52" s="12">
        <v>226</v>
      </c>
      <c r="P52" s="12">
        <v>10645</v>
      </c>
      <c r="Q52" s="12">
        <v>13261</v>
      </c>
      <c r="R52" s="12">
        <v>23919</v>
      </c>
      <c r="S52" s="12">
        <v>14687</v>
      </c>
      <c r="T52" s="12">
        <v>17846</v>
      </c>
      <c r="U52" s="12">
        <v>944</v>
      </c>
      <c r="V52" s="12">
        <v>288</v>
      </c>
      <c r="W52" s="12">
        <v>202</v>
      </c>
      <c r="X52" s="12">
        <v>8436</v>
      </c>
      <c r="Y52" s="12">
        <v>11127</v>
      </c>
      <c r="Z52" s="12">
        <v>19599</v>
      </c>
      <c r="AA52" s="12">
        <v>8466</v>
      </c>
      <c r="AB52" s="12">
        <v>10147</v>
      </c>
      <c r="AC52" s="12">
        <v>1220</v>
      </c>
      <c r="AD52" s="12">
        <v>11198</v>
      </c>
      <c r="AE52" s="12">
        <v>8448</v>
      </c>
      <c r="AF52" s="12">
        <v>19675</v>
      </c>
      <c r="AG52" s="12">
        <v>14709</v>
      </c>
      <c r="AH52" s="12">
        <v>17045</v>
      </c>
      <c r="AI52" s="12">
        <v>258</v>
      </c>
      <c r="AJ52" s="12">
        <v>67</v>
      </c>
      <c r="AK52" s="12">
        <v>79</v>
      </c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</row>
    <row r="53" spans="1:96" ht="14.5" x14ac:dyDescent="0.35">
      <c r="A53" s="72">
        <v>51</v>
      </c>
      <c r="B53" s="12">
        <v>6341</v>
      </c>
      <c r="C53" s="12">
        <v>12913</v>
      </c>
      <c r="D53" s="12">
        <v>437</v>
      </c>
      <c r="E53" s="12">
        <v>6847</v>
      </c>
      <c r="F53" s="12">
        <v>12578</v>
      </c>
      <c r="G53" s="12">
        <v>16612</v>
      </c>
      <c r="H53" s="12">
        <v>17024</v>
      </c>
      <c r="I53" s="12">
        <v>864</v>
      </c>
      <c r="J53" s="12">
        <v>12090</v>
      </c>
      <c r="K53" s="12">
        <v>15703</v>
      </c>
      <c r="L53" s="12">
        <v>27814</v>
      </c>
      <c r="M53" s="12">
        <v>12851</v>
      </c>
      <c r="N53" s="12">
        <v>14868</v>
      </c>
      <c r="O53" s="12">
        <v>292</v>
      </c>
      <c r="P53" s="12">
        <v>11424</v>
      </c>
      <c r="Q53" s="12">
        <v>16392</v>
      </c>
      <c r="R53" s="12">
        <v>27833</v>
      </c>
      <c r="S53" s="12">
        <v>14222</v>
      </c>
      <c r="T53" s="12">
        <v>20383</v>
      </c>
      <c r="U53" s="12">
        <v>1591</v>
      </c>
      <c r="V53" s="12">
        <v>413</v>
      </c>
      <c r="W53" s="12">
        <v>303</v>
      </c>
      <c r="X53" s="12">
        <v>9932</v>
      </c>
      <c r="Y53" s="12">
        <v>14615</v>
      </c>
      <c r="Z53" s="12">
        <v>24591</v>
      </c>
      <c r="AA53" s="12">
        <v>9917</v>
      </c>
      <c r="AB53" s="12">
        <v>13097</v>
      </c>
      <c r="AC53" s="12">
        <v>1752</v>
      </c>
      <c r="AD53" s="12">
        <v>12851</v>
      </c>
      <c r="AE53" s="12">
        <v>11384</v>
      </c>
      <c r="AF53" s="12">
        <v>24285</v>
      </c>
      <c r="AG53" s="12">
        <v>15195</v>
      </c>
      <c r="AH53" s="12">
        <v>23035</v>
      </c>
      <c r="AI53" s="12">
        <v>350</v>
      </c>
      <c r="AJ53" s="12">
        <v>69</v>
      </c>
      <c r="AK53" s="12">
        <v>73</v>
      </c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</row>
    <row r="54" spans="1:96" ht="14.5" x14ac:dyDescent="0.35">
      <c r="A54" s="72">
        <v>52</v>
      </c>
      <c r="B54" s="12">
        <v>7672</v>
      </c>
      <c r="C54" s="12">
        <v>8241</v>
      </c>
      <c r="D54" s="12">
        <v>447</v>
      </c>
      <c r="E54" s="12">
        <v>8248</v>
      </c>
      <c r="F54" s="12">
        <v>7865</v>
      </c>
      <c r="G54" s="12">
        <v>15903</v>
      </c>
      <c r="H54" s="12">
        <v>9143</v>
      </c>
      <c r="I54" s="12">
        <v>549</v>
      </c>
      <c r="J54" s="12">
        <v>11676</v>
      </c>
      <c r="K54" s="12">
        <v>8119</v>
      </c>
      <c r="L54" s="12">
        <v>19810</v>
      </c>
      <c r="M54" s="12">
        <v>12035</v>
      </c>
      <c r="N54" s="12">
        <v>7630</v>
      </c>
      <c r="O54" s="12">
        <v>273</v>
      </c>
      <c r="P54" s="12">
        <v>11542</v>
      </c>
      <c r="Q54" s="12">
        <v>8279</v>
      </c>
      <c r="R54" s="12">
        <v>19841</v>
      </c>
      <c r="S54" s="12">
        <v>15852</v>
      </c>
      <c r="T54" s="12">
        <v>11693</v>
      </c>
      <c r="U54" s="12">
        <v>1126</v>
      </c>
      <c r="V54" s="12">
        <v>331</v>
      </c>
      <c r="W54" s="12">
        <v>305</v>
      </c>
      <c r="X54" s="12">
        <v>9000</v>
      </c>
      <c r="Y54" s="12">
        <v>7699</v>
      </c>
      <c r="Z54" s="12">
        <v>16729</v>
      </c>
      <c r="AA54" s="12">
        <v>8990</v>
      </c>
      <c r="AB54" s="12">
        <v>6939</v>
      </c>
      <c r="AC54" s="12">
        <v>1040</v>
      </c>
      <c r="AD54" s="12">
        <v>9810</v>
      </c>
      <c r="AE54" s="12">
        <v>6701</v>
      </c>
      <c r="AF54" s="12">
        <v>16549</v>
      </c>
      <c r="AG54" s="12">
        <v>17207</v>
      </c>
      <c r="AH54" s="12">
        <v>12216</v>
      </c>
      <c r="AI54" s="12">
        <v>272</v>
      </c>
      <c r="AJ54" s="12">
        <v>67</v>
      </c>
      <c r="AK54" s="12">
        <v>64</v>
      </c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</row>
    <row r="55" spans="1:96" ht="14.5" x14ac:dyDescent="0.35">
      <c r="A55" s="72">
        <v>53</v>
      </c>
      <c r="B55" s="12">
        <v>7670</v>
      </c>
      <c r="C55" s="12">
        <v>8010</v>
      </c>
      <c r="D55" s="12">
        <v>506</v>
      </c>
      <c r="E55" s="12">
        <v>8324</v>
      </c>
      <c r="F55" s="12">
        <v>7598</v>
      </c>
      <c r="G55" s="12">
        <v>15890</v>
      </c>
      <c r="H55" s="12">
        <v>8459</v>
      </c>
      <c r="I55" s="12">
        <v>557</v>
      </c>
      <c r="J55" s="12">
        <v>11099</v>
      </c>
      <c r="K55" s="12">
        <v>7247</v>
      </c>
      <c r="L55" s="12">
        <v>18368</v>
      </c>
      <c r="M55" s="12">
        <v>11436</v>
      </c>
      <c r="N55" s="12">
        <v>6769</v>
      </c>
      <c r="O55" s="12">
        <v>276</v>
      </c>
      <c r="P55" s="12">
        <v>11048</v>
      </c>
      <c r="Q55" s="12">
        <v>7332</v>
      </c>
      <c r="R55" s="12">
        <v>18392</v>
      </c>
      <c r="S55" s="12">
        <v>15606</v>
      </c>
      <c r="T55" s="12">
        <v>11370</v>
      </c>
      <c r="U55" s="12">
        <v>1323</v>
      </c>
      <c r="V55" s="12">
        <v>348</v>
      </c>
      <c r="W55" s="12">
        <v>326</v>
      </c>
      <c r="X55" s="12">
        <v>8432</v>
      </c>
      <c r="Y55" s="12">
        <v>6618</v>
      </c>
      <c r="Z55" s="12">
        <v>15077</v>
      </c>
      <c r="AA55" s="12">
        <v>8453</v>
      </c>
      <c r="AB55" s="12">
        <v>5872</v>
      </c>
      <c r="AC55" s="12">
        <v>979</v>
      </c>
      <c r="AD55" s="12">
        <v>9127</v>
      </c>
      <c r="AE55" s="12">
        <v>5738</v>
      </c>
      <c r="AF55" s="12">
        <v>14902</v>
      </c>
      <c r="AG55" s="12">
        <v>17655</v>
      </c>
      <c r="AH55" s="12">
        <v>11429</v>
      </c>
      <c r="AI55" s="12">
        <v>338</v>
      </c>
      <c r="AJ55" s="12">
        <v>74</v>
      </c>
      <c r="AK55" s="12">
        <v>64</v>
      </c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</row>
    <row r="56" spans="1:96" ht="14.5" x14ac:dyDescent="0.35">
      <c r="A56" s="72">
        <v>54</v>
      </c>
      <c r="B56" s="12">
        <v>5886</v>
      </c>
      <c r="C56" s="12">
        <v>16025</v>
      </c>
      <c r="D56" s="12">
        <v>404</v>
      </c>
      <c r="E56" s="12">
        <v>6447</v>
      </c>
      <c r="F56" s="12">
        <v>15742</v>
      </c>
      <c r="G56" s="12">
        <v>15870</v>
      </c>
      <c r="H56" s="12">
        <v>18745</v>
      </c>
      <c r="I56" s="12">
        <v>524</v>
      </c>
      <c r="J56" s="12">
        <v>12717</v>
      </c>
      <c r="K56" s="12">
        <v>17136</v>
      </c>
      <c r="L56" s="12">
        <v>29878</v>
      </c>
      <c r="M56" s="12">
        <v>13087</v>
      </c>
      <c r="N56" s="12">
        <v>16649</v>
      </c>
      <c r="O56" s="12">
        <v>286</v>
      </c>
      <c r="P56" s="12">
        <v>12424</v>
      </c>
      <c r="Q56" s="12">
        <v>17444</v>
      </c>
      <c r="R56" s="12">
        <v>29882</v>
      </c>
      <c r="S56" s="12">
        <v>16207</v>
      </c>
      <c r="T56" s="12">
        <v>24153</v>
      </c>
      <c r="U56" s="12">
        <v>1141</v>
      </c>
      <c r="V56" s="12">
        <v>430</v>
      </c>
      <c r="W56" s="12">
        <v>180</v>
      </c>
      <c r="X56" s="12">
        <v>11568</v>
      </c>
      <c r="Y56" s="12">
        <v>15731</v>
      </c>
      <c r="Z56" s="12">
        <v>27346</v>
      </c>
      <c r="AA56" s="12">
        <v>11526</v>
      </c>
      <c r="AB56" s="12">
        <v>14497</v>
      </c>
      <c r="AC56" s="12">
        <v>1625</v>
      </c>
      <c r="AD56" s="12">
        <v>13487</v>
      </c>
      <c r="AE56" s="12">
        <v>13851</v>
      </c>
      <c r="AF56" s="12">
        <v>27391</v>
      </c>
      <c r="AG56" s="12">
        <v>18343</v>
      </c>
      <c r="AH56" s="12">
        <v>24284</v>
      </c>
      <c r="AI56" s="12">
        <v>304</v>
      </c>
      <c r="AJ56" s="12">
        <v>120</v>
      </c>
      <c r="AK56" s="12">
        <v>71</v>
      </c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</row>
    <row r="57" spans="1:96" ht="14.5" x14ac:dyDescent="0.35">
      <c r="A57" s="72">
        <v>55</v>
      </c>
      <c r="B57" s="12">
        <v>5876</v>
      </c>
      <c r="C57" s="12">
        <v>7190</v>
      </c>
      <c r="D57" s="12">
        <v>353</v>
      </c>
      <c r="E57" s="12">
        <v>6305</v>
      </c>
      <c r="F57" s="12">
        <v>7060</v>
      </c>
      <c r="G57" s="12">
        <v>17930</v>
      </c>
      <c r="H57" s="12">
        <v>9986</v>
      </c>
      <c r="I57" s="12">
        <v>389</v>
      </c>
      <c r="J57" s="12">
        <v>14369</v>
      </c>
      <c r="K57" s="12">
        <v>8994</v>
      </c>
      <c r="L57" s="12">
        <v>23381</v>
      </c>
      <c r="M57" s="12">
        <v>14681</v>
      </c>
      <c r="N57" s="12">
        <v>8553</v>
      </c>
      <c r="O57" s="12">
        <v>257</v>
      </c>
      <c r="P57" s="12">
        <v>14254</v>
      </c>
      <c r="Q57" s="12">
        <v>9145</v>
      </c>
      <c r="R57" s="12">
        <v>23419</v>
      </c>
      <c r="S57" s="12">
        <v>16710</v>
      </c>
      <c r="T57" s="12">
        <v>12034</v>
      </c>
      <c r="U57" s="12">
        <v>890</v>
      </c>
      <c r="V57" s="12">
        <v>307</v>
      </c>
      <c r="W57" s="12">
        <v>194</v>
      </c>
      <c r="X57" s="12">
        <v>11879</v>
      </c>
      <c r="Y57" s="12">
        <v>9181</v>
      </c>
      <c r="Z57" s="12">
        <v>21107</v>
      </c>
      <c r="AA57" s="12">
        <v>11964</v>
      </c>
      <c r="AB57" s="12">
        <v>8342</v>
      </c>
      <c r="AC57" s="12">
        <v>1012</v>
      </c>
      <c r="AD57" s="12">
        <v>12855</v>
      </c>
      <c r="AE57" s="12">
        <v>8227</v>
      </c>
      <c r="AF57" s="12">
        <v>21122</v>
      </c>
      <c r="AG57" s="12">
        <v>18521</v>
      </c>
      <c r="AH57" s="12">
        <v>14173</v>
      </c>
      <c r="AI57" s="12">
        <v>211</v>
      </c>
      <c r="AJ57" s="12">
        <v>65</v>
      </c>
      <c r="AK57" s="12">
        <v>45</v>
      </c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</row>
    <row r="58" spans="1:96" ht="14.5" x14ac:dyDescent="0.35">
      <c r="A58" s="72">
        <v>56</v>
      </c>
      <c r="B58" s="12">
        <v>5781</v>
      </c>
      <c r="C58" s="12">
        <v>15348</v>
      </c>
      <c r="D58" s="12">
        <v>415</v>
      </c>
      <c r="E58" s="12">
        <v>6256</v>
      </c>
      <c r="F58" s="12">
        <v>15072</v>
      </c>
      <c r="G58" s="12">
        <v>16617</v>
      </c>
      <c r="H58" s="12">
        <v>20301</v>
      </c>
      <c r="I58" s="12">
        <v>758</v>
      </c>
      <c r="J58" s="12">
        <v>12052</v>
      </c>
      <c r="K58" s="12">
        <v>18524</v>
      </c>
      <c r="L58" s="12">
        <v>30595</v>
      </c>
      <c r="M58" s="12">
        <v>12414</v>
      </c>
      <c r="N58" s="12">
        <v>17923</v>
      </c>
      <c r="O58" s="12">
        <v>351</v>
      </c>
      <c r="P58" s="12">
        <v>12018</v>
      </c>
      <c r="Q58" s="12">
        <v>18552</v>
      </c>
      <c r="R58" s="12">
        <v>30592</v>
      </c>
      <c r="S58" s="12">
        <v>15423</v>
      </c>
      <c r="T58" s="12">
        <v>23593</v>
      </c>
      <c r="U58" s="12">
        <v>1451</v>
      </c>
      <c r="V58" s="12">
        <v>463</v>
      </c>
      <c r="W58" s="12">
        <v>190</v>
      </c>
      <c r="X58" s="12">
        <v>10389</v>
      </c>
      <c r="Y58" s="12">
        <v>16751</v>
      </c>
      <c r="Z58" s="12">
        <v>27229</v>
      </c>
      <c r="AA58" s="12">
        <v>9388</v>
      </c>
      <c r="AB58" s="12">
        <v>15114</v>
      </c>
      <c r="AC58" s="12">
        <v>2663</v>
      </c>
      <c r="AD58" s="12">
        <v>12828</v>
      </c>
      <c r="AE58" s="12">
        <v>13999</v>
      </c>
      <c r="AF58" s="12">
        <v>26984</v>
      </c>
      <c r="AG58" s="12">
        <v>14579</v>
      </c>
      <c r="AH58" s="12">
        <v>24559</v>
      </c>
      <c r="AI58" s="12">
        <v>289</v>
      </c>
      <c r="AJ58" s="12">
        <v>122</v>
      </c>
      <c r="AK58" s="12">
        <v>78</v>
      </c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</row>
    <row r="59" spans="1:96" ht="14.5" x14ac:dyDescent="0.35">
      <c r="A59" s="72">
        <v>57</v>
      </c>
      <c r="B59" s="12">
        <v>4533</v>
      </c>
      <c r="C59" s="12">
        <v>16412</v>
      </c>
      <c r="D59" s="12">
        <v>380</v>
      </c>
      <c r="E59" s="12">
        <v>4903</v>
      </c>
      <c r="F59" s="12">
        <v>16138</v>
      </c>
      <c r="G59" s="12">
        <v>13899</v>
      </c>
      <c r="H59" s="12">
        <v>24404</v>
      </c>
      <c r="I59" s="12">
        <v>770</v>
      </c>
      <c r="J59" s="12">
        <v>9947</v>
      </c>
      <c r="K59" s="12">
        <v>21771</v>
      </c>
      <c r="L59" s="12">
        <v>31777</v>
      </c>
      <c r="M59" s="12">
        <v>10267</v>
      </c>
      <c r="N59" s="12">
        <v>21142</v>
      </c>
      <c r="O59" s="12">
        <v>441</v>
      </c>
      <c r="P59" s="12">
        <v>9878</v>
      </c>
      <c r="Q59" s="12">
        <v>21860</v>
      </c>
      <c r="R59" s="12">
        <v>31779</v>
      </c>
      <c r="S59" s="12">
        <v>12552</v>
      </c>
      <c r="T59" s="12">
        <v>29276</v>
      </c>
      <c r="U59" s="12">
        <v>1589</v>
      </c>
      <c r="V59" s="12">
        <v>522</v>
      </c>
      <c r="W59" s="12">
        <v>210</v>
      </c>
      <c r="X59" s="12">
        <v>8783</v>
      </c>
      <c r="Y59" s="12">
        <v>19601</v>
      </c>
      <c r="Z59" s="12">
        <v>28504</v>
      </c>
      <c r="AA59" s="12">
        <v>7419</v>
      </c>
      <c r="AB59" s="12">
        <v>17881</v>
      </c>
      <c r="AC59" s="12">
        <v>2918</v>
      </c>
      <c r="AD59" s="12">
        <v>11130</v>
      </c>
      <c r="AE59" s="12">
        <v>16990</v>
      </c>
      <c r="AF59" s="12">
        <v>28312</v>
      </c>
      <c r="AG59" s="12">
        <v>11993</v>
      </c>
      <c r="AH59" s="12">
        <v>29182</v>
      </c>
      <c r="AI59" s="12">
        <v>338</v>
      </c>
      <c r="AJ59" s="12">
        <v>93</v>
      </c>
      <c r="AK59" s="12">
        <v>92</v>
      </c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</row>
    <row r="60" spans="1:96" ht="14.5" x14ac:dyDescent="0.35">
      <c r="A60" s="72">
        <v>58</v>
      </c>
      <c r="B60" s="12">
        <v>5486</v>
      </c>
      <c r="C60" s="12">
        <v>14276</v>
      </c>
      <c r="D60" s="12">
        <v>443</v>
      </c>
      <c r="E60" s="12">
        <v>6128</v>
      </c>
      <c r="F60" s="12">
        <v>13799</v>
      </c>
      <c r="G60" s="12">
        <v>13686</v>
      </c>
      <c r="H60" s="12">
        <v>16186</v>
      </c>
      <c r="I60" s="12">
        <v>712</v>
      </c>
      <c r="J60" s="12">
        <v>9683</v>
      </c>
      <c r="K60" s="12">
        <v>13550</v>
      </c>
      <c r="L60" s="12">
        <v>23262</v>
      </c>
      <c r="M60" s="12">
        <v>10252</v>
      </c>
      <c r="N60" s="12">
        <v>12895</v>
      </c>
      <c r="O60" s="12">
        <v>247</v>
      </c>
      <c r="P60" s="12">
        <v>9444</v>
      </c>
      <c r="Q60" s="12">
        <v>13808</v>
      </c>
      <c r="R60" s="12">
        <v>23280</v>
      </c>
      <c r="S60" s="12">
        <v>12009</v>
      </c>
      <c r="T60" s="12">
        <v>19790</v>
      </c>
      <c r="U60" s="12">
        <v>1407</v>
      </c>
      <c r="V60" s="12">
        <v>357</v>
      </c>
      <c r="W60" s="12">
        <v>292</v>
      </c>
      <c r="X60" s="12">
        <v>7651</v>
      </c>
      <c r="Y60" s="12">
        <v>11823</v>
      </c>
      <c r="Z60" s="12">
        <v>19506</v>
      </c>
      <c r="AA60" s="12">
        <v>7738</v>
      </c>
      <c r="AB60" s="12">
        <v>10667</v>
      </c>
      <c r="AC60" s="12">
        <v>1351</v>
      </c>
      <c r="AD60" s="12">
        <v>9248</v>
      </c>
      <c r="AE60" s="12">
        <v>9960</v>
      </c>
      <c r="AF60" s="12">
        <v>19257</v>
      </c>
      <c r="AG60" s="12">
        <v>13245</v>
      </c>
      <c r="AH60" s="12">
        <v>19803</v>
      </c>
      <c r="AI60" s="12">
        <v>326</v>
      </c>
      <c r="AJ60" s="12">
        <v>47</v>
      </c>
      <c r="AK60" s="12">
        <v>53</v>
      </c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</row>
    <row r="61" spans="1:96" ht="14.5" x14ac:dyDescent="0.35">
      <c r="A61" s="72">
        <v>59</v>
      </c>
      <c r="B61" s="12">
        <v>2901</v>
      </c>
      <c r="C61" s="12">
        <v>10888</v>
      </c>
      <c r="D61" s="12">
        <v>356</v>
      </c>
      <c r="E61" s="12">
        <v>3232</v>
      </c>
      <c r="F61" s="12">
        <v>10880</v>
      </c>
      <c r="G61" s="12">
        <v>12365</v>
      </c>
      <c r="H61" s="12">
        <v>18039</v>
      </c>
      <c r="I61" s="12">
        <v>552</v>
      </c>
      <c r="J61" s="12">
        <v>9388</v>
      </c>
      <c r="K61" s="12">
        <v>15728</v>
      </c>
      <c r="L61" s="12">
        <v>25136</v>
      </c>
      <c r="M61" s="12">
        <v>9889</v>
      </c>
      <c r="N61" s="12">
        <v>15087</v>
      </c>
      <c r="O61" s="12">
        <v>295</v>
      </c>
      <c r="P61" s="12">
        <v>9220</v>
      </c>
      <c r="Q61" s="12">
        <v>15957</v>
      </c>
      <c r="R61" s="12">
        <v>25185</v>
      </c>
      <c r="S61" s="12">
        <v>10978</v>
      </c>
      <c r="T61" s="12">
        <v>22530</v>
      </c>
      <c r="U61" s="12">
        <v>1269</v>
      </c>
      <c r="V61" s="12">
        <v>373</v>
      </c>
      <c r="W61" s="12">
        <v>191</v>
      </c>
      <c r="X61" s="12">
        <v>7596</v>
      </c>
      <c r="Y61" s="12">
        <v>13809</v>
      </c>
      <c r="Z61" s="12">
        <v>21461</v>
      </c>
      <c r="AA61" s="12">
        <v>7542</v>
      </c>
      <c r="AB61" s="12">
        <v>12668</v>
      </c>
      <c r="AC61" s="12">
        <v>1422</v>
      </c>
      <c r="AD61" s="12">
        <v>9160</v>
      </c>
      <c r="AE61" s="12">
        <v>12210</v>
      </c>
      <c r="AF61" s="12">
        <v>21424</v>
      </c>
      <c r="AG61" s="12">
        <v>11676</v>
      </c>
      <c r="AH61" s="12">
        <v>21993</v>
      </c>
      <c r="AI61" s="12">
        <v>329</v>
      </c>
      <c r="AJ61" s="12">
        <v>70</v>
      </c>
      <c r="AK61" s="12">
        <v>51</v>
      </c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</row>
    <row r="62" spans="1:96" ht="14.5" x14ac:dyDescent="0.35">
      <c r="A62" s="72">
        <v>60</v>
      </c>
      <c r="B62" s="12">
        <v>10641</v>
      </c>
      <c r="C62" s="12">
        <v>5540</v>
      </c>
      <c r="D62" s="12">
        <v>334</v>
      </c>
      <c r="E62" s="12">
        <v>10894</v>
      </c>
      <c r="F62" s="12">
        <v>5334</v>
      </c>
      <c r="G62" s="12">
        <v>25680</v>
      </c>
      <c r="H62" s="12">
        <v>6779</v>
      </c>
      <c r="I62" s="12">
        <v>447</v>
      </c>
      <c r="J62" s="12">
        <v>20109</v>
      </c>
      <c r="K62" s="12">
        <v>6436</v>
      </c>
      <c r="L62" s="12">
        <v>26577</v>
      </c>
      <c r="M62" s="12">
        <v>20258</v>
      </c>
      <c r="N62" s="12">
        <v>6130</v>
      </c>
      <c r="O62" s="12">
        <v>265</v>
      </c>
      <c r="P62" s="12">
        <v>20125</v>
      </c>
      <c r="Q62" s="12">
        <v>6454</v>
      </c>
      <c r="R62" s="12">
        <v>26599</v>
      </c>
      <c r="S62" s="12">
        <v>26169</v>
      </c>
      <c r="T62" s="12">
        <v>8249</v>
      </c>
      <c r="U62" s="12">
        <v>915</v>
      </c>
      <c r="V62" s="12">
        <v>349</v>
      </c>
      <c r="W62" s="12">
        <v>251</v>
      </c>
      <c r="X62" s="12">
        <v>17874</v>
      </c>
      <c r="Y62" s="12">
        <v>6554</v>
      </c>
      <c r="Z62" s="12">
        <v>24492</v>
      </c>
      <c r="AA62" s="12">
        <v>17308</v>
      </c>
      <c r="AB62" s="12">
        <v>5563</v>
      </c>
      <c r="AC62" s="12">
        <v>1704</v>
      </c>
      <c r="AD62" s="12">
        <v>18874</v>
      </c>
      <c r="AE62" s="12">
        <v>5463</v>
      </c>
      <c r="AF62" s="12">
        <v>24421</v>
      </c>
      <c r="AG62" s="12">
        <v>27106</v>
      </c>
      <c r="AH62" s="12">
        <v>9396</v>
      </c>
      <c r="AI62" s="12">
        <v>210</v>
      </c>
      <c r="AJ62" s="12">
        <v>71</v>
      </c>
      <c r="AK62" s="12">
        <v>46</v>
      </c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</row>
    <row r="63" spans="1:96" ht="14.5" x14ac:dyDescent="0.35">
      <c r="A63" s="72">
        <v>61</v>
      </c>
      <c r="B63" s="12">
        <v>10772</v>
      </c>
      <c r="C63" s="12">
        <v>1799</v>
      </c>
      <c r="D63" s="12">
        <v>294</v>
      </c>
      <c r="E63" s="12">
        <v>10814</v>
      </c>
      <c r="F63" s="12">
        <v>1938</v>
      </c>
      <c r="G63" s="12">
        <v>24276</v>
      </c>
      <c r="H63" s="12">
        <v>2075</v>
      </c>
      <c r="I63" s="12">
        <v>435</v>
      </c>
      <c r="J63" s="12">
        <v>18240</v>
      </c>
      <c r="K63" s="12">
        <v>2217</v>
      </c>
      <c r="L63" s="12">
        <v>20485</v>
      </c>
      <c r="M63" s="12">
        <v>18429</v>
      </c>
      <c r="N63" s="12">
        <v>1949</v>
      </c>
      <c r="O63" s="12">
        <v>251</v>
      </c>
      <c r="P63" s="12">
        <v>18258</v>
      </c>
      <c r="Q63" s="12">
        <v>2266</v>
      </c>
      <c r="R63" s="12">
        <v>20544</v>
      </c>
      <c r="S63" s="12">
        <v>28004</v>
      </c>
      <c r="T63" s="12">
        <v>2868</v>
      </c>
      <c r="U63" s="12">
        <v>796</v>
      </c>
      <c r="V63" s="12">
        <v>294</v>
      </c>
      <c r="W63" s="12">
        <v>388</v>
      </c>
      <c r="X63" s="12">
        <v>14804</v>
      </c>
      <c r="Y63" s="12">
        <v>2004</v>
      </c>
      <c r="Z63" s="12">
        <v>16843</v>
      </c>
      <c r="AA63" s="12">
        <v>14575</v>
      </c>
      <c r="AB63" s="12">
        <v>1416</v>
      </c>
      <c r="AC63" s="12">
        <v>1139</v>
      </c>
      <c r="AD63" s="12">
        <v>14946</v>
      </c>
      <c r="AE63" s="12">
        <v>1836</v>
      </c>
      <c r="AF63" s="12">
        <v>16858</v>
      </c>
      <c r="AG63" s="12">
        <v>27174</v>
      </c>
      <c r="AH63" s="12">
        <v>2838</v>
      </c>
      <c r="AI63" s="12">
        <v>205</v>
      </c>
      <c r="AJ63" s="12">
        <v>49</v>
      </c>
      <c r="AK63" s="12">
        <v>91</v>
      </c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</row>
    <row r="64" spans="1:96" ht="14.5" x14ac:dyDescent="0.35">
      <c r="A64" s="72">
        <v>62</v>
      </c>
      <c r="B64" s="12">
        <v>9717</v>
      </c>
      <c r="C64" s="12">
        <v>7604</v>
      </c>
      <c r="D64" s="12">
        <v>314</v>
      </c>
      <c r="E64" s="12">
        <v>10027</v>
      </c>
      <c r="F64" s="12">
        <v>7340</v>
      </c>
      <c r="G64" s="12">
        <v>24098</v>
      </c>
      <c r="H64" s="12">
        <v>8340</v>
      </c>
      <c r="I64" s="12">
        <v>402</v>
      </c>
      <c r="J64" s="12">
        <v>18984</v>
      </c>
      <c r="K64" s="12">
        <v>7671</v>
      </c>
      <c r="L64" s="12">
        <v>26676</v>
      </c>
      <c r="M64" s="12">
        <v>19068</v>
      </c>
      <c r="N64" s="12">
        <v>7422</v>
      </c>
      <c r="O64" s="12">
        <v>256</v>
      </c>
      <c r="P64" s="12">
        <v>18984</v>
      </c>
      <c r="Q64" s="12">
        <v>7659</v>
      </c>
      <c r="R64" s="12">
        <v>26662</v>
      </c>
      <c r="S64" s="12">
        <v>24537</v>
      </c>
      <c r="T64" s="12">
        <v>10821</v>
      </c>
      <c r="U64" s="12">
        <v>730</v>
      </c>
      <c r="V64" s="12">
        <v>287</v>
      </c>
      <c r="W64" s="12">
        <v>294</v>
      </c>
      <c r="X64" s="12">
        <v>16448</v>
      </c>
      <c r="Y64" s="12">
        <v>7541</v>
      </c>
      <c r="Z64" s="12">
        <v>24046</v>
      </c>
      <c r="AA64" s="12">
        <v>15975</v>
      </c>
      <c r="AB64" s="12">
        <v>6722</v>
      </c>
      <c r="AC64" s="12">
        <v>1561</v>
      </c>
      <c r="AD64" s="12">
        <v>17189</v>
      </c>
      <c r="AE64" s="12">
        <v>6735</v>
      </c>
      <c r="AF64" s="12">
        <v>24015</v>
      </c>
      <c r="AG64" s="12">
        <v>25661</v>
      </c>
      <c r="AH64" s="12">
        <v>10937</v>
      </c>
      <c r="AI64" s="12">
        <v>249</v>
      </c>
      <c r="AJ64" s="12">
        <v>92</v>
      </c>
      <c r="AK64" s="12">
        <v>75</v>
      </c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</row>
    <row r="65" spans="1:96" ht="14.5" x14ac:dyDescent="0.35">
      <c r="A65" s="72">
        <v>63</v>
      </c>
      <c r="B65" s="12">
        <v>9066</v>
      </c>
      <c r="C65" s="12">
        <v>2419</v>
      </c>
      <c r="D65" s="12">
        <v>272</v>
      </c>
      <c r="E65" s="12">
        <v>9147</v>
      </c>
      <c r="F65" s="12">
        <v>2426</v>
      </c>
      <c r="G65" s="12">
        <v>24309</v>
      </c>
      <c r="H65" s="12">
        <v>3286</v>
      </c>
      <c r="I65" s="12">
        <v>391</v>
      </c>
      <c r="J65" s="12">
        <v>18045</v>
      </c>
      <c r="K65" s="12">
        <v>3134</v>
      </c>
      <c r="L65" s="12">
        <v>21199</v>
      </c>
      <c r="M65" s="12">
        <v>18203</v>
      </c>
      <c r="N65" s="12">
        <v>2879</v>
      </c>
      <c r="O65" s="12">
        <v>228</v>
      </c>
      <c r="P65" s="12">
        <v>18088</v>
      </c>
      <c r="Q65" s="12">
        <v>3105</v>
      </c>
      <c r="R65" s="12">
        <v>21209</v>
      </c>
      <c r="S65" s="12">
        <v>25863</v>
      </c>
      <c r="T65" s="12">
        <v>4367</v>
      </c>
      <c r="U65" s="12">
        <v>826</v>
      </c>
      <c r="V65" s="12">
        <v>266</v>
      </c>
      <c r="W65" s="12">
        <v>358</v>
      </c>
      <c r="X65" s="12">
        <v>15173</v>
      </c>
      <c r="Y65" s="12">
        <v>3330</v>
      </c>
      <c r="Z65" s="12">
        <v>18545</v>
      </c>
      <c r="AA65" s="12">
        <v>14709</v>
      </c>
      <c r="AB65" s="12">
        <v>2702</v>
      </c>
      <c r="AC65" s="12">
        <v>1312</v>
      </c>
      <c r="AD65" s="12">
        <v>15515</v>
      </c>
      <c r="AE65" s="12">
        <v>2924</v>
      </c>
      <c r="AF65" s="12">
        <v>18507</v>
      </c>
      <c r="AG65" s="12">
        <v>26154</v>
      </c>
      <c r="AH65" s="12">
        <v>5056</v>
      </c>
      <c r="AI65" s="12">
        <v>295</v>
      </c>
      <c r="AJ65" s="12">
        <v>60</v>
      </c>
      <c r="AK65" s="12">
        <v>84</v>
      </c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</row>
    <row r="66" spans="1:96" ht="14.5" x14ac:dyDescent="0.35">
      <c r="A66" s="72">
        <v>64</v>
      </c>
      <c r="B66" s="12">
        <v>5469</v>
      </c>
      <c r="C66" s="12">
        <v>7685</v>
      </c>
      <c r="D66" s="12">
        <v>264</v>
      </c>
      <c r="E66" s="12">
        <v>5843</v>
      </c>
      <c r="F66" s="12">
        <v>7358</v>
      </c>
      <c r="G66" s="12">
        <v>17191</v>
      </c>
      <c r="H66" s="12">
        <v>12003</v>
      </c>
      <c r="I66" s="12">
        <v>437</v>
      </c>
      <c r="J66" s="12">
        <v>12383</v>
      </c>
      <c r="K66" s="12">
        <v>10507</v>
      </c>
      <c r="L66" s="12">
        <v>22909</v>
      </c>
      <c r="M66" s="12">
        <v>12475</v>
      </c>
      <c r="N66" s="12">
        <v>10245</v>
      </c>
      <c r="O66" s="12">
        <v>250</v>
      </c>
      <c r="P66" s="12">
        <v>12373</v>
      </c>
      <c r="Q66" s="12">
        <v>10545</v>
      </c>
      <c r="R66" s="12">
        <v>22932</v>
      </c>
      <c r="S66" s="12">
        <v>17104</v>
      </c>
      <c r="T66" s="12">
        <v>15562</v>
      </c>
      <c r="U66" s="12">
        <v>942</v>
      </c>
      <c r="V66" s="12">
        <v>287</v>
      </c>
      <c r="W66" s="12">
        <v>193</v>
      </c>
      <c r="X66" s="12">
        <v>10330</v>
      </c>
      <c r="Y66" s="12">
        <v>10292</v>
      </c>
      <c r="Z66" s="12">
        <v>20696</v>
      </c>
      <c r="AA66" s="12">
        <v>9702</v>
      </c>
      <c r="AB66" s="12">
        <v>9385</v>
      </c>
      <c r="AC66" s="12">
        <v>1663</v>
      </c>
      <c r="AD66" s="12">
        <v>11589</v>
      </c>
      <c r="AE66" s="12">
        <v>8929</v>
      </c>
      <c r="AF66" s="12">
        <v>20587</v>
      </c>
      <c r="AG66" s="12">
        <v>16864</v>
      </c>
      <c r="AH66" s="12">
        <v>16008</v>
      </c>
      <c r="AI66" s="12">
        <v>236</v>
      </c>
      <c r="AJ66" s="12">
        <v>81</v>
      </c>
      <c r="AK66" s="12">
        <v>45</v>
      </c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</row>
    <row r="67" spans="1:96" ht="14.5" x14ac:dyDescent="0.35">
      <c r="A67" s="72">
        <v>65</v>
      </c>
      <c r="B67" s="12">
        <v>7160</v>
      </c>
      <c r="C67" s="12">
        <v>8996</v>
      </c>
      <c r="D67" s="12">
        <v>340</v>
      </c>
      <c r="E67" s="12">
        <v>7621</v>
      </c>
      <c r="F67" s="12">
        <v>8634</v>
      </c>
      <c r="G67" s="12">
        <v>18562</v>
      </c>
      <c r="H67" s="12">
        <v>11394</v>
      </c>
      <c r="I67" s="12">
        <v>653</v>
      </c>
      <c r="J67" s="12">
        <v>12413</v>
      </c>
      <c r="K67" s="12">
        <v>10406</v>
      </c>
      <c r="L67" s="12">
        <v>22857</v>
      </c>
      <c r="M67" s="12">
        <v>12696</v>
      </c>
      <c r="N67" s="12">
        <v>9904</v>
      </c>
      <c r="O67" s="12">
        <v>339</v>
      </c>
      <c r="P67" s="12">
        <v>12406</v>
      </c>
      <c r="Q67" s="12">
        <v>10386</v>
      </c>
      <c r="R67" s="12">
        <v>22840</v>
      </c>
      <c r="S67" s="12">
        <v>14845</v>
      </c>
      <c r="T67" s="12">
        <v>12862</v>
      </c>
      <c r="U67" s="12">
        <v>1203</v>
      </c>
      <c r="V67" s="12">
        <v>493</v>
      </c>
      <c r="W67" s="12">
        <v>229</v>
      </c>
      <c r="X67" s="12">
        <v>10051</v>
      </c>
      <c r="Y67" s="12">
        <v>10597</v>
      </c>
      <c r="Z67" s="12">
        <v>20726</v>
      </c>
      <c r="AA67" s="12">
        <v>9020</v>
      </c>
      <c r="AB67" s="12">
        <v>9209</v>
      </c>
      <c r="AC67" s="12">
        <v>2498</v>
      </c>
      <c r="AD67" s="12">
        <v>11821</v>
      </c>
      <c r="AE67" s="12">
        <v>8598</v>
      </c>
      <c r="AF67" s="12">
        <v>20545</v>
      </c>
      <c r="AG67" s="12">
        <v>15578</v>
      </c>
      <c r="AH67" s="12">
        <v>16341</v>
      </c>
      <c r="AI67" s="12">
        <v>311</v>
      </c>
      <c r="AJ67" s="12">
        <v>73</v>
      </c>
      <c r="AK67" s="12">
        <v>76</v>
      </c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</row>
    <row r="68" spans="1:96" ht="14.5" x14ac:dyDescent="0.35">
      <c r="A68" s="72">
        <v>66</v>
      </c>
      <c r="B68" s="12">
        <v>4419</v>
      </c>
      <c r="C68" s="12">
        <v>14522</v>
      </c>
      <c r="D68" s="12">
        <v>421</v>
      </c>
      <c r="E68" s="12">
        <v>4645</v>
      </c>
      <c r="F68" s="12">
        <v>14608</v>
      </c>
      <c r="G68" s="12">
        <v>15224</v>
      </c>
      <c r="H68" s="12">
        <v>21997</v>
      </c>
      <c r="I68" s="12">
        <v>797</v>
      </c>
      <c r="J68" s="12">
        <v>10329</v>
      </c>
      <c r="K68" s="12">
        <v>19324</v>
      </c>
      <c r="L68" s="12">
        <v>29675</v>
      </c>
      <c r="M68" s="12">
        <v>10823</v>
      </c>
      <c r="N68" s="12">
        <v>18609</v>
      </c>
      <c r="O68" s="12">
        <v>332</v>
      </c>
      <c r="P68" s="12">
        <v>10390</v>
      </c>
      <c r="Q68" s="12">
        <v>19287</v>
      </c>
      <c r="R68" s="12">
        <v>29707</v>
      </c>
      <c r="S68" s="12">
        <v>12739</v>
      </c>
      <c r="T68" s="12">
        <v>24961</v>
      </c>
      <c r="U68" s="12">
        <v>1698</v>
      </c>
      <c r="V68" s="12">
        <v>460</v>
      </c>
      <c r="W68" s="12">
        <v>164</v>
      </c>
      <c r="X68" s="12">
        <v>7643</v>
      </c>
      <c r="Y68" s="12">
        <v>17133</v>
      </c>
      <c r="Z68" s="12">
        <v>24843</v>
      </c>
      <c r="AA68" s="12">
        <v>6775</v>
      </c>
      <c r="AB68" s="12">
        <v>15380</v>
      </c>
      <c r="AC68" s="12">
        <v>2650</v>
      </c>
      <c r="AD68" s="12">
        <v>9932</v>
      </c>
      <c r="AE68" s="12">
        <v>14482</v>
      </c>
      <c r="AF68" s="12">
        <v>24593</v>
      </c>
      <c r="AG68" s="12">
        <v>10523</v>
      </c>
      <c r="AH68" s="12">
        <v>24796</v>
      </c>
      <c r="AI68" s="12">
        <v>320</v>
      </c>
      <c r="AJ68" s="12">
        <v>84</v>
      </c>
      <c r="AK68" s="12">
        <v>53</v>
      </c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</row>
    <row r="69" spans="1:96" ht="14.5" x14ac:dyDescent="0.35">
      <c r="A69" s="72">
        <v>67</v>
      </c>
      <c r="B69" s="12">
        <v>7941</v>
      </c>
      <c r="C69" s="12">
        <v>11978</v>
      </c>
      <c r="D69" s="12">
        <v>435</v>
      </c>
      <c r="E69" s="12">
        <v>8177</v>
      </c>
      <c r="F69" s="12">
        <v>12059</v>
      </c>
      <c r="G69" s="12">
        <v>20801</v>
      </c>
      <c r="H69" s="12">
        <v>15486</v>
      </c>
      <c r="I69" s="12">
        <v>969</v>
      </c>
      <c r="J69" s="12">
        <v>15055</v>
      </c>
      <c r="K69" s="12">
        <v>16049</v>
      </c>
      <c r="L69" s="12">
        <v>31126</v>
      </c>
      <c r="M69" s="12">
        <v>15599</v>
      </c>
      <c r="N69" s="12">
        <v>15253</v>
      </c>
      <c r="O69" s="12">
        <v>376</v>
      </c>
      <c r="P69" s="12">
        <v>15034</v>
      </c>
      <c r="Q69" s="12">
        <v>16053</v>
      </c>
      <c r="R69" s="12">
        <v>31124</v>
      </c>
      <c r="S69" s="12">
        <v>18361</v>
      </c>
      <c r="T69" s="12">
        <v>18522</v>
      </c>
      <c r="U69" s="12">
        <v>2030</v>
      </c>
      <c r="V69" s="12">
        <v>647</v>
      </c>
      <c r="W69" s="12">
        <v>257</v>
      </c>
      <c r="X69" s="12">
        <v>12038</v>
      </c>
      <c r="Y69" s="12">
        <v>16419</v>
      </c>
      <c r="Z69" s="12">
        <v>28566</v>
      </c>
      <c r="AA69" s="12">
        <v>10843</v>
      </c>
      <c r="AB69" s="12">
        <v>14017</v>
      </c>
      <c r="AC69" s="12">
        <v>3383</v>
      </c>
      <c r="AD69" s="12">
        <v>15359</v>
      </c>
      <c r="AE69" s="12">
        <v>12536</v>
      </c>
      <c r="AF69" s="12">
        <v>28139</v>
      </c>
      <c r="AG69" s="12">
        <v>16244</v>
      </c>
      <c r="AH69" s="12">
        <v>23724</v>
      </c>
      <c r="AI69" s="12">
        <v>363</v>
      </c>
      <c r="AJ69" s="12">
        <v>117</v>
      </c>
      <c r="AK69" s="12">
        <v>89</v>
      </c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</row>
    <row r="70" spans="1:96" ht="14.5" x14ac:dyDescent="0.35">
      <c r="A70" s="72">
        <v>68</v>
      </c>
      <c r="B70" s="12">
        <v>9265</v>
      </c>
      <c r="C70" s="12">
        <v>7754</v>
      </c>
      <c r="D70" s="12">
        <v>489</v>
      </c>
      <c r="E70" s="12">
        <v>9296</v>
      </c>
      <c r="F70" s="12">
        <v>8091</v>
      </c>
      <c r="G70" s="12">
        <v>28745</v>
      </c>
      <c r="H70" s="12">
        <v>11326</v>
      </c>
      <c r="I70" s="12">
        <v>961</v>
      </c>
      <c r="J70" s="12">
        <v>22518</v>
      </c>
      <c r="K70" s="12">
        <v>12990</v>
      </c>
      <c r="L70" s="12">
        <v>35534</v>
      </c>
      <c r="M70" s="12">
        <v>23273</v>
      </c>
      <c r="N70" s="12">
        <v>11988</v>
      </c>
      <c r="O70" s="12">
        <v>481</v>
      </c>
      <c r="P70" s="12">
        <v>22732</v>
      </c>
      <c r="Q70" s="12">
        <v>12771</v>
      </c>
      <c r="R70" s="12">
        <v>35534</v>
      </c>
      <c r="S70" s="12">
        <v>27772</v>
      </c>
      <c r="T70" s="12">
        <v>14161</v>
      </c>
      <c r="U70" s="12">
        <v>2320</v>
      </c>
      <c r="V70" s="12">
        <v>682</v>
      </c>
      <c r="W70" s="12">
        <v>425</v>
      </c>
      <c r="X70" s="12">
        <v>16995</v>
      </c>
      <c r="Y70" s="12">
        <v>12569</v>
      </c>
      <c r="Z70" s="12">
        <v>29660</v>
      </c>
      <c r="AA70" s="12">
        <v>15531</v>
      </c>
      <c r="AB70" s="12">
        <v>10424</v>
      </c>
      <c r="AC70" s="12">
        <v>3656</v>
      </c>
      <c r="AD70" s="12">
        <v>19653</v>
      </c>
      <c r="AE70" s="12">
        <v>9427</v>
      </c>
      <c r="AF70" s="12">
        <v>29319</v>
      </c>
      <c r="AG70" s="12">
        <v>23049</v>
      </c>
      <c r="AH70" s="12">
        <v>18930</v>
      </c>
      <c r="AI70" s="12">
        <v>540</v>
      </c>
      <c r="AJ70" s="12">
        <v>74</v>
      </c>
      <c r="AK70" s="12">
        <v>122</v>
      </c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</row>
    <row r="71" spans="1:96" ht="14.5" x14ac:dyDescent="0.35">
      <c r="A71" s="72">
        <v>69</v>
      </c>
      <c r="B71" s="12">
        <v>3794</v>
      </c>
      <c r="C71" s="12">
        <v>20977</v>
      </c>
      <c r="D71" s="12">
        <v>439</v>
      </c>
      <c r="E71" s="12">
        <v>4861</v>
      </c>
      <c r="F71" s="12">
        <v>20212</v>
      </c>
      <c r="G71" s="12">
        <v>9007</v>
      </c>
      <c r="H71" s="12">
        <v>20050</v>
      </c>
      <c r="I71" s="12">
        <v>610</v>
      </c>
      <c r="J71" s="12">
        <v>6606</v>
      </c>
      <c r="K71" s="12">
        <v>17065</v>
      </c>
      <c r="L71" s="12">
        <v>23688</v>
      </c>
      <c r="M71" s="12">
        <v>6567</v>
      </c>
      <c r="N71" s="12">
        <v>16965</v>
      </c>
      <c r="O71" s="12">
        <v>320</v>
      </c>
      <c r="P71" s="12">
        <v>6380</v>
      </c>
      <c r="Q71" s="12">
        <v>17242</v>
      </c>
      <c r="R71" s="12">
        <v>23646</v>
      </c>
      <c r="S71" s="12">
        <v>8365</v>
      </c>
      <c r="T71" s="12">
        <v>25011</v>
      </c>
      <c r="U71" s="12">
        <v>1071</v>
      </c>
      <c r="V71" s="12">
        <v>505</v>
      </c>
      <c r="W71" s="12">
        <v>186</v>
      </c>
      <c r="X71" s="12">
        <v>5512</v>
      </c>
      <c r="Y71" s="12">
        <v>14910</v>
      </c>
      <c r="Z71" s="12">
        <v>20470</v>
      </c>
      <c r="AA71" s="12">
        <v>5542</v>
      </c>
      <c r="AB71" s="12">
        <v>13548</v>
      </c>
      <c r="AC71" s="12">
        <v>1435</v>
      </c>
      <c r="AD71" s="12">
        <v>6071</v>
      </c>
      <c r="AE71" s="12">
        <v>14075</v>
      </c>
      <c r="AF71" s="12">
        <v>20205</v>
      </c>
      <c r="AG71" s="12">
        <v>10134</v>
      </c>
      <c r="AH71" s="12">
        <v>22155</v>
      </c>
      <c r="AI71" s="12">
        <v>299</v>
      </c>
      <c r="AJ71" s="12">
        <v>143</v>
      </c>
      <c r="AK71" s="12">
        <v>95</v>
      </c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</row>
    <row r="72" spans="1:96" ht="14.5" x14ac:dyDescent="0.35">
      <c r="A72" s="72">
        <v>70</v>
      </c>
      <c r="B72" s="12">
        <v>3892</v>
      </c>
      <c r="C72" s="12">
        <v>14094</v>
      </c>
      <c r="D72" s="12">
        <v>361</v>
      </c>
      <c r="E72" s="12">
        <v>4552</v>
      </c>
      <c r="F72" s="12">
        <v>13653</v>
      </c>
      <c r="G72" s="12">
        <v>12131</v>
      </c>
      <c r="H72" s="12">
        <v>17464</v>
      </c>
      <c r="I72" s="12">
        <v>561</v>
      </c>
      <c r="J72" s="12">
        <v>8434</v>
      </c>
      <c r="K72" s="12">
        <v>13890</v>
      </c>
      <c r="L72" s="12">
        <v>22346</v>
      </c>
      <c r="M72" s="12">
        <v>8460</v>
      </c>
      <c r="N72" s="12">
        <v>13750</v>
      </c>
      <c r="O72" s="12">
        <v>261</v>
      </c>
      <c r="P72" s="12">
        <v>7820</v>
      </c>
      <c r="Q72" s="12">
        <v>14564</v>
      </c>
      <c r="R72" s="12">
        <v>22401</v>
      </c>
      <c r="S72" s="12">
        <v>11081</v>
      </c>
      <c r="T72" s="12">
        <v>21633</v>
      </c>
      <c r="U72" s="12">
        <v>1088</v>
      </c>
      <c r="V72" s="12">
        <v>436</v>
      </c>
      <c r="W72" s="12">
        <v>286</v>
      </c>
      <c r="X72" s="12">
        <v>7086</v>
      </c>
      <c r="Y72" s="12">
        <v>12129</v>
      </c>
      <c r="Z72" s="12">
        <v>19249</v>
      </c>
      <c r="AA72" s="12">
        <v>6666</v>
      </c>
      <c r="AB72" s="12">
        <v>11602</v>
      </c>
      <c r="AC72" s="12">
        <v>1053</v>
      </c>
      <c r="AD72" s="12">
        <v>7676</v>
      </c>
      <c r="AE72" s="12">
        <v>11374</v>
      </c>
      <c r="AF72" s="12">
        <v>19105</v>
      </c>
      <c r="AG72" s="12">
        <v>12317</v>
      </c>
      <c r="AH72" s="12">
        <v>19324</v>
      </c>
      <c r="AI72" s="12">
        <v>348</v>
      </c>
      <c r="AJ72" s="12">
        <v>171</v>
      </c>
      <c r="AK72" s="12">
        <v>134</v>
      </c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</row>
    <row r="73" spans="1:96" ht="14.5" x14ac:dyDescent="0.35">
      <c r="A73" s="72">
        <v>71</v>
      </c>
      <c r="B73" s="12">
        <v>3493</v>
      </c>
      <c r="C73" s="12">
        <v>18384</v>
      </c>
      <c r="D73" s="12">
        <v>399</v>
      </c>
      <c r="E73" s="12">
        <v>4244</v>
      </c>
      <c r="F73" s="12">
        <v>17944</v>
      </c>
      <c r="G73" s="12">
        <v>9278</v>
      </c>
      <c r="H73" s="12">
        <v>18813</v>
      </c>
      <c r="I73" s="12">
        <v>518</v>
      </c>
      <c r="J73" s="12">
        <v>6975</v>
      </c>
      <c r="K73" s="12">
        <v>15445</v>
      </c>
      <c r="L73" s="12">
        <v>22441</v>
      </c>
      <c r="M73" s="12">
        <v>6944</v>
      </c>
      <c r="N73" s="12">
        <v>15413</v>
      </c>
      <c r="O73" s="12">
        <v>273</v>
      </c>
      <c r="P73" s="12">
        <v>6469</v>
      </c>
      <c r="Q73" s="12">
        <v>16003</v>
      </c>
      <c r="R73" s="12">
        <v>22493</v>
      </c>
      <c r="S73" s="12">
        <v>9001</v>
      </c>
      <c r="T73" s="12">
        <v>24037</v>
      </c>
      <c r="U73" s="12">
        <v>938</v>
      </c>
      <c r="V73" s="12">
        <v>438</v>
      </c>
      <c r="W73" s="12">
        <v>255</v>
      </c>
      <c r="X73" s="12">
        <v>6802</v>
      </c>
      <c r="Y73" s="12">
        <v>13569</v>
      </c>
      <c r="Z73" s="12">
        <v>20415</v>
      </c>
      <c r="AA73" s="12">
        <v>6745</v>
      </c>
      <c r="AB73" s="12">
        <v>12757</v>
      </c>
      <c r="AC73" s="12">
        <v>1043</v>
      </c>
      <c r="AD73" s="12">
        <v>7701</v>
      </c>
      <c r="AE73" s="12">
        <v>12442</v>
      </c>
      <c r="AF73" s="12">
        <v>20197</v>
      </c>
      <c r="AG73" s="12">
        <v>11875</v>
      </c>
      <c r="AH73" s="12">
        <v>20583</v>
      </c>
      <c r="AI73" s="12">
        <v>334</v>
      </c>
      <c r="AJ73" s="12">
        <v>155</v>
      </c>
      <c r="AK73" s="12">
        <v>98</v>
      </c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</row>
    <row r="74" spans="1:96" ht="14.5" x14ac:dyDescent="0.35">
      <c r="A74" s="72">
        <v>72</v>
      </c>
      <c r="B74" s="12">
        <v>4106</v>
      </c>
      <c r="C74" s="12">
        <v>8840</v>
      </c>
      <c r="D74" s="12">
        <v>324</v>
      </c>
      <c r="E74" s="12">
        <v>4483</v>
      </c>
      <c r="F74" s="12">
        <v>8697</v>
      </c>
      <c r="G74" s="12">
        <v>11461</v>
      </c>
      <c r="H74" s="12">
        <v>9554</v>
      </c>
      <c r="I74" s="12">
        <v>590</v>
      </c>
      <c r="J74" s="12">
        <v>8561</v>
      </c>
      <c r="K74" s="12">
        <v>9347</v>
      </c>
      <c r="L74" s="12">
        <v>17927</v>
      </c>
      <c r="M74" s="12">
        <v>8763</v>
      </c>
      <c r="N74" s="12">
        <v>9052</v>
      </c>
      <c r="O74" s="12">
        <v>243</v>
      </c>
      <c r="P74" s="12">
        <v>8529</v>
      </c>
      <c r="Q74" s="12">
        <v>9361</v>
      </c>
      <c r="R74" s="12">
        <v>17910</v>
      </c>
      <c r="S74" s="12">
        <v>12625</v>
      </c>
      <c r="T74" s="12">
        <v>13467</v>
      </c>
      <c r="U74" s="12">
        <v>1076</v>
      </c>
      <c r="V74" s="12">
        <v>536</v>
      </c>
      <c r="W74" s="12">
        <v>321</v>
      </c>
      <c r="X74" s="12">
        <v>5781</v>
      </c>
      <c r="Y74" s="12">
        <v>9452</v>
      </c>
      <c r="Z74" s="12">
        <v>15255</v>
      </c>
      <c r="AA74" s="12">
        <v>6029</v>
      </c>
      <c r="AB74" s="12">
        <v>8244</v>
      </c>
      <c r="AC74" s="12">
        <v>995</v>
      </c>
      <c r="AD74" s="12">
        <v>6362</v>
      </c>
      <c r="AE74" s="12">
        <v>8658</v>
      </c>
      <c r="AF74" s="12">
        <v>15083</v>
      </c>
      <c r="AG74" s="12">
        <v>11208</v>
      </c>
      <c r="AH74" s="12">
        <v>13714</v>
      </c>
      <c r="AI74" s="12">
        <v>308</v>
      </c>
      <c r="AJ74" s="12">
        <v>74</v>
      </c>
      <c r="AK74" s="12">
        <v>95</v>
      </c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</row>
    <row r="75" spans="1:96" ht="14.5" x14ac:dyDescent="0.35">
      <c r="A75" s="72">
        <v>73</v>
      </c>
      <c r="B75" s="12">
        <v>3740</v>
      </c>
      <c r="C75" s="12">
        <v>13446</v>
      </c>
      <c r="D75" s="12">
        <v>416</v>
      </c>
      <c r="E75" s="12">
        <v>4593</v>
      </c>
      <c r="F75" s="12">
        <v>12940</v>
      </c>
      <c r="G75" s="12">
        <v>12865</v>
      </c>
      <c r="H75" s="12">
        <v>16945</v>
      </c>
      <c r="I75" s="12">
        <v>658</v>
      </c>
      <c r="J75" s="12">
        <v>9376</v>
      </c>
      <c r="K75" s="12">
        <v>14958</v>
      </c>
      <c r="L75" s="12">
        <v>24358</v>
      </c>
      <c r="M75" s="12">
        <v>9565</v>
      </c>
      <c r="N75" s="12">
        <v>14565</v>
      </c>
      <c r="O75" s="12">
        <v>395</v>
      </c>
      <c r="P75" s="12">
        <v>9203</v>
      </c>
      <c r="Q75" s="12">
        <v>15040</v>
      </c>
      <c r="R75" s="12">
        <v>24261</v>
      </c>
      <c r="S75" s="12">
        <v>12127</v>
      </c>
      <c r="T75" s="12">
        <v>21198</v>
      </c>
      <c r="U75" s="12">
        <v>1235</v>
      </c>
      <c r="V75" s="12">
        <v>566</v>
      </c>
      <c r="W75" s="12">
        <v>276</v>
      </c>
      <c r="X75" s="12">
        <v>7524</v>
      </c>
      <c r="Y75" s="12">
        <v>13334</v>
      </c>
      <c r="Z75" s="12">
        <v>20888</v>
      </c>
      <c r="AA75" s="12">
        <v>7401</v>
      </c>
      <c r="AB75" s="12">
        <v>11995</v>
      </c>
      <c r="AC75" s="12">
        <v>1675</v>
      </c>
      <c r="AD75" s="12">
        <v>8147</v>
      </c>
      <c r="AE75" s="12">
        <v>12371</v>
      </c>
      <c r="AF75" s="12">
        <v>20572</v>
      </c>
      <c r="AG75" s="12">
        <v>13387</v>
      </c>
      <c r="AH75" s="12">
        <v>20172</v>
      </c>
      <c r="AI75" s="12">
        <v>353</v>
      </c>
      <c r="AJ75" s="12">
        <v>157</v>
      </c>
      <c r="AK75" s="12">
        <v>86</v>
      </c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</row>
    <row r="76" spans="1:96" ht="14.5" x14ac:dyDescent="0.35">
      <c r="A76" s="72">
        <v>74</v>
      </c>
      <c r="B76" s="12">
        <v>4324</v>
      </c>
      <c r="C76" s="12">
        <v>20650</v>
      </c>
      <c r="D76" s="12">
        <v>396</v>
      </c>
      <c r="E76" s="12">
        <v>5912</v>
      </c>
      <c r="F76" s="12">
        <v>19177</v>
      </c>
      <c r="G76" s="12">
        <v>10718</v>
      </c>
      <c r="H76" s="12">
        <v>18897</v>
      </c>
      <c r="I76" s="12">
        <v>474</v>
      </c>
      <c r="J76" s="12">
        <v>8398</v>
      </c>
      <c r="K76" s="12">
        <v>16634</v>
      </c>
      <c r="L76" s="12">
        <v>25051</v>
      </c>
      <c r="M76" s="12">
        <v>8453</v>
      </c>
      <c r="N76" s="12">
        <v>16513</v>
      </c>
      <c r="O76" s="12">
        <v>280</v>
      </c>
      <c r="P76" s="12">
        <v>7943</v>
      </c>
      <c r="Q76" s="12">
        <v>17131</v>
      </c>
      <c r="R76" s="12">
        <v>25094</v>
      </c>
      <c r="S76" s="12">
        <v>10698</v>
      </c>
      <c r="T76" s="12">
        <v>23941</v>
      </c>
      <c r="U76" s="12">
        <v>965</v>
      </c>
      <c r="V76" s="12">
        <v>616</v>
      </c>
      <c r="W76" s="12">
        <v>194</v>
      </c>
      <c r="X76" s="12">
        <v>7830</v>
      </c>
      <c r="Y76" s="12">
        <v>13600</v>
      </c>
      <c r="Z76" s="12">
        <v>21461</v>
      </c>
      <c r="AA76" s="12">
        <v>7682</v>
      </c>
      <c r="AB76" s="12">
        <v>12143</v>
      </c>
      <c r="AC76" s="12">
        <v>1913</v>
      </c>
      <c r="AD76" s="12">
        <v>9971</v>
      </c>
      <c r="AE76" s="12">
        <v>11310</v>
      </c>
      <c r="AF76" s="12">
        <v>21323</v>
      </c>
      <c r="AG76" s="12">
        <v>13881</v>
      </c>
      <c r="AH76" s="12">
        <v>20799</v>
      </c>
      <c r="AI76" s="12">
        <v>301</v>
      </c>
      <c r="AJ76" s="12">
        <v>261</v>
      </c>
      <c r="AK76" s="12">
        <v>85</v>
      </c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</row>
    <row r="77" spans="1:96" ht="14.5" x14ac:dyDescent="0.35">
      <c r="A77" s="72">
        <v>75</v>
      </c>
      <c r="B77" s="12">
        <v>5009</v>
      </c>
      <c r="C77" s="12">
        <v>17442</v>
      </c>
      <c r="D77" s="12">
        <v>380</v>
      </c>
      <c r="E77" s="12">
        <v>5768</v>
      </c>
      <c r="F77" s="12">
        <v>16924</v>
      </c>
      <c r="G77" s="12">
        <v>12886</v>
      </c>
      <c r="H77" s="12">
        <v>18095</v>
      </c>
      <c r="I77" s="12">
        <v>546</v>
      </c>
      <c r="J77" s="12">
        <v>9059</v>
      </c>
      <c r="K77" s="12">
        <v>14836</v>
      </c>
      <c r="L77" s="12">
        <v>23923</v>
      </c>
      <c r="M77" s="12">
        <v>9145</v>
      </c>
      <c r="N77" s="12">
        <v>14644</v>
      </c>
      <c r="O77" s="12">
        <v>268</v>
      </c>
      <c r="P77" s="12">
        <v>8856</v>
      </c>
      <c r="Q77" s="12">
        <v>15053</v>
      </c>
      <c r="R77" s="12">
        <v>23936</v>
      </c>
      <c r="S77" s="12">
        <v>11865</v>
      </c>
      <c r="T77" s="12">
        <v>21812</v>
      </c>
      <c r="U77" s="12">
        <v>899</v>
      </c>
      <c r="V77" s="12">
        <v>395</v>
      </c>
      <c r="W77" s="12">
        <v>254</v>
      </c>
      <c r="X77" s="12">
        <v>8196</v>
      </c>
      <c r="Y77" s="12">
        <v>13373</v>
      </c>
      <c r="Z77" s="12">
        <v>21615</v>
      </c>
      <c r="AA77" s="12">
        <v>7695</v>
      </c>
      <c r="AB77" s="12">
        <v>12769</v>
      </c>
      <c r="AC77" s="12">
        <v>1339</v>
      </c>
      <c r="AD77" s="12">
        <v>8828</v>
      </c>
      <c r="AE77" s="12">
        <v>12660</v>
      </c>
      <c r="AF77" s="12">
        <v>21538</v>
      </c>
      <c r="AG77" s="12">
        <v>13729</v>
      </c>
      <c r="AH77" s="12">
        <v>19419</v>
      </c>
      <c r="AI77" s="12">
        <v>283</v>
      </c>
      <c r="AJ77" s="12">
        <v>132</v>
      </c>
      <c r="AK77" s="12">
        <v>75</v>
      </c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</row>
    <row r="78" spans="1:96" ht="14.5" x14ac:dyDescent="0.35">
      <c r="A78" s="72">
        <v>76</v>
      </c>
      <c r="B78" s="12">
        <v>4476</v>
      </c>
      <c r="C78" s="12">
        <v>17793</v>
      </c>
      <c r="D78" s="12">
        <v>402</v>
      </c>
      <c r="E78" s="12">
        <v>5176</v>
      </c>
      <c r="F78" s="12">
        <v>17356</v>
      </c>
      <c r="G78" s="12">
        <v>11740</v>
      </c>
      <c r="H78" s="12">
        <v>18949</v>
      </c>
      <c r="I78" s="12">
        <v>461</v>
      </c>
      <c r="J78" s="12">
        <v>8252</v>
      </c>
      <c r="K78" s="12">
        <v>15310</v>
      </c>
      <c r="L78" s="12">
        <v>23580</v>
      </c>
      <c r="M78" s="12">
        <v>8327</v>
      </c>
      <c r="N78" s="12">
        <v>15079</v>
      </c>
      <c r="O78" s="12">
        <v>279</v>
      </c>
      <c r="P78" s="12">
        <v>8080</v>
      </c>
      <c r="Q78" s="12">
        <v>15423</v>
      </c>
      <c r="R78" s="12">
        <v>23543</v>
      </c>
      <c r="S78" s="12">
        <v>11250</v>
      </c>
      <c r="T78" s="12">
        <v>22654</v>
      </c>
      <c r="U78" s="12">
        <v>948</v>
      </c>
      <c r="V78" s="12">
        <v>343</v>
      </c>
      <c r="W78" s="12">
        <v>237</v>
      </c>
      <c r="X78" s="12">
        <v>7739</v>
      </c>
      <c r="Y78" s="12">
        <v>12462</v>
      </c>
      <c r="Z78" s="12">
        <v>20238</v>
      </c>
      <c r="AA78" s="12">
        <v>7043</v>
      </c>
      <c r="AB78" s="12">
        <v>11565</v>
      </c>
      <c r="AC78" s="12">
        <v>1764</v>
      </c>
      <c r="AD78" s="12">
        <v>8608</v>
      </c>
      <c r="AE78" s="12">
        <v>11528</v>
      </c>
      <c r="AF78" s="12">
        <v>20180</v>
      </c>
      <c r="AG78" s="12">
        <v>13587</v>
      </c>
      <c r="AH78" s="12">
        <v>19197</v>
      </c>
      <c r="AI78" s="12">
        <v>266</v>
      </c>
      <c r="AJ78" s="12">
        <v>183</v>
      </c>
      <c r="AK78" s="12">
        <v>68</v>
      </c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</row>
    <row r="79" spans="1:96" ht="14.5" x14ac:dyDescent="0.35">
      <c r="A79" s="72">
        <v>77</v>
      </c>
      <c r="B79" s="12">
        <v>5422</v>
      </c>
      <c r="C79" s="12">
        <v>16215</v>
      </c>
      <c r="D79" s="12">
        <v>344</v>
      </c>
      <c r="E79" s="12">
        <v>6179</v>
      </c>
      <c r="F79" s="12">
        <v>15652</v>
      </c>
      <c r="G79" s="12">
        <v>15422</v>
      </c>
      <c r="H79" s="12">
        <v>18750</v>
      </c>
      <c r="I79" s="12">
        <v>609</v>
      </c>
      <c r="J79" s="12">
        <v>11582</v>
      </c>
      <c r="K79" s="12">
        <v>15993</v>
      </c>
      <c r="L79" s="12">
        <v>27595</v>
      </c>
      <c r="M79" s="12">
        <v>11654</v>
      </c>
      <c r="N79" s="12">
        <v>15753</v>
      </c>
      <c r="O79" s="12">
        <v>343</v>
      </c>
      <c r="P79" s="12">
        <v>11364</v>
      </c>
      <c r="Q79" s="12">
        <v>16202</v>
      </c>
      <c r="R79" s="12">
        <v>27587</v>
      </c>
      <c r="S79" s="12">
        <v>15544</v>
      </c>
      <c r="T79" s="12">
        <v>22381</v>
      </c>
      <c r="U79" s="12">
        <v>955</v>
      </c>
      <c r="V79" s="12">
        <v>418</v>
      </c>
      <c r="W79" s="12">
        <v>212</v>
      </c>
      <c r="X79" s="12">
        <v>10650</v>
      </c>
      <c r="Y79" s="12">
        <v>13700</v>
      </c>
      <c r="Z79" s="12">
        <v>24397</v>
      </c>
      <c r="AA79" s="12">
        <v>10066</v>
      </c>
      <c r="AB79" s="12">
        <v>12546</v>
      </c>
      <c r="AC79" s="12">
        <v>2129</v>
      </c>
      <c r="AD79" s="12">
        <v>11866</v>
      </c>
      <c r="AE79" s="12">
        <v>12361</v>
      </c>
      <c r="AF79" s="12">
        <v>24284</v>
      </c>
      <c r="AG79" s="12">
        <v>17693</v>
      </c>
      <c r="AH79" s="12">
        <v>20728</v>
      </c>
      <c r="AI79" s="12">
        <v>243</v>
      </c>
      <c r="AJ79" s="12">
        <v>211</v>
      </c>
      <c r="AK79" s="12">
        <v>87</v>
      </c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</row>
    <row r="80" spans="1:96" ht="14.5" x14ac:dyDescent="0.35">
      <c r="A80" s="72">
        <v>78</v>
      </c>
      <c r="B80" s="12">
        <v>7012</v>
      </c>
      <c r="C80" s="12">
        <v>15208</v>
      </c>
      <c r="D80" s="12">
        <v>242</v>
      </c>
      <c r="E80" s="12">
        <v>7548</v>
      </c>
      <c r="F80" s="12">
        <v>14596</v>
      </c>
      <c r="G80" s="12">
        <v>13900</v>
      </c>
      <c r="H80" s="12">
        <v>17439</v>
      </c>
      <c r="I80" s="12">
        <v>307</v>
      </c>
      <c r="J80" s="12">
        <v>10219</v>
      </c>
      <c r="K80" s="12">
        <v>14609</v>
      </c>
      <c r="L80" s="12">
        <v>24839</v>
      </c>
      <c r="M80" s="12">
        <v>10344</v>
      </c>
      <c r="N80" s="12">
        <v>14474</v>
      </c>
      <c r="O80" s="12">
        <v>155</v>
      </c>
      <c r="P80" s="12">
        <v>10144</v>
      </c>
      <c r="Q80" s="12">
        <v>14687</v>
      </c>
      <c r="R80" s="12">
        <v>24844</v>
      </c>
      <c r="S80" s="12">
        <v>15760</v>
      </c>
      <c r="T80" s="12">
        <v>21629</v>
      </c>
      <c r="U80" s="12">
        <v>617</v>
      </c>
      <c r="V80" s="12">
        <v>208</v>
      </c>
      <c r="W80" s="12">
        <v>120</v>
      </c>
      <c r="X80" s="12">
        <v>9956</v>
      </c>
      <c r="Y80" s="12">
        <v>12655</v>
      </c>
      <c r="Z80" s="12">
        <v>22648</v>
      </c>
      <c r="AA80" s="12">
        <v>9874</v>
      </c>
      <c r="AB80" s="12">
        <v>11797</v>
      </c>
      <c r="AC80" s="12">
        <v>1463</v>
      </c>
      <c r="AD80" s="12">
        <v>11631</v>
      </c>
      <c r="AE80" s="12">
        <v>10975</v>
      </c>
      <c r="AF80" s="12">
        <v>22651</v>
      </c>
      <c r="AG80" s="12">
        <v>19225</v>
      </c>
      <c r="AH80" s="12">
        <v>21394</v>
      </c>
      <c r="AI80" s="12">
        <v>159</v>
      </c>
      <c r="AJ80" s="12">
        <v>244</v>
      </c>
      <c r="AK80" s="12">
        <v>73</v>
      </c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</row>
    <row r="81" spans="1:96" ht="14.5" x14ac:dyDescent="0.35">
      <c r="A81" s="72">
        <v>79</v>
      </c>
      <c r="B81" s="12">
        <v>5280</v>
      </c>
      <c r="C81" s="12">
        <v>8842</v>
      </c>
      <c r="D81" s="12">
        <v>371</v>
      </c>
      <c r="E81" s="12">
        <v>5580</v>
      </c>
      <c r="F81" s="12">
        <v>8721</v>
      </c>
      <c r="G81" s="12">
        <v>21259</v>
      </c>
      <c r="H81" s="12">
        <v>17006</v>
      </c>
      <c r="I81" s="12">
        <v>836</v>
      </c>
      <c r="J81" s="12">
        <v>15324</v>
      </c>
      <c r="K81" s="12">
        <v>15766</v>
      </c>
      <c r="L81" s="12">
        <v>31122</v>
      </c>
      <c r="M81" s="12">
        <v>15780</v>
      </c>
      <c r="N81" s="12">
        <v>14985</v>
      </c>
      <c r="O81" s="12">
        <v>444</v>
      </c>
      <c r="P81" s="12">
        <v>15443</v>
      </c>
      <c r="Q81" s="12">
        <v>15652</v>
      </c>
      <c r="R81" s="12">
        <v>31123</v>
      </c>
      <c r="S81" s="12">
        <v>19661</v>
      </c>
      <c r="T81" s="12">
        <v>21062</v>
      </c>
      <c r="U81" s="12">
        <v>1862</v>
      </c>
      <c r="V81" s="12">
        <v>618</v>
      </c>
      <c r="W81" s="12">
        <v>313</v>
      </c>
      <c r="X81" s="12">
        <v>12404</v>
      </c>
      <c r="Y81" s="12">
        <v>15701</v>
      </c>
      <c r="Z81" s="12">
        <v>28226</v>
      </c>
      <c r="AA81" s="12">
        <v>11141</v>
      </c>
      <c r="AB81" s="12">
        <v>13915</v>
      </c>
      <c r="AC81" s="12">
        <v>3137</v>
      </c>
      <c r="AD81" s="12">
        <v>14623</v>
      </c>
      <c r="AE81" s="12">
        <v>13139</v>
      </c>
      <c r="AF81" s="12">
        <v>27971</v>
      </c>
      <c r="AG81" s="12">
        <v>18944</v>
      </c>
      <c r="AH81" s="12">
        <v>23450</v>
      </c>
      <c r="AI81" s="12">
        <v>444</v>
      </c>
      <c r="AJ81" s="12">
        <v>124</v>
      </c>
      <c r="AK81" s="12">
        <v>91</v>
      </c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</row>
    <row r="82" spans="1:96" ht="14.5" x14ac:dyDescent="0.35">
      <c r="A82" s="72">
        <v>80</v>
      </c>
      <c r="B82" s="12">
        <v>6749</v>
      </c>
      <c r="C82" s="12">
        <v>4057</v>
      </c>
      <c r="D82" s="12">
        <v>317</v>
      </c>
      <c r="E82" s="12">
        <v>6926</v>
      </c>
      <c r="F82" s="12">
        <v>4126</v>
      </c>
      <c r="G82" s="12">
        <v>25235</v>
      </c>
      <c r="H82" s="12">
        <v>5679</v>
      </c>
      <c r="I82" s="12">
        <v>756</v>
      </c>
      <c r="J82" s="12">
        <v>20631</v>
      </c>
      <c r="K82" s="12">
        <v>6019</v>
      </c>
      <c r="L82" s="12">
        <v>26676</v>
      </c>
      <c r="M82" s="12">
        <v>20922</v>
      </c>
      <c r="N82" s="12">
        <v>5713</v>
      </c>
      <c r="O82" s="12">
        <v>287</v>
      </c>
      <c r="P82" s="12">
        <v>20582</v>
      </c>
      <c r="Q82" s="12">
        <v>6105</v>
      </c>
      <c r="R82" s="12">
        <v>26709</v>
      </c>
      <c r="S82" s="12">
        <v>25149</v>
      </c>
      <c r="T82" s="12">
        <v>7199</v>
      </c>
      <c r="U82" s="12">
        <v>1338</v>
      </c>
      <c r="V82" s="12">
        <v>650</v>
      </c>
      <c r="W82" s="12">
        <v>347</v>
      </c>
      <c r="X82" s="12">
        <v>14397</v>
      </c>
      <c r="Y82" s="12">
        <v>5621</v>
      </c>
      <c r="Z82" s="12">
        <v>20039</v>
      </c>
      <c r="AA82" s="12">
        <v>13840</v>
      </c>
      <c r="AB82" s="12">
        <v>4542</v>
      </c>
      <c r="AC82" s="12">
        <v>1784</v>
      </c>
      <c r="AD82" s="12">
        <v>14656</v>
      </c>
      <c r="AE82" s="12">
        <v>5206</v>
      </c>
      <c r="AF82" s="12">
        <v>19924</v>
      </c>
      <c r="AG82" s="12">
        <v>22912</v>
      </c>
      <c r="AH82" s="12">
        <v>9723</v>
      </c>
      <c r="AI82" s="12">
        <v>371</v>
      </c>
      <c r="AJ82" s="12">
        <v>72</v>
      </c>
      <c r="AK82" s="12">
        <v>146</v>
      </c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</row>
    <row r="83" spans="1:96" ht="14.5" x14ac:dyDescent="0.35">
      <c r="A83" s="72">
        <v>81</v>
      </c>
      <c r="B83" s="12">
        <v>6881</v>
      </c>
      <c r="C83" s="12">
        <v>12855</v>
      </c>
      <c r="D83" s="12">
        <v>430</v>
      </c>
      <c r="E83" s="12">
        <v>7439</v>
      </c>
      <c r="F83" s="12">
        <v>12485</v>
      </c>
      <c r="G83" s="12">
        <v>22864</v>
      </c>
      <c r="H83" s="12">
        <v>15370</v>
      </c>
      <c r="I83" s="12">
        <v>802</v>
      </c>
      <c r="J83" s="12">
        <v>18684</v>
      </c>
      <c r="K83" s="12">
        <v>14940</v>
      </c>
      <c r="L83" s="12">
        <v>33645</v>
      </c>
      <c r="M83" s="12">
        <v>18995</v>
      </c>
      <c r="N83" s="12">
        <v>14420</v>
      </c>
      <c r="O83" s="12">
        <v>387</v>
      </c>
      <c r="P83" s="12">
        <v>18492</v>
      </c>
      <c r="Q83" s="12">
        <v>15078</v>
      </c>
      <c r="R83" s="12">
        <v>33596</v>
      </c>
      <c r="S83" s="12">
        <v>21364</v>
      </c>
      <c r="T83" s="12">
        <v>18889</v>
      </c>
      <c r="U83" s="12">
        <v>1564</v>
      </c>
      <c r="V83" s="12">
        <v>783</v>
      </c>
      <c r="W83" s="12">
        <v>310</v>
      </c>
      <c r="X83" s="12">
        <v>14147</v>
      </c>
      <c r="Y83" s="12">
        <v>13689</v>
      </c>
      <c r="Z83" s="12">
        <v>27879</v>
      </c>
      <c r="AA83" s="12">
        <v>13500</v>
      </c>
      <c r="AB83" s="12">
        <v>11857</v>
      </c>
      <c r="AC83" s="12">
        <v>2614</v>
      </c>
      <c r="AD83" s="12">
        <v>14752</v>
      </c>
      <c r="AE83" s="12">
        <v>12855</v>
      </c>
      <c r="AF83" s="12">
        <v>27652</v>
      </c>
      <c r="AG83" s="12">
        <v>19238</v>
      </c>
      <c r="AH83" s="12">
        <v>19918</v>
      </c>
      <c r="AI83" s="12">
        <v>336</v>
      </c>
      <c r="AJ83" s="12">
        <v>117</v>
      </c>
      <c r="AK83" s="12">
        <v>90</v>
      </c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</row>
    <row r="84" spans="1:96" ht="14.5" x14ac:dyDescent="0.35">
      <c r="A84" s="72">
        <v>82</v>
      </c>
      <c r="B84" s="12">
        <v>4359</v>
      </c>
      <c r="C84" s="12">
        <v>10250</v>
      </c>
      <c r="D84" s="12">
        <v>311</v>
      </c>
      <c r="E84" s="12">
        <v>4666</v>
      </c>
      <c r="F84" s="12">
        <v>9990</v>
      </c>
      <c r="G84" s="12">
        <v>15478</v>
      </c>
      <c r="H84" s="12">
        <v>17801</v>
      </c>
      <c r="I84" s="12">
        <v>459</v>
      </c>
      <c r="J84" s="12">
        <v>11173</v>
      </c>
      <c r="K84" s="12">
        <v>15625</v>
      </c>
      <c r="L84" s="12">
        <v>26818</v>
      </c>
      <c r="M84" s="12">
        <v>11305</v>
      </c>
      <c r="N84" s="12">
        <v>15340</v>
      </c>
      <c r="O84" s="12">
        <v>253</v>
      </c>
      <c r="P84" s="12">
        <v>11080</v>
      </c>
      <c r="Q84" s="12">
        <v>15728</v>
      </c>
      <c r="R84" s="12">
        <v>26830</v>
      </c>
      <c r="S84" s="12">
        <v>15458</v>
      </c>
      <c r="T84" s="12">
        <v>22022</v>
      </c>
      <c r="U84" s="12">
        <v>1076</v>
      </c>
      <c r="V84" s="12">
        <v>357</v>
      </c>
      <c r="W84" s="12">
        <v>182</v>
      </c>
      <c r="X84" s="12">
        <v>9976</v>
      </c>
      <c r="Y84" s="12">
        <v>14563</v>
      </c>
      <c r="Z84" s="12">
        <v>24625</v>
      </c>
      <c r="AA84" s="12">
        <v>9167</v>
      </c>
      <c r="AB84" s="12">
        <v>13347</v>
      </c>
      <c r="AC84" s="12">
        <v>2202</v>
      </c>
      <c r="AD84" s="12">
        <v>11855</v>
      </c>
      <c r="AE84" s="12">
        <v>12500</v>
      </c>
      <c r="AF84" s="12">
        <v>24457</v>
      </c>
      <c r="AG84" s="12">
        <v>16588</v>
      </c>
      <c r="AH84" s="12">
        <v>22172</v>
      </c>
      <c r="AI84" s="12">
        <v>286</v>
      </c>
      <c r="AJ84" s="12">
        <v>94</v>
      </c>
      <c r="AK84" s="12">
        <v>61</v>
      </c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</row>
    <row r="85" spans="1:96" ht="14.5" x14ac:dyDescent="0.35">
      <c r="A85" s="72">
        <v>83</v>
      </c>
      <c r="B85" s="12">
        <v>5629</v>
      </c>
      <c r="C85" s="12">
        <v>14302</v>
      </c>
      <c r="D85" s="12">
        <v>256</v>
      </c>
      <c r="E85" s="12">
        <v>6423</v>
      </c>
      <c r="F85" s="12">
        <v>13608</v>
      </c>
      <c r="G85" s="12">
        <v>13282</v>
      </c>
      <c r="H85" s="12">
        <v>17611</v>
      </c>
      <c r="I85" s="12">
        <v>369</v>
      </c>
      <c r="J85" s="12">
        <v>9560</v>
      </c>
      <c r="K85" s="12">
        <v>15066</v>
      </c>
      <c r="L85" s="12">
        <v>24653</v>
      </c>
      <c r="M85" s="12">
        <v>9635</v>
      </c>
      <c r="N85" s="12">
        <v>14990</v>
      </c>
      <c r="O85" s="12">
        <v>218</v>
      </c>
      <c r="P85" s="12">
        <v>9364</v>
      </c>
      <c r="Q85" s="12">
        <v>15255</v>
      </c>
      <c r="R85" s="12">
        <v>24644</v>
      </c>
      <c r="S85" s="12">
        <v>14489</v>
      </c>
      <c r="T85" s="12">
        <v>21264</v>
      </c>
      <c r="U85" s="12">
        <v>703</v>
      </c>
      <c r="V85" s="12">
        <v>232</v>
      </c>
      <c r="W85" s="12">
        <v>129</v>
      </c>
      <c r="X85" s="12">
        <v>8804</v>
      </c>
      <c r="Y85" s="12">
        <v>13745</v>
      </c>
      <c r="Z85" s="12">
        <v>22593</v>
      </c>
      <c r="AA85" s="12">
        <v>8868</v>
      </c>
      <c r="AB85" s="12">
        <v>12849</v>
      </c>
      <c r="AC85" s="12">
        <v>1569</v>
      </c>
      <c r="AD85" s="12">
        <v>10804</v>
      </c>
      <c r="AE85" s="12">
        <v>11585</v>
      </c>
      <c r="AF85" s="12">
        <v>22441</v>
      </c>
      <c r="AG85" s="12">
        <v>16421</v>
      </c>
      <c r="AH85" s="12">
        <v>19686</v>
      </c>
      <c r="AI85" s="12">
        <v>179</v>
      </c>
      <c r="AJ85" s="12">
        <v>245</v>
      </c>
      <c r="AK85" s="12">
        <v>107</v>
      </c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</row>
    <row r="86" spans="1:96" ht="14.5" x14ac:dyDescent="0.35">
      <c r="A86" s="72">
        <v>84</v>
      </c>
      <c r="B86" s="12">
        <v>6197</v>
      </c>
      <c r="C86" s="12">
        <v>12521</v>
      </c>
      <c r="D86" s="12">
        <v>603</v>
      </c>
      <c r="E86" s="12">
        <v>6639</v>
      </c>
      <c r="F86" s="12">
        <v>12652</v>
      </c>
      <c r="G86" s="12">
        <v>13366</v>
      </c>
      <c r="H86" s="12">
        <v>13227</v>
      </c>
      <c r="I86" s="12">
        <v>1026</v>
      </c>
      <c r="J86" s="12">
        <v>9802</v>
      </c>
      <c r="K86" s="12">
        <v>12240</v>
      </c>
      <c r="L86" s="12">
        <v>22062</v>
      </c>
      <c r="M86" s="12">
        <v>10030</v>
      </c>
      <c r="N86" s="12">
        <v>11949</v>
      </c>
      <c r="O86" s="12">
        <v>291</v>
      </c>
      <c r="P86" s="12">
        <v>9342</v>
      </c>
      <c r="Q86" s="12">
        <v>12661</v>
      </c>
      <c r="R86" s="12">
        <v>22026</v>
      </c>
      <c r="S86" s="12">
        <v>14155</v>
      </c>
      <c r="T86" s="12">
        <v>18887</v>
      </c>
      <c r="U86" s="12">
        <v>1387</v>
      </c>
      <c r="V86" s="12">
        <v>1015</v>
      </c>
      <c r="W86" s="12">
        <v>203</v>
      </c>
      <c r="X86" s="12">
        <v>8186</v>
      </c>
      <c r="Y86" s="12">
        <v>12392</v>
      </c>
      <c r="Z86" s="12">
        <v>20612</v>
      </c>
      <c r="AA86" s="12">
        <v>7943</v>
      </c>
      <c r="AB86" s="12">
        <v>11561</v>
      </c>
      <c r="AC86" s="12">
        <v>1256</v>
      </c>
      <c r="AD86" s="12">
        <v>9306</v>
      </c>
      <c r="AE86" s="12">
        <v>11177</v>
      </c>
      <c r="AF86" s="12">
        <v>20524</v>
      </c>
      <c r="AG86" s="12">
        <v>15384</v>
      </c>
      <c r="AH86" s="12">
        <v>20548</v>
      </c>
      <c r="AI86" s="12">
        <v>399</v>
      </c>
      <c r="AJ86" s="12">
        <v>143</v>
      </c>
      <c r="AK86" s="12">
        <v>51</v>
      </c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</row>
    <row r="87" spans="1:96" ht="14.5" x14ac:dyDescent="0.35">
      <c r="A87" s="72">
        <v>85</v>
      </c>
      <c r="B87" s="12">
        <v>4280</v>
      </c>
      <c r="C87" s="12">
        <v>18464</v>
      </c>
      <c r="D87" s="12">
        <v>474</v>
      </c>
      <c r="E87" s="12">
        <v>5388</v>
      </c>
      <c r="F87" s="12">
        <v>17732</v>
      </c>
      <c r="G87" s="12">
        <v>10106</v>
      </c>
      <c r="H87" s="12">
        <v>21973</v>
      </c>
      <c r="I87" s="12">
        <v>602</v>
      </c>
      <c r="J87" s="12">
        <v>7183</v>
      </c>
      <c r="K87" s="12">
        <v>18599</v>
      </c>
      <c r="L87" s="12">
        <v>25802</v>
      </c>
      <c r="M87" s="12">
        <v>7252</v>
      </c>
      <c r="N87" s="12">
        <v>18484</v>
      </c>
      <c r="O87" s="12">
        <v>233</v>
      </c>
      <c r="P87" s="12">
        <v>6794</v>
      </c>
      <c r="Q87" s="12">
        <v>19049</v>
      </c>
      <c r="R87" s="12">
        <v>25868</v>
      </c>
      <c r="S87" s="12">
        <v>10551</v>
      </c>
      <c r="T87" s="12">
        <v>27305</v>
      </c>
      <c r="U87" s="12">
        <v>915</v>
      </c>
      <c r="V87" s="12">
        <v>531</v>
      </c>
      <c r="W87" s="12">
        <v>151</v>
      </c>
      <c r="X87" s="12">
        <v>6519</v>
      </c>
      <c r="Y87" s="12">
        <v>17126</v>
      </c>
      <c r="Z87" s="12">
        <v>23667</v>
      </c>
      <c r="AA87" s="12">
        <v>6409</v>
      </c>
      <c r="AB87" s="12">
        <v>16164</v>
      </c>
      <c r="AC87" s="12">
        <v>1441</v>
      </c>
      <c r="AD87" s="12">
        <v>8585</v>
      </c>
      <c r="AE87" s="12">
        <v>14822</v>
      </c>
      <c r="AF87" s="12">
        <v>23451</v>
      </c>
      <c r="AG87" s="12">
        <v>12423</v>
      </c>
      <c r="AH87" s="12">
        <v>24964</v>
      </c>
      <c r="AI87" s="12">
        <v>250</v>
      </c>
      <c r="AJ87" s="12">
        <v>207</v>
      </c>
      <c r="AK87" s="12">
        <v>53</v>
      </c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</row>
    <row r="88" spans="1:96" ht="14.5" x14ac:dyDescent="0.35">
      <c r="A88" s="72">
        <v>86</v>
      </c>
      <c r="B88" s="12">
        <v>7107</v>
      </c>
      <c r="C88" s="12">
        <v>4910</v>
      </c>
      <c r="D88" s="12">
        <v>210</v>
      </c>
      <c r="E88" s="12">
        <v>7317</v>
      </c>
      <c r="F88" s="12">
        <v>4754</v>
      </c>
      <c r="G88" s="12">
        <v>14881</v>
      </c>
      <c r="H88" s="12">
        <v>6792</v>
      </c>
      <c r="I88" s="12">
        <v>245</v>
      </c>
      <c r="J88" s="12">
        <v>11292</v>
      </c>
      <c r="K88" s="12">
        <v>6217</v>
      </c>
      <c r="L88" s="12">
        <v>17535</v>
      </c>
      <c r="M88" s="12">
        <v>11448</v>
      </c>
      <c r="N88" s="12">
        <v>5999</v>
      </c>
      <c r="O88" s="12">
        <v>191</v>
      </c>
      <c r="P88" s="12">
        <v>11282</v>
      </c>
      <c r="Q88" s="12">
        <v>6257</v>
      </c>
      <c r="R88" s="12">
        <v>17552</v>
      </c>
      <c r="S88" s="12">
        <v>17938</v>
      </c>
      <c r="T88" s="12">
        <v>8875</v>
      </c>
      <c r="U88" s="12">
        <v>503</v>
      </c>
      <c r="V88" s="12">
        <v>192</v>
      </c>
      <c r="W88" s="12">
        <v>162</v>
      </c>
      <c r="X88" s="12">
        <v>11210</v>
      </c>
      <c r="Y88" s="12">
        <v>5971</v>
      </c>
      <c r="Z88" s="12">
        <v>17221</v>
      </c>
      <c r="AA88" s="12">
        <v>11071</v>
      </c>
      <c r="AB88" s="12">
        <v>5454</v>
      </c>
      <c r="AC88" s="12">
        <v>999</v>
      </c>
      <c r="AD88" s="12">
        <v>12028</v>
      </c>
      <c r="AE88" s="12">
        <v>5109</v>
      </c>
      <c r="AF88" s="12">
        <v>17180</v>
      </c>
      <c r="AG88" s="12">
        <v>20324</v>
      </c>
      <c r="AH88" s="12">
        <v>8667</v>
      </c>
      <c r="AI88" s="12">
        <v>115</v>
      </c>
      <c r="AJ88" s="12">
        <v>66</v>
      </c>
      <c r="AK88" s="12">
        <v>47</v>
      </c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</row>
    <row r="89" spans="1:96" ht="14.5" x14ac:dyDescent="0.35">
      <c r="A89" s="72">
        <v>87</v>
      </c>
      <c r="B89" s="12">
        <v>4753</v>
      </c>
      <c r="C89" s="12">
        <v>19876</v>
      </c>
      <c r="D89" s="12">
        <v>310</v>
      </c>
      <c r="E89" s="12">
        <v>6194</v>
      </c>
      <c r="F89" s="12">
        <v>18458</v>
      </c>
      <c r="G89" s="12">
        <v>10128</v>
      </c>
      <c r="H89" s="12">
        <v>21405</v>
      </c>
      <c r="I89" s="12">
        <v>432</v>
      </c>
      <c r="J89" s="12">
        <v>7610</v>
      </c>
      <c r="K89" s="12">
        <v>17825</v>
      </c>
      <c r="L89" s="12">
        <v>25457</v>
      </c>
      <c r="M89" s="12">
        <v>7718</v>
      </c>
      <c r="N89" s="12">
        <v>17716</v>
      </c>
      <c r="O89" s="12">
        <v>236</v>
      </c>
      <c r="P89" s="12">
        <v>7132</v>
      </c>
      <c r="Q89" s="12">
        <v>18304</v>
      </c>
      <c r="R89" s="12">
        <v>25453</v>
      </c>
      <c r="S89" s="12">
        <v>10482</v>
      </c>
      <c r="T89" s="12">
        <v>26332</v>
      </c>
      <c r="U89" s="12">
        <v>740</v>
      </c>
      <c r="V89" s="12">
        <v>345</v>
      </c>
      <c r="W89" s="12">
        <v>153</v>
      </c>
      <c r="X89" s="12">
        <v>7526</v>
      </c>
      <c r="Y89" s="12">
        <v>16209</v>
      </c>
      <c r="Z89" s="12">
        <v>23768</v>
      </c>
      <c r="AA89" s="12">
        <v>7196</v>
      </c>
      <c r="AB89" s="12">
        <v>14870</v>
      </c>
      <c r="AC89" s="12">
        <v>1971</v>
      </c>
      <c r="AD89" s="12">
        <v>9743</v>
      </c>
      <c r="AE89" s="12">
        <v>13786</v>
      </c>
      <c r="AF89" s="12">
        <v>23577</v>
      </c>
      <c r="AG89" s="12">
        <v>13236</v>
      </c>
      <c r="AH89" s="12">
        <v>23356</v>
      </c>
      <c r="AI89" s="12">
        <v>209</v>
      </c>
      <c r="AJ89" s="12">
        <v>870</v>
      </c>
      <c r="AK89" s="12">
        <v>46</v>
      </c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</row>
    <row r="90" spans="1:96" ht="14.5" x14ac:dyDescent="0.35">
      <c r="A90" s="72">
        <v>88</v>
      </c>
      <c r="B90" s="12">
        <v>9524</v>
      </c>
      <c r="C90" s="12">
        <v>11198</v>
      </c>
      <c r="D90" s="12">
        <v>205</v>
      </c>
      <c r="E90" s="12">
        <v>10061</v>
      </c>
      <c r="F90" s="12">
        <v>10670</v>
      </c>
      <c r="G90" s="12">
        <v>16898</v>
      </c>
      <c r="H90" s="12">
        <v>12119</v>
      </c>
      <c r="I90" s="12">
        <v>247</v>
      </c>
      <c r="J90" s="12">
        <v>13409</v>
      </c>
      <c r="K90" s="12">
        <v>11069</v>
      </c>
      <c r="L90" s="12">
        <v>24487</v>
      </c>
      <c r="M90" s="12">
        <v>13491</v>
      </c>
      <c r="N90" s="12">
        <v>10994</v>
      </c>
      <c r="O90" s="12">
        <v>201</v>
      </c>
      <c r="P90" s="12">
        <v>13256</v>
      </c>
      <c r="Q90" s="12">
        <v>11230</v>
      </c>
      <c r="R90" s="12">
        <v>24500</v>
      </c>
      <c r="S90" s="12">
        <v>19543</v>
      </c>
      <c r="T90" s="12">
        <v>15403</v>
      </c>
      <c r="U90" s="12">
        <v>537</v>
      </c>
      <c r="V90" s="12">
        <v>162</v>
      </c>
      <c r="W90" s="12">
        <v>108</v>
      </c>
      <c r="X90" s="12">
        <v>14002</v>
      </c>
      <c r="Y90" s="12">
        <v>9791</v>
      </c>
      <c r="Z90" s="12">
        <v>23808</v>
      </c>
      <c r="AA90" s="12">
        <v>14230</v>
      </c>
      <c r="AB90" s="12">
        <v>9007</v>
      </c>
      <c r="AC90" s="12">
        <v>1022</v>
      </c>
      <c r="AD90" s="12">
        <v>15486</v>
      </c>
      <c r="AE90" s="12">
        <v>8260</v>
      </c>
      <c r="AF90" s="12">
        <v>23777</v>
      </c>
      <c r="AG90" s="12">
        <v>26373</v>
      </c>
      <c r="AH90" s="12">
        <v>15265</v>
      </c>
      <c r="AI90" s="12">
        <v>145</v>
      </c>
      <c r="AJ90" s="12">
        <v>128</v>
      </c>
      <c r="AK90" s="12">
        <v>60</v>
      </c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</row>
    <row r="91" spans="1:96" ht="14.5" x14ac:dyDescent="0.35">
      <c r="A91" s="72">
        <v>89</v>
      </c>
      <c r="B91" s="12">
        <v>6463</v>
      </c>
      <c r="C91" s="12">
        <v>11566</v>
      </c>
      <c r="D91" s="12">
        <v>223</v>
      </c>
      <c r="E91" s="12">
        <v>7441</v>
      </c>
      <c r="F91" s="12">
        <v>10569</v>
      </c>
      <c r="G91" s="12">
        <v>13933</v>
      </c>
      <c r="H91" s="12">
        <v>15981</v>
      </c>
      <c r="I91" s="12">
        <v>298</v>
      </c>
      <c r="J91" s="12">
        <v>9565</v>
      </c>
      <c r="K91" s="12">
        <v>12901</v>
      </c>
      <c r="L91" s="12">
        <v>22479</v>
      </c>
      <c r="M91" s="12">
        <v>9656</v>
      </c>
      <c r="N91" s="12">
        <v>12885</v>
      </c>
      <c r="O91" s="12">
        <v>126</v>
      </c>
      <c r="P91" s="12">
        <v>9384</v>
      </c>
      <c r="Q91" s="12">
        <v>13111</v>
      </c>
      <c r="R91" s="12">
        <v>22506</v>
      </c>
      <c r="S91" s="12">
        <v>15298</v>
      </c>
      <c r="T91" s="12">
        <v>19931</v>
      </c>
      <c r="U91" s="12">
        <v>547</v>
      </c>
      <c r="V91" s="12">
        <v>209</v>
      </c>
      <c r="W91" s="12">
        <v>132</v>
      </c>
      <c r="X91" s="12">
        <v>8372</v>
      </c>
      <c r="Y91" s="12">
        <v>12765</v>
      </c>
      <c r="Z91" s="12">
        <v>21155</v>
      </c>
      <c r="AA91" s="12">
        <v>8435</v>
      </c>
      <c r="AB91" s="12">
        <v>12046</v>
      </c>
      <c r="AC91" s="12">
        <v>1227</v>
      </c>
      <c r="AD91" s="12">
        <v>9460</v>
      </c>
      <c r="AE91" s="12">
        <v>11426</v>
      </c>
      <c r="AF91" s="12">
        <v>20921</v>
      </c>
      <c r="AG91" s="12">
        <v>17730</v>
      </c>
      <c r="AH91" s="12">
        <v>18984</v>
      </c>
      <c r="AI91" s="12">
        <v>133</v>
      </c>
      <c r="AJ91" s="12">
        <v>287</v>
      </c>
      <c r="AK91" s="12">
        <v>42</v>
      </c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</row>
    <row r="92" spans="1:96" ht="14.5" x14ac:dyDescent="0.35">
      <c r="A92" s="72">
        <v>90</v>
      </c>
      <c r="B92" s="12">
        <v>4461</v>
      </c>
      <c r="C92" s="12">
        <v>17202</v>
      </c>
      <c r="D92" s="12">
        <v>255</v>
      </c>
      <c r="E92" s="12">
        <v>5786</v>
      </c>
      <c r="F92" s="12">
        <v>15711</v>
      </c>
      <c r="G92" s="12">
        <v>11520</v>
      </c>
      <c r="H92" s="12">
        <v>18540</v>
      </c>
      <c r="I92" s="12">
        <v>359</v>
      </c>
      <c r="J92" s="12">
        <v>8653</v>
      </c>
      <c r="K92" s="12">
        <v>15663</v>
      </c>
      <c r="L92" s="12">
        <v>24335</v>
      </c>
      <c r="M92" s="12">
        <v>8667</v>
      </c>
      <c r="N92" s="12">
        <v>15621</v>
      </c>
      <c r="O92" s="12">
        <v>262</v>
      </c>
      <c r="P92" s="12">
        <v>8347</v>
      </c>
      <c r="Q92" s="12">
        <v>15988</v>
      </c>
      <c r="R92" s="12">
        <v>24363</v>
      </c>
      <c r="S92" s="12">
        <v>12447</v>
      </c>
      <c r="T92" s="12">
        <v>23649</v>
      </c>
      <c r="U92" s="12">
        <v>653</v>
      </c>
      <c r="V92" s="12">
        <v>304</v>
      </c>
      <c r="W92" s="12">
        <v>236</v>
      </c>
      <c r="X92" s="12">
        <v>7995</v>
      </c>
      <c r="Y92" s="12">
        <v>14084</v>
      </c>
      <c r="Z92" s="12">
        <v>22113</v>
      </c>
      <c r="AA92" s="12">
        <v>7737</v>
      </c>
      <c r="AB92" s="12">
        <v>13360</v>
      </c>
      <c r="AC92" s="12">
        <v>1516</v>
      </c>
      <c r="AD92" s="12">
        <v>9549</v>
      </c>
      <c r="AE92" s="12">
        <v>12354</v>
      </c>
      <c r="AF92" s="12">
        <v>21946</v>
      </c>
      <c r="AG92" s="12">
        <v>15548</v>
      </c>
      <c r="AH92" s="12">
        <v>21520</v>
      </c>
      <c r="AI92" s="12">
        <v>233</v>
      </c>
      <c r="AJ92" s="12">
        <v>671</v>
      </c>
      <c r="AK92" s="12">
        <v>69</v>
      </c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</row>
    <row r="93" spans="1:96" ht="14.5" x14ac:dyDescent="0.35">
      <c r="A93" s="72">
        <v>91</v>
      </c>
      <c r="B93" s="12">
        <v>3629</v>
      </c>
      <c r="C93" s="12">
        <v>22269</v>
      </c>
      <c r="D93" s="12">
        <v>416</v>
      </c>
      <c r="E93" s="12">
        <v>4862</v>
      </c>
      <c r="F93" s="12">
        <v>21324</v>
      </c>
      <c r="G93" s="12">
        <v>9548</v>
      </c>
      <c r="H93" s="12">
        <v>25960</v>
      </c>
      <c r="I93" s="12">
        <v>581</v>
      </c>
      <c r="J93" s="12">
        <v>6933</v>
      </c>
      <c r="K93" s="12">
        <v>21584</v>
      </c>
      <c r="L93" s="12">
        <v>28554</v>
      </c>
      <c r="M93" s="12">
        <v>7088</v>
      </c>
      <c r="N93" s="12">
        <v>21369</v>
      </c>
      <c r="O93" s="12">
        <v>260</v>
      </c>
      <c r="P93" s="12">
        <v>6456</v>
      </c>
      <c r="Q93" s="12">
        <v>22082</v>
      </c>
      <c r="R93" s="12">
        <v>28562</v>
      </c>
      <c r="S93" s="12">
        <v>9303</v>
      </c>
      <c r="T93" s="12">
        <v>30914</v>
      </c>
      <c r="U93" s="12">
        <v>1046</v>
      </c>
      <c r="V93" s="12">
        <v>549</v>
      </c>
      <c r="W93" s="12">
        <v>188</v>
      </c>
      <c r="X93" s="12">
        <v>6270</v>
      </c>
      <c r="Y93" s="12">
        <v>19221</v>
      </c>
      <c r="Z93" s="12">
        <v>25534</v>
      </c>
      <c r="AA93" s="12">
        <v>5960</v>
      </c>
      <c r="AB93" s="12">
        <v>17694</v>
      </c>
      <c r="AC93" s="12">
        <v>1957</v>
      </c>
      <c r="AD93" s="12">
        <v>8335</v>
      </c>
      <c r="AE93" s="12">
        <v>16957</v>
      </c>
      <c r="AF93" s="12">
        <v>25349</v>
      </c>
      <c r="AG93" s="12">
        <v>9568</v>
      </c>
      <c r="AH93" s="12">
        <v>23991</v>
      </c>
      <c r="AI93" s="12">
        <v>224</v>
      </c>
      <c r="AJ93" s="12">
        <v>256</v>
      </c>
      <c r="AK93" s="12">
        <v>50</v>
      </c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</row>
    <row r="94" spans="1:96" ht="14.5" x14ac:dyDescent="0.35">
      <c r="A94" s="72">
        <v>92</v>
      </c>
      <c r="B94" s="12">
        <v>5772</v>
      </c>
      <c r="C94" s="12">
        <v>6313</v>
      </c>
      <c r="D94" s="12">
        <v>353</v>
      </c>
      <c r="E94" s="12">
        <v>6497</v>
      </c>
      <c r="F94" s="12">
        <v>5838</v>
      </c>
      <c r="G94" s="12">
        <v>16182</v>
      </c>
      <c r="H94" s="12">
        <v>7662</v>
      </c>
      <c r="I94" s="12">
        <v>463</v>
      </c>
      <c r="J94" s="12">
        <v>11694</v>
      </c>
      <c r="K94" s="12">
        <v>6303</v>
      </c>
      <c r="L94" s="12">
        <v>18013</v>
      </c>
      <c r="M94" s="12">
        <v>11793</v>
      </c>
      <c r="N94" s="12">
        <v>6108</v>
      </c>
      <c r="O94" s="12">
        <v>267</v>
      </c>
      <c r="P94" s="12">
        <v>11374</v>
      </c>
      <c r="Q94" s="12">
        <v>6613</v>
      </c>
      <c r="R94" s="12">
        <v>18012</v>
      </c>
      <c r="S94" s="12">
        <v>15435</v>
      </c>
      <c r="T94" s="12">
        <v>10494</v>
      </c>
      <c r="U94" s="12">
        <v>981</v>
      </c>
      <c r="V94" s="12">
        <v>281</v>
      </c>
      <c r="W94" s="12">
        <v>324</v>
      </c>
      <c r="X94" s="12">
        <v>9519</v>
      </c>
      <c r="Y94" s="12">
        <v>7014</v>
      </c>
      <c r="Z94" s="12">
        <v>16568</v>
      </c>
      <c r="AA94" s="12">
        <v>9268</v>
      </c>
      <c r="AB94" s="12">
        <v>5783</v>
      </c>
      <c r="AC94" s="12">
        <v>1643</v>
      </c>
      <c r="AD94" s="12">
        <v>10565</v>
      </c>
      <c r="AE94" s="12">
        <v>5787</v>
      </c>
      <c r="AF94" s="12">
        <v>16412</v>
      </c>
      <c r="AG94" s="12">
        <v>18390</v>
      </c>
      <c r="AH94" s="12">
        <v>10746</v>
      </c>
      <c r="AI94" s="12">
        <v>313</v>
      </c>
      <c r="AJ94" s="12">
        <v>283</v>
      </c>
      <c r="AK94" s="12">
        <v>130</v>
      </c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</row>
    <row r="95" spans="1:96" ht="14.5" x14ac:dyDescent="0.35">
      <c r="A95" s="72">
        <v>93</v>
      </c>
      <c r="B95" s="12">
        <v>3954</v>
      </c>
      <c r="C95" s="12">
        <v>16170</v>
      </c>
      <c r="D95" s="12">
        <v>419</v>
      </c>
      <c r="E95" s="12">
        <v>5129</v>
      </c>
      <c r="F95" s="12">
        <v>15253</v>
      </c>
      <c r="G95" s="12">
        <v>12226</v>
      </c>
      <c r="H95" s="12">
        <v>21563</v>
      </c>
      <c r="I95" s="12">
        <v>613</v>
      </c>
      <c r="J95" s="12">
        <v>9555</v>
      </c>
      <c r="K95" s="12">
        <v>19521</v>
      </c>
      <c r="L95" s="12">
        <v>29121</v>
      </c>
      <c r="M95" s="12">
        <v>9783</v>
      </c>
      <c r="N95" s="12">
        <v>19104</v>
      </c>
      <c r="O95" s="12">
        <v>371</v>
      </c>
      <c r="P95" s="12">
        <v>8875</v>
      </c>
      <c r="Q95" s="12">
        <v>20163</v>
      </c>
      <c r="R95" s="12">
        <v>29068</v>
      </c>
      <c r="S95" s="12">
        <v>12362</v>
      </c>
      <c r="T95" s="12">
        <v>27943</v>
      </c>
      <c r="U95" s="12">
        <v>1260</v>
      </c>
      <c r="V95" s="12">
        <v>521</v>
      </c>
      <c r="W95" s="12">
        <v>239</v>
      </c>
      <c r="X95" s="12">
        <v>8116</v>
      </c>
      <c r="Y95" s="12">
        <v>18341</v>
      </c>
      <c r="Z95" s="12">
        <v>26517</v>
      </c>
      <c r="AA95" s="12">
        <v>7811</v>
      </c>
      <c r="AB95" s="12">
        <v>16295</v>
      </c>
      <c r="AC95" s="12">
        <v>2335</v>
      </c>
      <c r="AD95" s="12">
        <v>10500</v>
      </c>
      <c r="AE95" s="12">
        <v>15746</v>
      </c>
      <c r="AF95" s="12">
        <v>26326</v>
      </c>
      <c r="AG95" s="12">
        <v>14838</v>
      </c>
      <c r="AH95" s="12">
        <v>26890</v>
      </c>
      <c r="AI95" s="12">
        <v>320</v>
      </c>
      <c r="AJ95" s="12">
        <v>324</v>
      </c>
      <c r="AK95" s="12">
        <v>66</v>
      </c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</row>
    <row r="96" spans="1:96" ht="14.5" x14ac:dyDescent="0.35">
      <c r="A96" s="72">
        <v>94</v>
      </c>
      <c r="B96" s="12">
        <v>3821</v>
      </c>
      <c r="C96" s="12">
        <v>12468</v>
      </c>
      <c r="D96" s="12">
        <v>396</v>
      </c>
      <c r="E96" s="12">
        <v>4816</v>
      </c>
      <c r="F96" s="12">
        <v>11784</v>
      </c>
      <c r="G96" s="12">
        <v>14628</v>
      </c>
      <c r="H96" s="12">
        <v>18691</v>
      </c>
      <c r="I96" s="12">
        <v>605</v>
      </c>
      <c r="J96" s="12">
        <v>11150</v>
      </c>
      <c r="K96" s="12">
        <v>16881</v>
      </c>
      <c r="L96" s="12">
        <v>28050</v>
      </c>
      <c r="M96" s="12">
        <v>11413</v>
      </c>
      <c r="N96" s="12">
        <v>16443</v>
      </c>
      <c r="O96" s="12">
        <v>336</v>
      </c>
      <c r="P96" s="12">
        <v>10485</v>
      </c>
      <c r="Q96" s="12">
        <v>17550</v>
      </c>
      <c r="R96" s="12">
        <v>28064</v>
      </c>
      <c r="S96" s="12">
        <v>14005</v>
      </c>
      <c r="T96" s="12">
        <v>23741</v>
      </c>
      <c r="U96" s="12">
        <v>1355</v>
      </c>
      <c r="V96" s="12">
        <v>558</v>
      </c>
      <c r="W96" s="12">
        <v>259</v>
      </c>
      <c r="X96" s="12">
        <v>8750</v>
      </c>
      <c r="Y96" s="12">
        <v>15927</v>
      </c>
      <c r="Z96" s="12">
        <v>24719</v>
      </c>
      <c r="AA96" s="12">
        <v>8538</v>
      </c>
      <c r="AB96" s="12">
        <v>13840</v>
      </c>
      <c r="AC96" s="12">
        <v>2252</v>
      </c>
      <c r="AD96" s="12">
        <v>11110</v>
      </c>
      <c r="AE96" s="12">
        <v>13373</v>
      </c>
      <c r="AF96" s="12">
        <v>24555</v>
      </c>
      <c r="AG96" s="12">
        <v>14884</v>
      </c>
      <c r="AH96" s="12">
        <v>23233</v>
      </c>
      <c r="AI96" s="12">
        <v>320</v>
      </c>
      <c r="AJ96" s="12">
        <v>271</v>
      </c>
      <c r="AK96" s="12">
        <v>82</v>
      </c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</row>
    <row r="97" spans="1:96" ht="14.5" x14ac:dyDescent="0.35">
      <c r="A97" s="72">
        <v>95</v>
      </c>
      <c r="B97" s="12">
        <v>4476</v>
      </c>
      <c r="C97" s="12">
        <v>9108</v>
      </c>
      <c r="D97" s="12">
        <v>397</v>
      </c>
      <c r="E97" s="12">
        <v>5160</v>
      </c>
      <c r="F97" s="12">
        <v>8720</v>
      </c>
      <c r="G97" s="12">
        <v>16044</v>
      </c>
      <c r="H97" s="12">
        <v>10812</v>
      </c>
      <c r="I97" s="12">
        <v>767</v>
      </c>
      <c r="J97" s="12">
        <v>12223</v>
      </c>
      <c r="K97" s="12">
        <v>10514</v>
      </c>
      <c r="L97" s="12">
        <v>22758</v>
      </c>
      <c r="M97" s="12">
        <v>12309</v>
      </c>
      <c r="N97" s="12">
        <v>10249</v>
      </c>
      <c r="O97" s="12">
        <v>419</v>
      </c>
      <c r="P97" s="12">
        <v>11746</v>
      </c>
      <c r="Q97" s="12">
        <v>10999</v>
      </c>
      <c r="R97" s="12">
        <v>22768</v>
      </c>
      <c r="S97" s="12">
        <v>15788</v>
      </c>
      <c r="T97" s="12">
        <v>14617</v>
      </c>
      <c r="U97" s="12">
        <v>1654</v>
      </c>
      <c r="V97" s="12">
        <v>604</v>
      </c>
      <c r="W97" s="12">
        <v>337</v>
      </c>
      <c r="X97" s="12">
        <v>8768</v>
      </c>
      <c r="Y97" s="12">
        <v>8896</v>
      </c>
      <c r="Z97" s="12">
        <v>17703</v>
      </c>
      <c r="AA97" s="12">
        <v>8511</v>
      </c>
      <c r="AB97" s="12">
        <v>7521</v>
      </c>
      <c r="AC97" s="12">
        <v>1879</v>
      </c>
      <c r="AD97" s="12">
        <v>10191</v>
      </c>
      <c r="AE97" s="12">
        <v>7308</v>
      </c>
      <c r="AF97" s="12">
        <v>17552</v>
      </c>
      <c r="AG97" s="12">
        <v>15813</v>
      </c>
      <c r="AH97" s="12">
        <v>14426</v>
      </c>
      <c r="AI97" s="12">
        <v>600</v>
      </c>
      <c r="AJ97" s="12">
        <v>169</v>
      </c>
      <c r="AK97" s="12">
        <v>110</v>
      </c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</row>
    <row r="98" spans="1:96" ht="14.5" x14ac:dyDescent="0.35">
      <c r="A98" s="72">
        <v>96</v>
      </c>
      <c r="B98" s="12">
        <v>3395</v>
      </c>
      <c r="C98" s="12">
        <v>17275</v>
      </c>
      <c r="D98" s="12">
        <v>408</v>
      </c>
      <c r="E98" s="12">
        <v>4747</v>
      </c>
      <c r="F98" s="12">
        <v>16125</v>
      </c>
      <c r="G98" s="12">
        <v>10618</v>
      </c>
      <c r="H98" s="12">
        <v>19116</v>
      </c>
      <c r="I98" s="12">
        <v>535</v>
      </c>
      <c r="J98" s="12">
        <v>8579</v>
      </c>
      <c r="K98" s="12">
        <v>17793</v>
      </c>
      <c r="L98" s="12">
        <v>26401</v>
      </c>
      <c r="M98" s="12">
        <v>8608</v>
      </c>
      <c r="N98" s="12">
        <v>17673</v>
      </c>
      <c r="O98" s="12">
        <v>344</v>
      </c>
      <c r="P98" s="12">
        <v>7983</v>
      </c>
      <c r="Q98" s="12">
        <v>18338</v>
      </c>
      <c r="R98" s="12">
        <v>26352</v>
      </c>
      <c r="S98" s="12">
        <v>10263</v>
      </c>
      <c r="T98" s="12">
        <v>24709</v>
      </c>
      <c r="U98" s="12">
        <v>1028</v>
      </c>
      <c r="V98" s="12">
        <v>454</v>
      </c>
      <c r="W98" s="12">
        <v>238</v>
      </c>
      <c r="X98" s="12">
        <v>6959</v>
      </c>
      <c r="Y98" s="12">
        <v>13550</v>
      </c>
      <c r="Z98" s="12">
        <v>20536</v>
      </c>
      <c r="AA98" s="12">
        <v>6582</v>
      </c>
      <c r="AB98" s="12">
        <v>12077</v>
      </c>
      <c r="AC98" s="12">
        <v>1953</v>
      </c>
      <c r="AD98" s="12">
        <v>8718</v>
      </c>
      <c r="AE98" s="12">
        <v>11632</v>
      </c>
      <c r="AF98" s="12">
        <v>20409</v>
      </c>
      <c r="AG98" s="12">
        <v>12084</v>
      </c>
      <c r="AH98" s="12">
        <v>20671</v>
      </c>
      <c r="AI98" s="12">
        <v>340</v>
      </c>
      <c r="AJ98" s="12">
        <v>387</v>
      </c>
      <c r="AK98" s="12">
        <v>121</v>
      </c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</row>
    <row r="99" spans="1:96" ht="14.5" x14ac:dyDescent="0.35">
      <c r="A99" s="72">
        <v>97</v>
      </c>
      <c r="B99" s="12">
        <v>3526</v>
      </c>
      <c r="C99" s="12">
        <v>25102</v>
      </c>
      <c r="D99" s="12">
        <v>252</v>
      </c>
      <c r="E99" s="12">
        <v>5373</v>
      </c>
      <c r="F99" s="12">
        <v>23074</v>
      </c>
      <c r="G99" s="12">
        <v>7374</v>
      </c>
      <c r="H99" s="12">
        <v>21918</v>
      </c>
      <c r="I99" s="12">
        <v>321</v>
      </c>
      <c r="J99" s="12">
        <v>5148</v>
      </c>
      <c r="K99" s="12">
        <v>17815</v>
      </c>
      <c r="L99" s="12">
        <v>22984</v>
      </c>
      <c r="M99" s="12">
        <v>5124</v>
      </c>
      <c r="N99" s="12">
        <v>17846</v>
      </c>
      <c r="O99" s="12">
        <v>197</v>
      </c>
      <c r="P99" s="12">
        <v>4990</v>
      </c>
      <c r="Q99" s="12">
        <v>17943</v>
      </c>
      <c r="R99" s="12">
        <v>22952</v>
      </c>
      <c r="S99" s="12">
        <v>6964</v>
      </c>
      <c r="T99" s="12">
        <v>27923</v>
      </c>
      <c r="U99" s="12">
        <v>628</v>
      </c>
      <c r="V99" s="12">
        <v>310</v>
      </c>
      <c r="W99" s="12">
        <v>184</v>
      </c>
      <c r="X99" s="12">
        <v>6552</v>
      </c>
      <c r="Y99" s="12">
        <v>16083</v>
      </c>
      <c r="Z99" s="12">
        <v>22661</v>
      </c>
      <c r="AA99" s="12">
        <v>6554</v>
      </c>
      <c r="AB99" s="12">
        <v>14889</v>
      </c>
      <c r="AC99" s="12">
        <v>1536</v>
      </c>
      <c r="AD99" s="12">
        <v>7809</v>
      </c>
      <c r="AE99" s="12">
        <v>14517</v>
      </c>
      <c r="AF99" s="12">
        <v>22368</v>
      </c>
      <c r="AG99" s="12">
        <v>11217</v>
      </c>
      <c r="AH99" s="12">
        <v>25127</v>
      </c>
      <c r="AI99" s="12">
        <v>303</v>
      </c>
      <c r="AJ99" s="12">
        <v>560</v>
      </c>
      <c r="AK99" s="12">
        <v>192</v>
      </c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</row>
    <row r="100" spans="1:96" ht="14.5" x14ac:dyDescent="0.35">
      <c r="A100" s="72">
        <v>98</v>
      </c>
      <c r="B100" s="12">
        <v>2687</v>
      </c>
      <c r="C100" s="12">
        <v>21776</v>
      </c>
      <c r="D100" s="12">
        <v>167</v>
      </c>
      <c r="E100" s="12">
        <v>4760</v>
      </c>
      <c r="F100" s="12">
        <v>19307</v>
      </c>
      <c r="G100" s="12">
        <v>6322</v>
      </c>
      <c r="H100" s="12">
        <v>19137</v>
      </c>
      <c r="I100" s="12">
        <v>212</v>
      </c>
      <c r="J100" s="12">
        <v>4104</v>
      </c>
      <c r="K100" s="12">
        <v>15353</v>
      </c>
      <c r="L100" s="12">
        <v>19485</v>
      </c>
      <c r="M100" s="12">
        <v>3840</v>
      </c>
      <c r="N100" s="12">
        <v>15777</v>
      </c>
      <c r="O100" s="12">
        <v>120</v>
      </c>
      <c r="P100" s="12">
        <v>4160</v>
      </c>
      <c r="Q100" s="12">
        <v>15248</v>
      </c>
      <c r="R100" s="12">
        <v>19428</v>
      </c>
      <c r="S100" s="12">
        <v>5884</v>
      </c>
      <c r="T100" s="12">
        <v>29152</v>
      </c>
      <c r="U100" s="12">
        <v>503</v>
      </c>
      <c r="V100" s="12">
        <v>239</v>
      </c>
      <c r="W100" s="12">
        <v>104</v>
      </c>
      <c r="X100" s="12">
        <v>5558</v>
      </c>
      <c r="Y100" s="12">
        <v>13949</v>
      </c>
      <c r="Z100" s="12">
        <v>19529</v>
      </c>
      <c r="AA100" s="12">
        <v>5374</v>
      </c>
      <c r="AB100" s="12">
        <v>14078</v>
      </c>
      <c r="AC100" s="12">
        <v>575</v>
      </c>
      <c r="AD100" s="12">
        <v>5832</v>
      </c>
      <c r="AE100" s="12">
        <v>13523</v>
      </c>
      <c r="AF100" s="12">
        <v>19383</v>
      </c>
      <c r="AG100" s="12">
        <v>9638</v>
      </c>
      <c r="AH100" s="12">
        <v>25969</v>
      </c>
      <c r="AI100" s="12">
        <v>215</v>
      </c>
      <c r="AJ100" s="12">
        <v>197</v>
      </c>
      <c r="AK100" s="12">
        <v>82</v>
      </c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</row>
    <row r="101" spans="1:96" ht="14.5" x14ac:dyDescent="0.35">
      <c r="A101" s="72">
        <v>99</v>
      </c>
      <c r="B101" s="12">
        <v>2470</v>
      </c>
      <c r="C101" s="12">
        <v>16307</v>
      </c>
      <c r="D101" s="12">
        <v>260</v>
      </c>
      <c r="E101" s="12">
        <v>3607</v>
      </c>
      <c r="F101" s="12">
        <v>15242</v>
      </c>
      <c r="G101" s="12">
        <v>8291</v>
      </c>
      <c r="H101" s="12">
        <v>20421</v>
      </c>
      <c r="I101" s="12">
        <v>379</v>
      </c>
      <c r="J101" s="12">
        <v>5642</v>
      </c>
      <c r="K101" s="12">
        <v>17995</v>
      </c>
      <c r="L101" s="12">
        <v>23656</v>
      </c>
      <c r="M101" s="12">
        <v>5800</v>
      </c>
      <c r="N101" s="12">
        <v>17832</v>
      </c>
      <c r="O101" s="12">
        <v>224</v>
      </c>
      <c r="P101" s="12">
        <v>5753</v>
      </c>
      <c r="Q101" s="12">
        <v>17809</v>
      </c>
      <c r="R101" s="12">
        <v>23580</v>
      </c>
      <c r="S101" s="12">
        <v>7775</v>
      </c>
      <c r="T101" s="12">
        <v>28137</v>
      </c>
      <c r="U101" s="12">
        <v>746</v>
      </c>
      <c r="V101" s="12">
        <v>343</v>
      </c>
      <c r="W101" s="12">
        <v>169</v>
      </c>
      <c r="X101" s="12">
        <v>5705</v>
      </c>
      <c r="Y101" s="12">
        <v>14954</v>
      </c>
      <c r="Z101" s="12">
        <v>20688</v>
      </c>
      <c r="AA101" s="12">
        <v>5987</v>
      </c>
      <c r="AB101" s="12">
        <v>14114</v>
      </c>
      <c r="AC101" s="12">
        <v>764</v>
      </c>
      <c r="AD101" s="12">
        <v>6196</v>
      </c>
      <c r="AE101" s="12">
        <v>14187</v>
      </c>
      <c r="AF101" s="12">
        <v>20411</v>
      </c>
      <c r="AG101" s="12">
        <v>10572</v>
      </c>
      <c r="AH101" s="12">
        <v>25046</v>
      </c>
      <c r="AI101" s="12">
        <v>252</v>
      </c>
      <c r="AJ101" s="12">
        <v>195</v>
      </c>
      <c r="AK101" s="12">
        <v>71</v>
      </c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</row>
    <row r="102" spans="1:96" ht="14.5" x14ac:dyDescent="0.35">
      <c r="A102" s="72">
        <v>100</v>
      </c>
      <c r="B102" s="12">
        <v>2820</v>
      </c>
      <c r="C102" s="12">
        <v>19065</v>
      </c>
      <c r="D102" s="12">
        <v>194</v>
      </c>
      <c r="E102" s="12">
        <v>4379</v>
      </c>
      <c r="F102" s="12">
        <v>17422</v>
      </c>
      <c r="G102" s="12">
        <v>6024</v>
      </c>
      <c r="H102" s="12">
        <v>18445</v>
      </c>
      <c r="I102" s="12">
        <v>217</v>
      </c>
      <c r="J102" s="12">
        <v>4313</v>
      </c>
      <c r="K102" s="12">
        <v>16591</v>
      </c>
      <c r="L102" s="12">
        <v>20930</v>
      </c>
      <c r="M102" s="12">
        <v>4307</v>
      </c>
      <c r="N102" s="12">
        <v>16681</v>
      </c>
      <c r="O102" s="12">
        <v>221</v>
      </c>
      <c r="P102" s="12">
        <v>4636</v>
      </c>
      <c r="Q102" s="12">
        <v>16145</v>
      </c>
      <c r="R102" s="12">
        <v>20811</v>
      </c>
      <c r="S102" s="12">
        <v>5626</v>
      </c>
      <c r="T102" s="12">
        <v>26587</v>
      </c>
      <c r="U102" s="12">
        <v>404</v>
      </c>
      <c r="V102" s="12">
        <v>173</v>
      </c>
      <c r="W102" s="12">
        <v>147</v>
      </c>
      <c r="X102" s="12">
        <v>4416</v>
      </c>
      <c r="Y102" s="12">
        <v>13947</v>
      </c>
      <c r="Z102" s="12">
        <v>18389</v>
      </c>
      <c r="AA102" s="12">
        <v>4628</v>
      </c>
      <c r="AB102" s="12">
        <v>13396</v>
      </c>
      <c r="AC102" s="12">
        <v>508</v>
      </c>
      <c r="AD102" s="12">
        <v>4780</v>
      </c>
      <c r="AE102" s="12">
        <v>13226</v>
      </c>
      <c r="AF102" s="12">
        <v>18044</v>
      </c>
      <c r="AG102" s="12">
        <v>8521</v>
      </c>
      <c r="AH102" s="12">
        <v>24186</v>
      </c>
      <c r="AI102" s="12">
        <v>186</v>
      </c>
      <c r="AJ102" s="12">
        <v>163</v>
      </c>
      <c r="AK102" s="12">
        <v>71</v>
      </c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</row>
    <row r="1046587" ht="12.65" customHeight="1" x14ac:dyDescent="0.25"/>
    <row r="1046588" ht="12.65" customHeight="1" x14ac:dyDescent="0.25"/>
    <row r="1046589" ht="12.65" customHeight="1" x14ac:dyDescent="0.25"/>
    <row r="1046590" ht="12.65" customHeight="1" x14ac:dyDescent="0.25"/>
    <row r="1046591" ht="12.65" customHeight="1" x14ac:dyDescent="0.25"/>
    <row r="1046592" ht="12.65" customHeight="1" x14ac:dyDescent="0.25"/>
    <row r="1046593" ht="12.65" customHeight="1" x14ac:dyDescent="0.25"/>
    <row r="1046594" ht="12.65" customHeight="1" x14ac:dyDescent="0.25"/>
    <row r="1046595" ht="12.65" customHeight="1" x14ac:dyDescent="0.25"/>
    <row r="1046596" ht="12.65" customHeight="1" x14ac:dyDescent="0.25"/>
    <row r="1046597" ht="12.65" customHeight="1" x14ac:dyDescent="0.25"/>
    <row r="1046598" ht="12.65" customHeight="1" x14ac:dyDescent="0.25"/>
    <row r="1046599" ht="12.65" customHeight="1" x14ac:dyDescent="0.25"/>
    <row r="1046600" ht="12.65" customHeight="1" x14ac:dyDescent="0.25"/>
    <row r="1046601" ht="12.65" customHeight="1" x14ac:dyDescent="0.25"/>
    <row r="1046602" ht="12.65" customHeight="1" x14ac:dyDescent="0.25"/>
    <row r="1046603" ht="12.65" customHeight="1" x14ac:dyDescent="0.25"/>
    <row r="1046604" ht="12.65" customHeight="1" x14ac:dyDescent="0.25"/>
    <row r="1046605" ht="12.65" customHeight="1" x14ac:dyDescent="0.25"/>
    <row r="1046606" ht="12.65" customHeight="1" x14ac:dyDescent="0.25"/>
    <row r="1046607" ht="12.65" customHeight="1" x14ac:dyDescent="0.25"/>
    <row r="1046608" ht="12.65" customHeight="1" x14ac:dyDescent="0.25"/>
    <row r="1046609" ht="12.65" customHeight="1" x14ac:dyDescent="0.25"/>
    <row r="1046610" ht="12.65" customHeight="1" x14ac:dyDescent="0.25"/>
    <row r="1046611" ht="12.65" customHeight="1" x14ac:dyDescent="0.25"/>
    <row r="1046612" ht="12.65" customHeight="1" x14ac:dyDescent="0.25"/>
    <row r="1046613" ht="12.65" customHeight="1" x14ac:dyDescent="0.25"/>
    <row r="1046614" ht="12.65" customHeight="1" x14ac:dyDescent="0.25"/>
    <row r="1046615" ht="12.65" customHeight="1" x14ac:dyDescent="0.25"/>
    <row r="1046616" ht="12.65" customHeight="1" x14ac:dyDescent="0.25"/>
    <row r="1046617" ht="12.65" customHeight="1" x14ac:dyDescent="0.25"/>
    <row r="1046618" ht="12.65" customHeight="1" x14ac:dyDescent="0.25"/>
    <row r="1046619" ht="12.65" customHeight="1" x14ac:dyDescent="0.25"/>
    <row r="1046620" ht="12.65" customHeight="1" x14ac:dyDescent="0.25"/>
    <row r="1046621" ht="12.65" customHeight="1" x14ac:dyDescent="0.25"/>
    <row r="1046622" ht="12.65" customHeight="1" x14ac:dyDescent="0.25"/>
    <row r="1046623" ht="12.65" customHeight="1" x14ac:dyDescent="0.25"/>
    <row r="1046624" ht="12.65" customHeight="1" x14ac:dyDescent="0.25"/>
    <row r="1046625" ht="12.65" customHeight="1" x14ac:dyDescent="0.25"/>
    <row r="1046626" ht="12.65" customHeight="1" x14ac:dyDescent="0.25"/>
    <row r="1046627" ht="12.65" customHeight="1" x14ac:dyDescent="0.25"/>
    <row r="1046628" ht="12.65" customHeight="1" x14ac:dyDescent="0.25"/>
    <row r="1046629" ht="12.65" customHeight="1" x14ac:dyDescent="0.25"/>
    <row r="1046630" ht="12.65" customHeight="1" x14ac:dyDescent="0.25"/>
    <row r="1046631" ht="12.65" customHeight="1" x14ac:dyDescent="0.25"/>
    <row r="1046632" ht="12.65" customHeight="1" x14ac:dyDescent="0.25"/>
    <row r="1046633" ht="12.65" customHeight="1" x14ac:dyDescent="0.25"/>
    <row r="1046634" ht="12.65" customHeight="1" x14ac:dyDescent="0.25"/>
    <row r="1046635" ht="12.65" customHeight="1" x14ac:dyDescent="0.25"/>
    <row r="1046636" ht="12.65" customHeight="1" x14ac:dyDescent="0.25"/>
    <row r="1046637" ht="12.65" customHeight="1" x14ac:dyDescent="0.25"/>
    <row r="1046638" ht="12.65" customHeight="1" x14ac:dyDescent="0.25"/>
    <row r="1046639" ht="12.65" customHeight="1" x14ac:dyDescent="0.25"/>
    <row r="1046640" ht="12.65" customHeight="1" x14ac:dyDescent="0.25"/>
    <row r="1046641" ht="12.65" customHeight="1" x14ac:dyDescent="0.25"/>
    <row r="1046642" ht="12.65" customHeight="1" x14ac:dyDescent="0.25"/>
    <row r="1046643" ht="12.65" customHeight="1" x14ac:dyDescent="0.25"/>
    <row r="1046644" ht="12.65" customHeight="1" x14ac:dyDescent="0.25"/>
    <row r="1046645" ht="12.65" customHeight="1" x14ac:dyDescent="0.25"/>
    <row r="1046646" ht="12.65" customHeight="1" x14ac:dyDescent="0.25"/>
    <row r="1046647" ht="12.65" customHeight="1" x14ac:dyDescent="0.25"/>
    <row r="1046648" ht="12.65" customHeight="1" x14ac:dyDescent="0.25"/>
    <row r="1046649" ht="12.65" customHeight="1" x14ac:dyDescent="0.25"/>
    <row r="1046650" ht="12.65" customHeight="1" x14ac:dyDescent="0.25"/>
    <row r="1046651" ht="12.65" customHeight="1" x14ac:dyDescent="0.25"/>
    <row r="1046652" ht="12.65" customHeight="1" x14ac:dyDescent="0.25"/>
    <row r="1046653" ht="12.65" customHeight="1" x14ac:dyDescent="0.25"/>
    <row r="1046654" ht="12.65" customHeight="1" x14ac:dyDescent="0.25"/>
    <row r="1046655" ht="12.65" customHeight="1" x14ac:dyDescent="0.25"/>
    <row r="1046656" ht="12.65" customHeight="1" x14ac:dyDescent="0.25"/>
    <row r="1046657" ht="12.65" customHeight="1" x14ac:dyDescent="0.25"/>
    <row r="1046658" ht="12.65" customHeight="1" x14ac:dyDescent="0.25"/>
    <row r="1046659" ht="12.65" customHeight="1" x14ac:dyDescent="0.25"/>
    <row r="1046660" ht="12.65" customHeight="1" x14ac:dyDescent="0.25"/>
    <row r="1046661" ht="12.65" customHeight="1" x14ac:dyDescent="0.25"/>
    <row r="1046662" ht="12.65" customHeight="1" x14ac:dyDescent="0.25"/>
    <row r="1046663" ht="12.65" customHeight="1" x14ac:dyDescent="0.25"/>
    <row r="1046664" ht="12.65" customHeight="1" x14ac:dyDescent="0.25"/>
    <row r="1046665" ht="12.65" customHeight="1" x14ac:dyDescent="0.25"/>
    <row r="1046666" ht="12.65" customHeight="1" x14ac:dyDescent="0.25"/>
    <row r="1046667" ht="12.65" customHeight="1" x14ac:dyDescent="0.25"/>
    <row r="1046668" ht="12.65" customHeight="1" x14ac:dyDescent="0.25"/>
    <row r="1046669" ht="12.65" customHeight="1" x14ac:dyDescent="0.25"/>
    <row r="1046670" ht="12.65" customHeight="1" x14ac:dyDescent="0.25"/>
    <row r="1046671" ht="12.65" customHeight="1" x14ac:dyDescent="0.25"/>
    <row r="1046672" ht="12.65" customHeight="1" x14ac:dyDescent="0.25"/>
    <row r="1046673" ht="12.65" customHeight="1" x14ac:dyDescent="0.25"/>
    <row r="1046674" ht="12.65" customHeight="1" x14ac:dyDescent="0.25"/>
    <row r="1046675" ht="12.65" customHeight="1" x14ac:dyDescent="0.25"/>
    <row r="1046676" ht="12.65" customHeight="1" x14ac:dyDescent="0.25"/>
    <row r="1046677" ht="12.65" customHeight="1" x14ac:dyDescent="0.25"/>
    <row r="1046678" ht="12.65" customHeight="1" x14ac:dyDescent="0.25"/>
    <row r="1046679" ht="12.65" customHeight="1" x14ac:dyDescent="0.25"/>
    <row r="1046680" ht="12.65" customHeight="1" x14ac:dyDescent="0.25"/>
    <row r="1046681" ht="12.65" customHeight="1" x14ac:dyDescent="0.25"/>
    <row r="1046682" ht="12.65" customHeight="1" x14ac:dyDescent="0.25"/>
    <row r="1046683" ht="12.65" customHeight="1" x14ac:dyDescent="0.25"/>
    <row r="1046684" ht="12.65" customHeight="1" x14ac:dyDescent="0.25"/>
    <row r="1046685" ht="12.65" customHeight="1" x14ac:dyDescent="0.25"/>
    <row r="1046686" ht="12.65" customHeight="1" x14ac:dyDescent="0.25"/>
    <row r="1046687" ht="12.65" customHeight="1" x14ac:dyDescent="0.25"/>
    <row r="1046688" ht="12.65" customHeight="1" x14ac:dyDescent="0.25"/>
    <row r="1046689" ht="12.65" customHeight="1" x14ac:dyDescent="0.25"/>
    <row r="1046690" ht="12.65" customHeight="1" x14ac:dyDescent="0.25"/>
    <row r="1046691" ht="12.65" customHeight="1" x14ac:dyDescent="0.25"/>
    <row r="1046692" ht="12.65" customHeight="1" x14ac:dyDescent="0.25"/>
    <row r="1046693" ht="12.65" customHeight="1" x14ac:dyDescent="0.25"/>
    <row r="1046694" ht="12.65" customHeight="1" x14ac:dyDescent="0.25"/>
    <row r="1046695" ht="12.65" customHeight="1" x14ac:dyDescent="0.25"/>
    <row r="1046696" ht="12.65" customHeight="1" x14ac:dyDescent="0.25"/>
    <row r="1046697" ht="12.65" customHeight="1" x14ac:dyDescent="0.25"/>
    <row r="1046698" ht="12.65" customHeight="1" x14ac:dyDescent="0.25"/>
    <row r="1046699" ht="12.65" customHeight="1" x14ac:dyDescent="0.25"/>
    <row r="1046700" ht="12.65" customHeight="1" x14ac:dyDescent="0.25"/>
    <row r="1046701" ht="12.65" customHeight="1" x14ac:dyDescent="0.25"/>
    <row r="1046702" ht="12.65" customHeight="1" x14ac:dyDescent="0.25"/>
    <row r="1046703" ht="12.65" customHeight="1" x14ac:dyDescent="0.25"/>
    <row r="1046704" ht="12.65" customHeight="1" x14ac:dyDescent="0.25"/>
    <row r="1046705" ht="12.65" customHeight="1" x14ac:dyDescent="0.25"/>
    <row r="1046706" ht="12.65" customHeight="1" x14ac:dyDescent="0.25"/>
    <row r="1046707" ht="12.65" customHeight="1" x14ac:dyDescent="0.25"/>
    <row r="1046708" ht="12.65" customHeight="1" x14ac:dyDescent="0.25"/>
    <row r="1046709" ht="12.65" customHeight="1" x14ac:dyDescent="0.25"/>
    <row r="1046710" ht="12.65" customHeight="1" x14ac:dyDescent="0.25"/>
    <row r="1046711" ht="12.65" customHeight="1" x14ac:dyDescent="0.25"/>
    <row r="1046712" ht="12.65" customHeight="1" x14ac:dyDescent="0.25"/>
    <row r="1046713" ht="12.65" customHeight="1" x14ac:dyDescent="0.25"/>
    <row r="1046714" ht="12.65" customHeight="1" x14ac:dyDescent="0.25"/>
    <row r="1046715" ht="12.65" customHeight="1" x14ac:dyDescent="0.25"/>
    <row r="1046716" ht="12.65" customHeight="1" x14ac:dyDescent="0.25"/>
    <row r="1046717" ht="12.65" customHeight="1" x14ac:dyDescent="0.25"/>
    <row r="1046718" ht="12.65" customHeight="1" x14ac:dyDescent="0.25"/>
    <row r="1046719" ht="12.65" customHeight="1" x14ac:dyDescent="0.25"/>
    <row r="1046720" ht="12.65" customHeight="1" x14ac:dyDescent="0.25"/>
    <row r="1046721" ht="12.65" customHeight="1" x14ac:dyDescent="0.25"/>
    <row r="1046722" ht="12.65" customHeight="1" x14ac:dyDescent="0.25"/>
    <row r="1046723" ht="12.65" customHeight="1" x14ac:dyDescent="0.25"/>
    <row r="1046724" ht="12.65" customHeight="1" x14ac:dyDescent="0.25"/>
    <row r="1046725" ht="12.65" customHeight="1" x14ac:dyDescent="0.25"/>
    <row r="1046726" ht="12.65" customHeight="1" x14ac:dyDescent="0.25"/>
    <row r="1046727" ht="12.65" customHeight="1" x14ac:dyDescent="0.25"/>
    <row r="1046728" ht="12.65" customHeight="1" x14ac:dyDescent="0.25"/>
    <row r="1046729" ht="12.65" customHeight="1" x14ac:dyDescent="0.25"/>
    <row r="1046730" ht="12.65" customHeight="1" x14ac:dyDescent="0.25"/>
    <row r="1046731" ht="12.65" customHeight="1" x14ac:dyDescent="0.25"/>
    <row r="1046732" ht="12.65" customHeight="1" x14ac:dyDescent="0.25"/>
    <row r="1046733" ht="12.65" customHeight="1" x14ac:dyDescent="0.25"/>
    <row r="1046734" ht="12.65" customHeight="1" x14ac:dyDescent="0.25"/>
    <row r="1046735" ht="12.65" customHeight="1" x14ac:dyDescent="0.25"/>
    <row r="1046736" ht="12.65" customHeight="1" x14ac:dyDescent="0.25"/>
    <row r="1046737" ht="12.65" customHeight="1" x14ac:dyDescent="0.25"/>
    <row r="1046738" ht="12.65" customHeight="1" x14ac:dyDescent="0.25"/>
    <row r="1046739" ht="12.65" customHeight="1" x14ac:dyDescent="0.25"/>
    <row r="1046740" ht="12.65" customHeight="1" x14ac:dyDescent="0.25"/>
    <row r="1046741" ht="12.65" customHeight="1" x14ac:dyDescent="0.25"/>
    <row r="1046742" ht="12.65" customHeight="1" x14ac:dyDescent="0.25"/>
    <row r="1046743" ht="12.65" customHeight="1" x14ac:dyDescent="0.25"/>
    <row r="1046744" ht="12.65" customHeight="1" x14ac:dyDescent="0.25"/>
    <row r="1046745" ht="12.65" customHeight="1" x14ac:dyDescent="0.25"/>
    <row r="1046746" ht="12.65" customHeight="1" x14ac:dyDescent="0.25"/>
    <row r="1046747" ht="12.65" customHeight="1" x14ac:dyDescent="0.25"/>
    <row r="1046748" ht="12.65" customHeight="1" x14ac:dyDescent="0.25"/>
    <row r="1046749" ht="12.65" customHeight="1" x14ac:dyDescent="0.25"/>
    <row r="1046750" ht="12.65" customHeight="1" x14ac:dyDescent="0.25"/>
    <row r="1046751" ht="12.65" customHeight="1" x14ac:dyDescent="0.25"/>
    <row r="1046752" ht="12.65" customHeight="1" x14ac:dyDescent="0.25"/>
    <row r="1046753" ht="12.65" customHeight="1" x14ac:dyDescent="0.25"/>
    <row r="1046754" ht="12.65" customHeight="1" x14ac:dyDescent="0.25"/>
    <row r="1046755" ht="12.65" customHeight="1" x14ac:dyDescent="0.25"/>
    <row r="1046756" ht="12.65" customHeight="1" x14ac:dyDescent="0.25"/>
    <row r="1046757" ht="12.65" customHeight="1" x14ac:dyDescent="0.25"/>
    <row r="1046758" ht="12.65" customHeight="1" x14ac:dyDescent="0.25"/>
    <row r="1046759" ht="12.65" customHeight="1" x14ac:dyDescent="0.25"/>
    <row r="1046760" ht="12.65" customHeight="1" x14ac:dyDescent="0.25"/>
    <row r="1046761" ht="12.65" customHeight="1" x14ac:dyDescent="0.25"/>
    <row r="1046762" ht="12.65" customHeight="1" x14ac:dyDescent="0.25"/>
    <row r="1046763" ht="12.65" customHeight="1" x14ac:dyDescent="0.25"/>
    <row r="1046764" ht="12.65" customHeight="1" x14ac:dyDescent="0.25"/>
    <row r="1046765" ht="12.65" customHeight="1" x14ac:dyDescent="0.25"/>
    <row r="1046766" ht="12.65" customHeight="1" x14ac:dyDescent="0.25"/>
    <row r="1046767" ht="12.65" customHeight="1" x14ac:dyDescent="0.25"/>
    <row r="1046768" ht="12.65" customHeight="1" x14ac:dyDescent="0.25"/>
    <row r="1046769" ht="12.65" customHeight="1" x14ac:dyDescent="0.25"/>
    <row r="1046770" ht="12.65" customHeight="1" x14ac:dyDescent="0.25"/>
    <row r="1046771" ht="12.65" customHeight="1" x14ac:dyDescent="0.25"/>
    <row r="1046772" ht="12.65" customHeight="1" x14ac:dyDescent="0.25"/>
    <row r="1046773" ht="12.65" customHeight="1" x14ac:dyDescent="0.25"/>
    <row r="1046774" ht="12.65" customHeight="1" x14ac:dyDescent="0.25"/>
    <row r="1046775" ht="12.65" customHeight="1" x14ac:dyDescent="0.25"/>
    <row r="1046776" ht="12.65" customHeight="1" x14ac:dyDescent="0.25"/>
    <row r="1046777" ht="12.65" customHeight="1" x14ac:dyDescent="0.25"/>
    <row r="1046778" ht="12.65" customHeight="1" x14ac:dyDescent="0.25"/>
    <row r="1046779" ht="12.65" customHeight="1" x14ac:dyDescent="0.25"/>
    <row r="1046780" ht="12.65" customHeight="1" x14ac:dyDescent="0.25"/>
    <row r="1046781" ht="12.65" customHeight="1" x14ac:dyDescent="0.25"/>
    <row r="1046782" ht="12.65" customHeight="1" x14ac:dyDescent="0.25"/>
    <row r="1046783" ht="12.65" customHeight="1" x14ac:dyDescent="0.25"/>
    <row r="1046784" ht="12.65" customHeight="1" x14ac:dyDescent="0.25"/>
    <row r="1046785" ht="12.65" customHeight="1" x14ac:dyDescent="0.25"/>
    <row r="1046786" ht="12.65" customHeight="1" x14ac:dyDescent="0.25"/>
    <row r="1046787" ht="12.65" customHeight="1" x14ac:dyDescent="0.25"/>
    <row r="1046788" ht="12.65" customHeight="1" x14ac:dyDescent="0.25"/>
    <row r="1046789" ht="12.65" customHeight="1" x14ac:dyDescent="0.25"/>
    <row r="1046790" ht="12.65" customHeight="1" x14ac:dyDescent="0.25"/>
    <row r="1046791" ht="12.65" customHeight="1" x14ac:dyDescent="0.25"/>
    <row r="1046792" ht="12.65" customHeight="1" x14ac:dyDescent="0.25"/>
    <row r="1046793" ht="12.65" customHeight="1" x14ac:dyDescent="0.25"/>
    <row r="1046794" ht="12.65" customHeight="1" x14ac:dyDescent="0.25"/>
    <row r="1046795" ht="12.65" customHeight="1" x14ac:dyDescent="0.25"/>
    <row r="1046796" ht="12.65" customHeight="1" x14ac:dyDescent="0.25"/>
    <row r="1046797" ht="12.65" customHeight="1" x14ac:dyDescent="0.25"/>
    <row r="1046798" ht="12.65" customHeight="1" x14ac:dyDescent="0.25"/>
    <row r="1046799" ht="12.65" customHeight="1" x14ac:dyDescent="0.25"/>
    <row r="1046800" ht="12.65" customHeight="1" x14ac:dyDescent="0.25"/>
    <row r="1046801" ht="12.65" customHeight="1" x14ac:dyDescent="0.25"/>
    <row r="1046802" ht="12.65" customHeight="1" x14ac:dyDescent="0.25"/>
    <row r="1046803" ht="12.65" customHeight="1" x14ac:dyDescent="0.25"/>
    <row r="1046804" ht="12.65" customHeight="1" x14ac:dyDescent="0.25"/>
    <row r="1046805" ht="12.65" customHeight="1" x14ac:dyDescent="0.25"/>
    <row r="1046806" ht="12.65" customHeight="1" x14ac:dyDescent="0.25"/>
    <row r="1046807" ht="12.65" customHeight="1" x14ac:dyDescent="0.25"/>
    <row r="1046808" ht="12.65" customHeight="1" x14ac:dyDescent="0.25"/>
    <row r="1046809" ht="12.65" customHeight="1" x14ac:dyDescent="0.25"/>
    <row r="1046810" ht="12.65" customHeight="1" x14ac:dyDescent="0.25"/>
    <row r="1046811" ht="12.65" customHeight="1" x14ac:dyDescent="0.25"/>
    <row r="1046812" ht="12.65" customHeight="1" x14ac:dyDescent="0.25"/>
    <row r="1046813" ht="12.65" customHeight="1" x14ac:dyDescent="0.25"/>
    <row r="1046814" ht="12.65" customHeight="1" x14ac:dyDescent="0.25"/>
    <row r="1046815" ht="12.65" customHeight="1" x14ac:dyDescent="0.25"/>
    <row r="1046816" ht="12.65" customHeight="1" x14ac:dyDescent="0.25"/>
    <row r="1046817" ht="12.65" customHeight="1" x14ac:dyDescent="0.25"/>
    <row r="1046818" ht="12.65" customHeight="1" x14ac:dyDescent="0.25"/>
    <row r="1046819" ht="12.65" customHeight="1" x14ac:dyDescent="0.25"/>
    <row r="1046820" ht="12.65" customHeight="1" x14ac:dyDescent="0.25"/>
    <row r="1046821" ht="12.65" customHeight="1" x14ac:dyDescent="0.25"/>
    <row r="1046822" ht="12.65" customHeight="1" x14ac:dyDescent="0.25"/>
    <row r="1046823" ht="12.65" customHeight="1" x14ac:dyDescent="0.25"/>
    <row r="1046824" ht="12.65" customHeight="1" x14ac:dyDescent="0.25"/>
    <row r="1046825" ht="12.65" customHeight="1" x14ac:dyDescent="0.25"/>
    <row r="1046826" ht="12.65" customHeight="1" x14ac:dyDescent="0.25"/>
    <row r="1046827" ht="12.65" customHeight="1" x14ac:dyDescent="0.25"/>
    <row r="1046828" ht="12.65" customHeight="1" x14ac:dyDescent="0.25"/>
    <row r="1046829" ht="12.65" customHeight="1" x14ac:dyDescent="0.25"/>
    <row r="1046830" ht="12.65" customHeight="1" x14ac:dyDescent="0.25"/>
    <row r="1046831" ht="12.65" customHeight="1" x14ac:dyDescent="0.25"/>
    <row r="1046832" ht="12.65" customHeight="1" x14ac:dyDescent="0.25"/>
    <row r="1046833" ht="12.65" customHeight="1" x14ac:dyDescent="0.25"/>
    <row r="1046834" ht="12.65" customHeight="1" x14ac:dyDescent="0.25"/>
    <row r="1046835" ht="12.65" customHeight="1" x14ac:dyDescent="0.25"/>
    <row r="1046836" ht="12.65" customHeight="1" x14ac:dyDescent="0.25"/>
    <row r="1046837" ht="12.65" customHeight="1" x14ac:dyDescent="0.25"/>
    <row r="1046838" ht="12.65" customHeight="1" x14ac:dyDescent="0.25"/>
    <row r="1046839" ht="12.65" customHeight="1" x14ac:dyDescent="0.25"/>
    <row r="1046840" ht="12.65" customHeight="1" x14ac:dyDescent="0.25"/>
    <row r="1046841" ht="12.65" customHeight="1" x14ac:dyDescent="0.25"/>
    <row r="1046842" ht="12.65" customHeight="1" x14ac:dyDescent="0.25"/>
    <row r="1046843" ht="12.65" customHeight="1" x14ac:dyDescent="0.25"/>
    <row r="1046844" ht="12.65" customHeight="1" x14ac:dyDescent="0.25"/>
    <row r="1046845" ht="12.65" customHeight="1" x14ac:dyDescent="0.25"/>
    <row r="1046846" ht="12.65" customHeight="1" x14ac:dyDescent="0.25"/>
    <row r="1046847" ht="12.65" customHeight="1" x14ac:dyDescent="0.25"/>
    <row r="1046848" ht="12.65" customHeight="1" x14ac:dyDescent="0.25"/>
    <row r="1046849" ht="12.65" customHeight="1" x14ac:dyDescent="0.25"/>
    <row r="1046850" ht="12.65" customHeight="1" x14ac:dyDescent="0.25"/>
    <row r="1046851" ht="12.65" customHeight="1" x14ac:dyDescent="0.25"/>
    <row r="1046852" ht="12.65" customHeight="1" x14ac:dyDescent="0.25"/>
    <row r="1046853" ht="12.65" customHeight="1" x14ac:dyDescent="0.25"/>
    <row r="1046854" ht="12.65" customHeight="1" x14ac:dyDescent="0.25"/>
    <row r="1046855" ht="12.65" customHeight="1" x14ac:dyDescent="0.25"/>
    <row r="1046856" ht="12.65" customHeight="1" x14ac:dyDescent="0.25"/>
    <row r="1046857" ht="12.65" customHeight="1" x14ac:dyDescent="0.25"/>
    <row r="1046858" ht="12.65" customHeight="1" x14ac:dyDescent="0.25"/>
    <row r="1046859" ht="12.65" customHeight="1" x14ac:dyDescent="0.25"/>
    <row r="1046860" ht="12.65" customHeight="1" x14ac:dyDescent="0.25"/>
    <row r="1046861" ht="12.65" customHeight="1" x14ac:dyDescent="0.25"/>
    <row r="1046862" ht="12.65" customHeight="1" x14ac:dyDescent="0.25"/>
    <row r="1046863" ht="12.65" customHeight="1" x14ac:dyDescent="0.25"/>
    <row r="1046864" ht="12.65" customHeight="1" x14ac:dyDescent="0.25"/>
    <row r="1046865" ht="12.65" customHeight="1" x14ac:dyDescent="0.25"/>
    <row r="1046866" ht="12.65" customHeight="1" x14ac:dyDescent="0.25"/>
    <row r="1046867" ht="12.65" customHeight="1" x14ac:dyDescent="0.25"/>
    <row r="1046868" ht="12.65" customHeight="1" x14ac:dyDescent="0.25"/>
    <row r="1046869" ht="12.65" customHeight="1" x14ac:dyDescent="0.25"/>
    <row r="1046870" ht="12.65" customHeight="1" x14ac:dyDescent="0.25"/>
    <row r="1046871" ht="12.65" customHeight="1" x14ac:dyDescent="0.25"/>
    <row r="1046872" ht="12.65" customHeight="1" x14ac:dyDescent="0.25"/>
    <row r="1046873" ht="12.65" customHeight="1" x14ac:dyDescent="0.25"/>
    <row r="1046874" ht="12.65" customHeight="1" x14ac:dyDescent="0.25"/>
    <row r="1046875" ht="12.65" customHeight="1" x14ac:dyDescent="0.25"/>
    <row r="1046876" ht="12.65" customHeight="1" x14ac:dyDescent="0.25"/>
    <row r="1046877" ht="12.65" customHeight="1" x14ac:dyDescent="0.25"/>
    <row r="1046878" ht="12.65" customHeight="1" x14ac:dyDescent="0.25"/>
    <row r="1046879" ht="12.65" customHeight="1" x14ac:dyDescent="0.25"/>
    <row r="1046880" ht="12.65" customHeight="1" x14ac:dyDescent="0.25"/>
    <row r="1046881" ht="12.65" customHeight="1" x14ac:dyDescent="0.25"/>
    <row r="1046882" ht="12.65" customHeight="1" x14ac:dyDescent="0.25"/>
    <row r="1046883" ht="12.65" customHeight="1" x14ac:dyDescent="0.25"/>
    <row r="1046884" ht="12.65" customHeight="1" x14ac:dyDescent="0.25"/>
    <row r="1046885" ht="12.65" customHeight="1" x14ac:dyDescent="0.25"/>
    <row r="1046886" ht="12.65" customHeight="1" x14ac:dyDescent="0.25"/>
    <row r="1046887" ht="12.65" customHeight="1" x14ac:dyDescent="0.25"/>
    <row r="1046888" ht="12.65" customHeight="1" x14ac:dyDescent="0.25"/>
    <row r="1046889" ht="12.65" customHeight="1" x14ac:dyDescent="0.25"/>
    <row r="1046890" ht="12.65" customHeight="1" x14ac:dyDescent="0.25"/>
    <row r="1046891" ht="12.65" customHeight="1" x14ac:dyDescent="0.25"/>
    <row r="1046892" ht="12.65" customHeight="1" x14ac:dyDescent="0.25"/>
    <row r="1046893" ht="12.65" customHeight="1" x14ac:dyDescent="0.25"/>
    <row r="1046894" ht="12.65" customHeight="1" x14ac:dyDescent="0.25"/>
    <row r="1046895" ht="12.65" customHeight="1" x14ac:dyDescent="0.25"/>
    <row r="1046896" ht="12.65" customHeight="1" x14ac:dyDescent="0.25"/>
    <row r="1046897" ht="12.65" customHeight="1" x14ac:dyDescent="0.25"/>
    <row r="1046898" ht="12.65" customHeight="1" x14ac:dyDescent="0.25"/>
    <row r="1046899" ht="12.65" customHeight="1" x14ac:dyDescent="0.25"/>
    <row r="1046900" ht="12.65" customHeight="1" x14ac:dyDescent="0.25"/>
    <row r="1046901" ht="12.65" customHeight="1" x14ac:dyDescent="0.25"/>
    <row r="1046902" ht="12.65" customHeight="1" x14ac:dyDescent="0.25"/>
    <row r="1046903" ht="12.65" customHeight="1" x14ac:dyDescent="0.25"/>
    <row r="1046904" ht="12.65" customHeight="1" x14ac:dyDescent="0.25"/>
    <row r="1046905" ht="12.65" customHeight="1" x14ac:dyDescent="0.25"/>
    <row r="1046906" ht="12.65" customHeight="1" x14ac:dyDescent="0.25"/>
    <row r="1046907" ht="12.65" customHeight="1" x14ac:dyDescent="0.25"/>
    <row r="1046908" ht="12.65" customHeight="1" x14ac:dyDescent="0.25"/>
    <row r="1046909" ht="12.65" customHeight="1" x14ac:dyDescent="0.25"/>
    <row r="1046910" ht="12.65" customHeight="1" x14ac:dyDescent="0.25"/>
    <row r="1046911" ht="12.65" customHeight="1" x14ac:dyDescent="0.25"/>
    <row r="1046912" ht="12.65" customHeight="1" x14ac:dyDescent="0.25"/>
    <row r="1046913" ht="12.65" customHeight="1" x14ac:dyDescent="0.25"/>
    <row r="1046914" ht="12.65" customHeight="1" x14ac:dyDescent="0.25"/>
    <row r="1046915" ht="12.65" customHeight="1" x14ac:dyDescent="0.25"/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65" customHeight="1" x14ac:dyDescent="0.25"/>
    <row r="1048180" ht="12.65" customHeight="1" x14ac:dyDescent="0.25"/>
    <row r="1048181" ht="12.65" customHeight="1" x14ac:dyDescent="0.25"/>
    <row r="1048182" ht="12.65" customHeight="1" x14ac:dyDescent="0.25"/>
    <row r="1048183" ht="12.65" customHeight="1" x14ac:dyDescent="0.25"/>
    <row r="1048184" ht="12.65" customHeight="1" x14ac:dyDescent="0.25"/>
    <row r="1048185" ht="12.65" customHeight="1" x14ac:dyDescent="0.25"/>
    <row r="1048186" ht="12.65" customHeight="1" x14ac:dyDescent="0.25"/>
    <row r="1048187" ht="12.65" customHeight="1" x14ac:dyDescent="0.25"/>
    <row r="1048188" ht="12.65" customHeight="1" x14ac:dyDescent="0.25"/>
    <row r="1048189" ht="12.65" customHeight="1" x14ac:dyDescent="0.25"/>
    <row r="1048190" ht="12.65" customHeight="1" x14ac:dyDescent="0.25"/>
    <row r="1048191" ht="12.65" customHeight="1" x14ac:dyDescent="0.25"/>
    <row r="1048192" ht="12.65" customHeight="1" x14ac:dyDescent="0.25"/>
    <row r="1048193" ht="12.65" customHeight="1" x14ac:dyDescent="0.25"/>
    <row r="1048194" ht="12.65" customHeight="1" x14ac:dyDescent="0.25"/>
    <row r="1048195" ht="12.65" customHeight="1" x14ac:dyDescent="0.25"/>
    <row r="1048196" ht="12.65" customHeight="1" x14ac:dyDescent="0.25"/>
    <row r="1048197" ht="12.65" customHeight="1" x14ac:dyDescent="0.25"/>
    <row r="1048198" ht="12.65" customHeight="1" x14ac:dyDescent="0.25"/>
    <row r="1048199" ht="12.65" customHeight="1" x14ac:dyDescent="0.25"/>
    <row r="1048200" ht="12.65" customHeight="1" x14ac:dyDescent="0.25"/>
    <row r="1048201" ht="12.65" customHeight="1" x14ac:dyDescent="0.25"/>
    <row r="1048202" ht="12.65" customHeight="1" x14ac:dyDescent="0.25"/>
    <row r="1048203" ht="12.65" customHeight="1" x14ac:dyDescent="0.25"/>
    <row r="1048204" ht="12.65" customHeight="1" x14ac:dyDescent="0.25"/>
    <row r="1048205" ht="12.65" customHeight="1" x14ac:dyDescent="0.25"/>
    <row r="1048206" ht="12.65" customHeight="1" x14ac:dyDescent="0.25"/>
    <row r="1048207" ht="12.65" customHeight="1" x14ac:dyDescent="0.25"/>
    <row r="1048208" ht="12.65" customHeight="1" x14ac:dyDescent="0.25"/>
    <row r="1048209" ht="12.65" customHeight="1" x14ac:dyDescent="0.25"/>
    <row r="1048210" ht="12.65" customHeight="1" x14ac:dyDescent="0.25"/>
    <row r="1048211" ht="12.65" customHeight="1" x14ac:dyDescent="0.25"/>
    <row r="1048212" ht="12.65" customHeight="1" x14ac:dyDescent="0.25"/>
    <row r="1048213" ht="12.65" customHeight="1" x14ac:dyDescent="0.25"/>
    <row r="1048214" ht="12.65" customHeight="1" x14ac:dyDescent="0.25"/>
    <row r="1048215" ht="12.65" customHeight="1" x14ac:dyDescent="0.25"/>
    <row r="1048216" ht="12.65" customHeight="1" x14ac:dyDescent="0.25"/>
    <row r="1048217" ht="12.65" customHeight="1" x14ac:dyDescent="0.25"/>
    <row r="1048218" ht="12.65" customHeight="1" x14ac:dyDescent="0.25"/>
    <row r="1048219" ht="12.65" customHeight="1" x14ac:dyDescent="0.25"/>
    <row r="1048220" ht="12.65" customHeight="1" x14ac:dyDescent="0.25"/>
    <row r="1048221" ht="12.65" customHeight="1" x14ac:dyDescent="0.25"/>
    <row r="1048222" ht="12.65" customHeight="1" x14ac:dyDescent="0.25"/>
    <row r="1048223" ht="12.65" customHeight="1" x14ac:dyDescent="0.25"/>
    <row r="1048224" ht="12.65" customHeight="1" x14ac:dyDescent="0.25"/>
    <row r="1048225" ht="12.65" customHeight="1" x14ac:dyDescent="0.25"/>
    <row r="1048226" ht="12.65" customHeight="1" x14ac:dyDescent="0.25"/>
    <row r="1048227" ht="12.65" customHeight="1" x14ac:dyDescent="0.25"/>
    <row r="1048228" ht="12.65" customHeight="1" x14ac:dyDescent="0.25"/>
    <row r="1048229" ht="12.65" customHeight="1" x14ac:dyDescent="0.25"/>
    <row r="1048230" ht="12.65" customHeight="1" x14ac:dyDescent="0.25"/>
    <row r="1048231" ht="12.65" customHeight="1" x14ac:dyDescent="0.25"/>
    <row r="1048232" ht="12.65" customHeight="1" x14ac:dyDescent="0.25"/>
    <row r="1048233" ht="12.65" customHeight="1" x14ac:dyDescent="0.25"/>
    <row r="1048234" ht="12.65" customHeight="1" x14ac:dyDescent="0.25"/>
    <row r="1048235" ht="12.65" customHeight="1" x14ac:dyDescent="0.25"/>
    <row r="1048236" ht="12.65" customHeight="1" x14ac:dyDescent="0.25"/>
    <row r="1048237" ht="12.65" customHeight="1" x14ac:dyDescent="0.25"/>
    <row r="1048238" ht="12.65" customHeight="1" x14ac:dyDescent="0.25"/>
    <row r="1048239" ht="12.65" customHeight="1" x14ac:dyDescent="0.25"/>
    <row r="1048240" ht="12.65" customHeight="1" x14ac:dyDescent="0.25"/>
    <row r="1048241" ht="12.65" customHeight="1" x14ac:dyDescent="0.25"/>
    <row r="1048242" ht="12.65" customHeight="1" x14ac:dyDescent="0.25"/>
    <row r="1048243" ht="12.65" customHeight="1" x14ac:dyDescent="0.25"/>
    <row r="1048244" ht="12.65" customHeight="1" x14ac:dyDescent="0.25"/>
    <row r="1048245" ht="12.65" customHeight="1" x14ac:dyDescent="0.25"/>
    <row r="1048246" ht="12.65" customHeight="1" x14ac:dyDescent="0.25"/>
    <row r="1048247" ht="12.65" customHeight="1" x14ac:dyDescent="0.25"/>
    <row r="1048248" ht="12.65" customHeight="1" x14ac:dyDescent="0.25"/>
    <row r="1048249" ht="12.65" customHeight="1" x14ac:dyDescent="0.25"/>
    <row r="1048250" ht="12.65" customHeight="1" x14ac:dyDescent="0.25"/>
    <row r="1048251" ht="12.65" customHeight="1" x14ac:dyDescent="0.25"/>
    <row r="1048252" ht="12.65" customHeight="1" x14ac:dyDescent="0.25"/>
    <row r="1048253" ht="12.65" customHeight="1" x14ac:dyDescent="0.25"/>
    <row r="1048254" ht="12.65" customHeight="1" x14ac:dyDescent="0.25"/>
    <row r="1048255" ht="12.65" customHeight="1" x14ac:dyDescent="0.25"/>
    <row r="1048256" ht="12.65" customHeight="1" x14ac:dyDescent="0.25"/>
    <row r="1048257" ht="12.65" customHeight="1" x14ac:dyDescent="0.25"/>
    <row r="1048258" ht="12.65" customHeight="1" x14ac:dyDescent="0.25"/>
    <row r="1048259" ht="12.65" customHeight="1" x14ac:dyDescent="0.25"/>
    <row r="1048260" ht="12.65" customHeight="1" x14ac:dyDescent="0.25"/>
    <row r="1048261" ht="12.65" customHeight="1" x14ac:dyDescent="0.25"/>
    <row r="1048262" ht="12.65" customHeight="1" x14ac:dyDescent="0.25"/>
    <row r="1048263" ht="12.65" customHeight="1" x14ac:dyDescent="0.25"/>
    <row r="1048264" ht="12.65" customHeight="1" x14ac:dyDescent="0.25"/>
    <row r="1048265" ht="12.65" customHeight="1" x14ac:dyDescent="0.25"/>
    <row r="1048266" ht="12.65" customHeight="1" x14ac:dyDescent="0.25"/>
    <row r="1048267" ht="12.65" customHeight="1" x14ac:dyDescent="0.25"/>
    <row r="1048268" ht="12.65" customHeight="1" x14ac:dyDescent="0.25"/>
    <row r="1048269" ht="12.65" customHeight="1" x14ac:dyDescent="0.25"/>
    <row r="1048270" ht="12.65" customHeight="1" x14ac:dyDescent="0.25"/>
    <row r="1048271" ht="12.65" customHeight="1" x14ac:dyDescent="0.25"/>
    <row r="1048272" ht="12.65" customHeight="1" x14ac:dyDescent="0.25"/>
    <row r="1048273" ht="12.65" customHeight="1" x14ac:dyDescent="0.25"/>
    <row r="1048274" ht="12.65" customHeight="1" x14ac:dyDescent="0.25"/>
    <row r="1048275" ht="12.65" customHeight="1" x14ac:dyDescent="0.25"/>
    <row r="1048276" ht="12.65" customHeight="1" x14ac:dyDescent="0.25"/>
    <row r="1048277" ht="12.65" customHeight="1" x14ac:dyDescent="0.25"/>
    <row r="1048278" ht="12.65" customHeight="1" x14ac:dyDescent="0.25"/>
    <row r="1048279" ht="12.65" customHeight="1" x14ac:dyDescent="0.25"/>
    <row r="1048280" ht="12.65" customHeight="1" x14ac:dyDescent="0.25"/>
    <row r="1048281" ht="12.65" customHeight="1" x14ac:dyDescent="0.25"/>
    <row r="1048282" ht="12.65" customHeight="1" x14ac:dyDescent="0.25"/>
    <row r="1048283" ht="12.65" customHeight="1" x14ac:dyDescent="0.25"/>
    <row r="1048284" ht="12.65" customHeight="1" x14ac:dyDescent="0.25"/>
    <row r="1048285" ht="12.65" customHeight="1" x14ac:dyDescent="0.25"/>
    <row r="1048286" ht="12.65" customHeight="1" x14ac:dyDescent="0.25"/>
    <row r="1048287" ht="12.65" customHeight="1" x14ac:dyDescent="0.25"/>
    <row r="1048288" ht="12.65" customHeight="1" x14ac:dyDescent="0.25"/>
    <row r="1048289" ht="12.65" customHeight="1" x14ac:dyDescent="0.25"/>
    <row r="1048290" ht="12.65" customHeight="1" x14ac:dyDescent="0.25"/>
    <row r="1048291" ht="12.65" customHeight="1" x14ac:dyDescent="0.25"/>
    <row r="1048292" ht="12.65" customHeight="1" x14ac:dyDescent="0.25"/>
    <row r="1048293" ht="12.65" customHeight="1" x14ac:dyDescent="0.25"/>
    <row r="1048294" ht="12.65" customHeight="1" x14ac:dyDescent="0.25"/>
    <row r="1048295" ht="12.65" customHeight="1" x14ac:dyDescent="0.25"/>
    <row r="1048296" ht="12.65" customHeight="1" x14ac:dyDescent="0.25"/>
    <row r="1048297" ht="12.65" customHeight="1" x14ac:dyDescent="0.25"/>
    <row r="1048298" ht="12.65" customHeight="1" x14ac:dyDescent="0.25"/>
    <row r="1048299" ht="12.65" customHeight="1" x14ac:dyDescent="0.25"/>
    <row r="1048300" ht="12.65" customHeight="1" x14ac:dyDescent="0.25"/>
    <row r="1048301" ht="12.65" customHeight="1" x14ac:dyDescent="0.25"/>
    <row r="1048302" ht="12.65" customHeight="1" x14ac:dyDescent="0.25"/>
    <row r="1048303" ht="12.65" customHeight="1" x14ac:dyDescent="0.25"/>
    <row r="1048304" ht="12.65" customHeight="1" x14ac:dyDescent="0.25"/>
    <row r="1048305" ht="12.65" customHeight="1" x14ac:dyDescent="0.25"/>
    <row r="1048306" ht="12.65" customHeight="1" x14ac:dyDescent="0.25"/>
    <row r="1048307" ht="12.65" customHeight="1" x14ac:dyDescent="0.25"/>
    <row r="1048308" ht="12.65" customHeight="1" x14ac:dyDescent="0.25"/>
    <row r="1048309" ht="12.65" customHeight="1" x14ac:dyDescent="0.25"/>
    <row r="1048310" ht="12.65" customHeight="1" x14ac:dyDescent="0.25"/>
    <row r="1048311" ht="12.65" customHeight="1" x14ac:dyDescent="0.25"/>
    <row r="1048312" ht="12.65" customHeight="1" x14ac:dyDescent="0.25"/>
    <row r="1048313" ht="12.65" customHeight="1" x14ac:dyDescent="0.25"/>
    <row r="1048314" ht="12.65" customHeight="1" x14ac:dyDescent="0.25"/>
    <row r="1048315" ht="12.65" customHeight="1" x14ac:dyDescent="0.25"/>
    <row r="1048316" ht="12.65" customHeight="1" x14ac:dyDescent="0.25"/>
    <row r="1048317" ht="12.65" customHeight="1" x14ac:dyDescent="0.25"/>
    <row r="1048318" ht="12.65" customHeight="1" x14ac:dyDescent="0.25"/>
    <row r="1048319" ht="12.65" customHeight="1" x14ac:dyDescent="0.25"/>
    <row r="1048320" ht="12.65" customHeight="1" x14ac:dyDescent="0.25"/>
    <row r="1048321" ht="12.65" customHeight="1" x14ac:dyDescent="0.25"/>
    <row r="1048322" ht="12.65" customHeight="1" x14ac:dyDescent="0.25"/>
    <row r="1048323" ht="12.65" customHeight="1" x14ac:dyDescent="0.25"/>
    <row r="1048324" ht="12.65" customHeight="1" x14ac:dyDescent="0.25"/>
    <row r="1048325" ht="12.65" customHeight="1" x14ac:dyDescent="0.25"/>
    <row r="1048326" ht="12.65" customHeight="1" x14ac:dyDescent="0.25"/>
    <row r="1048327" ht="12.65" customHeight="1" x14ac:dyDescent="0.25"/>
    <row r="1048328" ht="12.65" customHeight="1" x14ac:dyDescent="0.25"/>
    <row r="1048329" ht="12.65" customHeight="1" x14ac:dyDescent="0.25"/>
    <row r="1048330" ht="12.65" customHeight="1" x14ac:dyDescent="0.25"/>
    <row r="1048331" ht="12.65" customHeight="1" x14ac:dyDescent="0.25"/>
    <row r="1048332" ht="12.65" customHeight="1" x14ac:dyDescent="0.25"/>
    <row r="1048333" ht="12.65" customHeight="1" x14ac:dyDescent="0.25"/>
    <row r="1048334" ht="12.65" customHeight="1" x14ac:dyDescent="0.25"/>
    <row r="1048335" ht="12.65" customHeight="1" x14ac:dyDescent="0.25"/>
    <row r="1048336" ht="12.65" customHeight="1" x14ac:dyDescent="0.25"/>
    <row r="1048337" ht="12.65" customHeight="1" x14ac:dyDescent="0.25"/>
    <row r="1048338" ht="12.65" customHeight="1" x14ac:dyDescent="0.25"/>
    <row r="1048339" ht="12.65" customHeight="1" x14ac:dyDescent="0.25"/>
    <row r="1048340" ht="12.65" customHeight="1" x14ac:dyDescent="0.25"/>
    <row r="1048341" ht="12.65" customHeight="1" x14ac:dyDescent="0.25"/>
    <row r="1048342" ht="12.65" customHeight="1" x14ac:dyDescent="0.25"/>
    <row r="1048343" ht="12.65" customHeight="1" x14ac:dyDescent="0.25"/>
    <row r="1048344" ht="12.65" customHeight="1" x14ac:dyDescent="0.25"/>
    <row r="1048345" ht="12.65" customHeight="1" x14ac:dyDescent="0.25"/>
    <row r="1048346" ht="12.65" customHeight="1" x14ac:dyDescent="0.25"/>
    <row r="1048347" ht="12.65" customHeight="1" x14ac:dyDescent="0.25"/>
    <row r="1048348" ht="12.65" customHeight="1" x14ac:dyDescent="0.25"/>
    <row r="1048349" ht="12.65" customHeight="1" x14ac:dyDescent="0.25"/>
    <row r="1048350" ht="12.65" customHeight="1" x14ac:dyDescent="0.25"/>
    <row r="1048351" ht="12.65" customHeight="1" x14ac:dyDescent="0.25"/>
    <row r="1048352" ht="12.65" customHeight="1" x14ac:dyDescent="0.25"/>
    <row r="1048353" ht="12.65" customHeight="1" x14ac:dyDescent="0.25"/>
    <row r="1048354" ht="12.65" customHeight="1" x14ac:dyDescent="0.25"/>
    <row r="1048355" ht="12.65" customHeight="1" x14ac:dyDescent="0.25"/>
    <row r="1048356" ht="12.65" customHeight="1" x14ac:dyDescent="0.25"/>
    <row r="1048357" ht="12.65" customHeight="1" x14ac:dyDescent="0.25"/>
    <row r="1048358" ht="12.65" customHeight="1" x14ac:dyDescent="0.25"/>
    <row r="1048359" ht="12.65" customHeight="1" x14ac:dyDescent="0.25"/>
    <row r="1048360" ht="12.65" customHeight="1" x14ac:dyDescent="0.25"/>
    <row r="1048361" ht="12.65" customHeight="1" x14ac:dyDescent="0.25"/>
    <row r="1048362" ht="12.65" customHeight="1" x14ac:dyDescent="0.25"/>
    <row r="1048363" ht="12.65" customHeight="1" x14ac:dyDescent="0.25"/>
    <row r="1048364" ht="12.65" customHeight="1" x14ac:dyDescent="0.25"/>
    <row r="1048365" ht="12.65" customHeight="1" x14ac:dyDescent="0.25"/>
    <row r="1048366" ht="12.65" customHeight="1" x14ac:dyDescent="0.25"/>
    <row r="1048367" ht="12.65" customHeight="1" x14ac:dyDescent="0.25"/>
    <row r="1048368" ht="12.65" customHeight="1" x14ac:dyDescent="0.25"/>
    <row r="1048369" ht="12.65" customHeight="1" x14ac:dyDescent="0.25"/>
    <row r="1048370" ht="12.65" customHeight="1" x14ac:dyDescent="0.25"/>
    <row r="1048371" ht="12.65" customHeight="1" x14ac:dyDescent="0.25"/>
    <row r="1048372" ht="12.65" customHeight="1" x14ac:dyDescent="0.25"/>
    <row r="1048373" ht="12.65" customHeight="1" x14ac:dyDescent="0.25"/>
    <row r="1048374" ht="12.65" customHeight="1" x14ac:dyDescent="0.25"/>
    <row r="1048375" ht="12.65" customHeight="1" x14ac:dyDescent="0.25"/>
    <row r="1048376" ht="12.65" customHeight="1" x14ac:dyDescent="0.25"/>
    <row r="1048377" ht="12.65" customHeight="1" x14ac:dyDescent="0.25"/>
    <row r="1048378" ht="12.65" customHeight="1" x14ac:dyDescent="0.25"/>
    <row r="1048379" ht="12.65" customHeight="1" x14ac:dyDescent="0.25"/>
    <row r="1048380" ht="12.65" customHeight="1" x14ac:dyDescent="0.25"/>
    <row r="1048381" ht="12.65" customHeight="1" x14ac:dyDescent="0.25"/>
    <row r="1048382" ht="12.65" customHeight="1" x14ac:dyDescent="0.25"/>
    <row r="1048383" ht="12.65" customHeight="1" x14ac:dyDescent="0.25"/>
    <row r="1048384" ht="12.65" customHeight="1" x14ac:dyDescent="0.25"/>
    <row r="1048385" ht="12.65" customHeight="1" x14ac:dyDescent="0.25"/>
    <row r="1048386" ht="12.65" customHeight="1" x14ac:dyDescent="0.25"/>
    <row r="1048387" ht="12.65" customHeight="1" x14ac:dyDescent="0.25"/>
    <row r="1048388" ht="12.65" customHeight="1" x14ac:dyDescent="0.25"/>
    <row r="1048389" ht="12.65" customHeight="1" x14ac:dyDescent="0.25"/>
    <row r="1048390" ht="12.65" customHeight="1" x14ac:dyDescent="0.25"/>
    <row r="1048391" ht="12.65" customHeight="1" x14ac:dyDescent="0.25"/>
    <row r="1048392" ht="12.65" customHeight="1" x14ac:dyDescent="0.25"/>
    <row r="1048393" ht="12.65" customHeight="1" x14ac:dyDescent="0.25"/>
    <row r="1048394" ht="12.65" customHeight="1" x14ac:dyDescent="0.25"/>
    <row r="1048395" ht="12.65" customHeight="1" x14ac:dyDescent="0.25"/>
    <row r="1048396" ht="12.65" customHeight="1" x14ac:dyDescent="0.25"/>
    <row r="1048397" ht="12.65" customHeight="1" x14ac:dyDescent="0.25"/>
    <row r="1048398" ht="12.65" customHeight="1" x14ac:dyDescent="0.25"/>
    <row r="1048399" ht="12.65" customHeight="1" x14ac:dyDescent="0.25"/>
    <row r="1048400" ht="12.65" customHeight="1" x14ac:dyDescent="0.25"/>
    <row r="1048401" ht="12.65" customHeight="1" x14ac:dyDescent="0.25"/>
    <row r="1048402" ht="12.65" customHeight="1" x14ac:dyDescent="0.25"/>
    <row r="1048403" ht="12.65" customHeight="1" x14ac:dyDescent="0.25"/>
    <row r="1048404" ht="12.65" customHeight="1" x14ac:dyDescent="0.25"/>
    <row r="1048405" ht="12.65" customHeight="1" x14ac:dyDescent="0.25"/>
    <row r="1048406" ht="12.65" customHeight="1" x14ac:dyDescent="0.25"/>
    <row r="1048407" ht="12.65" customHeight="1" x14ac:dyDescent="0.25"/>
    <row r="1048408" ht="12.65" customHeight="1" x14ac:dyDescent="0.25"/>
    <row r="1048409" ht="12.65" customHeight="1" x14ac:dyDescent="0.25"/>
    <row r="1048410" ht="12.65" customHeight="1" x14ac:dyDescent="0.25"/>
    <row r="1048411" ht="12.65" customHeight="1" x14ac:dyDescent="0.25"/>
    <row r="1048412" ht="12.65" customHeight="1" x14ac:dyDescent="0.25"/>
    <row r="1048413" ht="12.65" customHeight="1" x14ac:dyDescent="0.25"/>
    <row r="1048414" ht="12.65" customHeight="1" x14ac:dyDescent="0.25"/>
    <row r="1048415" ht="12.65" customHeight="1" x14ac:dyDescent="0.25"/>
    <row r="1048416" ht="12.65" customHeight="1" x14ac:dyDescent="0.25"/>
    <row r="1048417" ht="12.65" customHeight="1" x14ac:dyDescent="0.25"/>
    <row r="1048418" ht="12.65" customHeight="1" x14ac:dyDescent="0.25"/>
    <row r="1048419" ht="12.65" customHeight="1" x14ac:dyDescent="0.25"/>
    <row r="1048420" ht="12.65" customHeight="1" x14ac:dyDescent="0.25"/>
    <row r="1048421" ht="12.65" customHeight="1" x14ac:dyDescent="0.25"/>
    <row r="1048422" ht="12.65" customHeight="1" x14ac:dyDescent="0.25"/>
    <row r="1048423" ht="12.65" customHeight="1" x14ac:dyDescent="0.25"/>
    <row r="1048424" ht="12.65" customHeight="1" x14ac:dyDescent="0.25"/>
    <row r="1048425" ht="12.65" customHeight="1" x14ac:dyDescent="0.25"/>
    <row r="1048426" ht="12.65" customHeight="1" x14ac:dyDescent="0.25"/>
    <row r="1048427" ht="12.65" customHeight="1" x14ac:dyDescent="0.25"/>
    <row r="1048428" ht="12.65" customHeight="1" x14ac:dyDescent="0.25"/>
    <row r="1048429" ht="12.65" customHeight="1" x14ac:dyDescent="0.25"/>
    <row r="1048430" ht="12.65" customHeight="1" x14ac:dyDescent="0.25"/>
    <row r="1048431" ht="12.65" customHeight="1" x14ac:dyDescent="0.25"/>
    <row r="1048432" ht="12.65" customHeight="1" x14ac:dyDescent="0.25"/>
    <row r="1048433" ht="12.65" customHeight="1" x14ac:dyDescent="0.25"/>
    <row r="1048434" ht="12.65" customHeight="1" x14ac:dyDescent="0.25"/>
    <row r="1048435" ht="12.65" customHeight="1" x14ac:dyDescent="0.25"/>
    <row r="1048436" ht="12.65" customHeight="1" x14ac:dyDescent="0.25"/>
    <row r="1048437" ht="12.65" customHeight="1" x14ac:dyDescent="0.25"/>
    <row r="1048438" ht="12.65" customHeight="1" x14ac:dyDescent="0.25"/>
    <row r="1048439" ht="12.65" customHeight="1" x14ac:dyDescent="0.25"/>
    <row r="1048440" ht="12.65" customHeight="1" x14ac:dyDescent="0.25"/>
    <row r="1048441" ht="12.65" customHeight="1" x14ac:dyDescent="0.25"/>
    <row r="1048442" ht="12.65" customHeight="1" x14ac:dyDescent="0.25"/>
    <row r="1048443" ht="12.65" customHeight="1" x14ac:dyDescent="0.25"/>
    <row r="1048444" ht="12.65" customHeight="1" x14ac:dyDescent="0.25"/>
    <row r="1048445" ht="12.65" customHeight="1" x14ac:dyDescent="0.25"/>
    <row r="1048446" ht="12.65" customHeight="1" x14ac:dyDescent="0.25"/>
    <row r="1048447" ht="12.65" customHeight="1" x14ac:dyDescent="0.25"/>
    <row r="1048448" ht="12.65" customHeight="1" x14ac:dyDescent="0.25"/>
    <row r="1048449" ht="12.65" customHeight="1" x14ac:dyDescent="0.25"/>
    <row r="1048450" ht="12.65" customHeight="1" x14ac:dyDescent="0.25"/>
    <row r="1048451" ht="12.65" customHeight="1" x14ac:dyDescent="0.25"/>
    <row r="1048452" ht="12.65" customHeight="1" x14ac:dyDescent="0.25"/>
    <row r="1048453" ht="12.65" customHeight="1" x14ac:dyDescent="0.25"/>
    <row r="1048454" ht="12.65" customHeight="1" x14ac:dyDescent="0.25"/>
    <row r="1048455" ht="12.65" customHeight="1" x14ac:dyDescent="0.25"/>
    <row r="1048456" ht="12.65" customHeight="1" x14ac:dyDescent="0.25"/>
    <row r="1048457" ht="12.65" customHeight="1" x14ac:dyDescent="0.25"/>
    <row r="1048458" ht="12.65" customHeight="1" x14ac:dyDescent="0.25"/>
    <row r="1048459" ht="12.65" customHeight="1" x14ac:dyDescent="0.25"/>
    <row r="1048460" ht="12.65" customHeight="1" x14ac:dyDescent="0.25"/>
    <row r="1048461" ht="12.65" customHeight="1" x14ac:dyDescent="0.25"/>
    <row r="1048462" ht="12.65" customHeight="1" x14ac:dyDescent="0.25"/>
    <row r="1048463" ht="12.65" customHeight="1" x14ac:dyDescent="0.25"/>
    <row r="1048464" ht="12.65" customHeight="1" x14ac:dyDescent="0.25"/>
    <row r="1048465" ht="12.65" customHeight="1" x14ac:dyDescent="0.25"/>
    <row r="1048466" ht="12.65" customHeight="1" x14ac:dyDescent="0.25"/>
    <row r="1048467" ht="12.65" customHeight="1" x14ac:dyDescent="0.25"/>
    <row r="1048468" ht="12.65" customHeight="1" x14ac:dyDescent="0.25"/>
    <row r="1048469" ht="12.65" customHeight="1" x14ac:dyDescent="0.25"/>
    <row r="1048470" ht="12.65" customHeight="1" x14ac:dyDescent="0.25"/>
    <row r="1048471" ht="12.65" customHeight="1" x14ac:dyDescent="0.25"/>
    <row r="1048472" ht="12.65" customHeight="1" x14ac:dyDescent="0.25"/>
    <row r="1048473" ht="12.65" customHeight="1" x14ac:dyDescent="0.25"/>
    <row r="1048474" ht="12.65" customHeight="1" x14ac:dyDescent="0.25"/>
    <row r="1048475" ht="12.65" customHeight="1" x14ac:dyDescent="0.25"/>
    <row r="1048476" ht="12.65" customHeight="1" x14ac:dyDescent="0.25"/>
    <row r="1048477" ht="12.65" customHeight="1" x14ac:dyDescent="0.25"/>
    <row r="1048478" ht="12.65" customHeight="1" x14ac:dyDescent="0.25"/>
    <row r="1048479" ht="12.65" customHeight="1" x14ac:dyDescent="0.25"/>
    <row r="1048480" ht="12.65" customHeight="1" x14ac:dyDescent="0.25"/>
    <row r="1048481" ht="12.65" customHeight="1" x14ac:dyDescent="0.25"/>
    <row r="1048482" ht="12.65" customHeight="1" x14ac:dyDescent="0.25"/>
    <row r="1048483" ht="12.65" customHeight="1" x14ac:dyDescent="0.25"/>
    <row r="1048484" ht="12.65" customHeight="1" x14ac:dyDescent="0.25"/>
    <row r="1048485" ht="12.65" customHeight="1" x14ac:dyDescent="0.25"/>
    <row r="1048486" ht="12.65" customHeight="1" x14ac:dyDescent="0.25"/>
    <row r="1048487" ht="12.65" customHeight="1" x14ac:dyDescent="0.25"/>
    <row r="1048488" ht="12.65" customHeight="1" x14ac:dyDescent="0.25"/>
    <row r="1048489" ht="12.65" customHeight="1" x14ac:dyDescent="0.25"/>
    <row r="1048490" ht="12.65" customHeight="1" x14ac:dyDescent="0.25"/>
    <row r="1048491" ht="12.65" customHeight="1" x14ac:dyDescent="0.25"/>
    <row r="1048492" ht="12.65" customHeight="1" x14ac:dyDescent="0.25"/>
    <row r="1048493" ht="12.65" customHeight="1" x14ac:dyDescent="0.25"/>
    <row r="1048494" ht="12.65" customHeight="1" x14ac:dyDescent="0.25"/>
    <row r="1048495" ht="12.65" customHeight="1" x14ac:dyDescent="0.25"/>
    <row r="1048496" ht="12.65" customHeight="1" x14ac:dyDescent="0.25"/>
    <row r="1048497" ht="12.65" customHeight="1" x14ac:dyDescent="0.25"/>
    <row r="1048498" ht="12.65" customHeight="1" x14ac:dyDescent="0.25"/>
    <row r="1048499" ht="12.65" customHeight="1" x14ac:dyDescent="0.25"/>
    <row r="1048500" ht="12.65" customHeight="1" x14ac:dyDescent="0.25"/>
    <row r="1048501" ht="12.65" customHeight="1" x14ac:dyDescent="0.25"/>
    <row r="1048502" ht="12.65" customHeight="1" x14ac:dyDescent="0.25"/>
    <row r="1048503" ht="12.65" customHeight="1" x14ac:dyDescent="0.25"/>
    <row r="1048504" ht="12.65" customHeight="1" x14ac:dyDescent="0.25"/>
    <row r="1048505" ht="12.65" customHeight="1" x14ac:dyDescent="0.25"/>
    <row r="1048506" ht="12.65" customHeight="1" x14ac:dyDescent="0.25"/>
    <row r="1048507" ht="12.65" customHeight="1" x14ac:dyDescent="0.25"/>
    <row r="1048508" ht="12.65" customHeight="1" x14ac:dyDescent="0.25"/>
    <row r="1048509" ht="12.65" customHeight="1" x14ac:dyDescent="0.25"/>
    <row r="1048510" ht="12.65" customHeight="1" x14ac:dyDescent="0.25"/>
    <row r="1048511" ht="12.65" customHeight="1" x14ac:dyDescent="0.25"/>
    <row r="1048512" ht="12.65" customHeight="1" x14ac:dyDescent="0.25"/>
    <row r="1048513" ht="12.65" customHeight="1" x14ac:dyDescent="0.25"/>
    <row r="1048514" ht="12.65" customHeight="1" x14ac:dyDescent="0.25"/>
    <row r="1048515" ht="12.65" customHeight="1" x14ac:dyDescent="0.25"/>
    <row r="1048516" ht="12.65" customHeight="1" x14ac:dyDescent="0.25"/>
    <row r="1048517" ht="12.65" customHeight="1" x14ac:dyDescent="0.25"/>
    <row r="1048518" ht="12.65" customHeight="1" x14ac:dyDescent="0.25"/>
    <row r="1048519" ht="12.65" customHeight="1" x14ac:dyDescent="0.25"/>
    <row r="1048520" ht="12.65" customHeight="1" x14ac:dyDescent="0.25"/>
    <row r="1048521" ht="12.65" customHeight="1" x14ac:dyDescent="0.25"/>
    <row r="1048522" ht="12.65" customHeight="1" x14ac:dyDescent="0.25"/>
    <row r="1048523" ht="12.65" customHeight="1" x14ac:dyDescent="0.25"/>
    <row r="1048524" ht="12.65" customHeight="1" x14ac:dyDescent="0.25"/>
    <row r="1048525" ht="12.65" customHeight="1" x14ac:dyDescent="0.25"/>
    <row r="1048526" ht="12.65" customHeight="1" x14ac:dyDescent="0.25"/>
    <row r="1048527" ht="12.65" customHeight="1" x14ac:dyDescent="0.25"/>
    <row r="1048528" ht="12.65" customHeight="1" x14ac:dyDescent="0.25"/>
    <row r="1048529" ht="12.65" customHeight="1" x14ac:dyDescent="0.25"/>
    <row r="1048530" ht="12.65" customHeight="1" x14ac:dyDescent="0.25"/>
    <row r="1048531" ht="12.65" customHeight="1" x14ac:dyDescent="0.25"/>
    <row r="1048532" ht="12.65" customHeight="1" x14ac:dyDescent="0.25"/>
    <row r="1048533" ht="12.65" customHeight="1" x14ac:dyDescent="0.25"/>
    <row r="1048534" ht="12.65" customHeight="1" x14ac:dyDescent="0.25"/>
    <row r="1048535" ht="12.65" customHeight="1" x14ac:dyDescent="0.25"/>
    <row r="1048536" ht="12.65" customHeight="1" x14ac:dyDescent="0.25"/>
    <row r="1048537" ht="12.65" customHeight="1" x14ac:dyDescent="0.25"/>
    <row r="1048538" ht="12.65" customHeight="1" x14ac:dyDescent="0.25"/>
    <row r="1048539" ht="12.65" customHeight="1" x14ac:dyDescent="0.25"/>
    <row r="1048540" ht="12.65" customHeight="1" x14ac:dyDescent="0.25"/>
    <row r="1048541" ht="12.65" customHeight="1" x14ac:dyDescent="0.25"/>
    <row r="1048542" ht="12.65" customHeight="1" x14ac:dyDescent="0.25"/>
    <row r="1048543" ht="12.65" customHeight="1" x14ac:dyDescent="0.25"/>
    <row r="1048544" ht="12.65" customHeight="1" x14ac:dyDescent="0.25"/>
    <row r="1048545" ht="12.65" customHeight="1" x14ac:dyDescent="0.25"/>
    <row r="1048546" ht="12.65" customHeight="1" x14ac:dyDescent="0.25"/>
    <row r="1048547" ht="12.65" customHeight="1" x14ac:dyDescent="0.25"/>
    <row r="1048548" ht="12.65" customHeight="1" x14ac:dyDescent="0.25"/>
    <row r="1048549" ht="12.65" customHeight="1" x14ac:dyDescent="0.25"/>
    <row r="1048550" ht="12.65" customHeight="1" x14ac:dyDescent="0.25"/>
    <row r="1048551" ht="12.65" customHeight="1" x14ac:dyDescent="0.25"/>
    <row r="1048552" ht="12.65" customHeight="1" x14ac:dyDescent="0.25"/>
    <row r="1048553" ht="12.65" customHeight="1" x14ac:dyDescent="0.25"/>
    <row r="1048554" ht="12.65" customHeight="1" x14ac:dyDescent="0.25"/>
    <row r="1048555" ht="12.65" customHeight="1" x14ac:dyDescent="0.25"/>
    <row r="1048556" ht="12.65" customHeight="1" x14ac:dyDescent="0.25"/>
    <row r="1048557" ht="12.65" customHeight="1" x14ac:dyDescent="0.25"/>
    <row r="1048558" ht="12.65" customHeight="1" x14ac:dyDescent="0.25"/>
    <row r="1048559" ht="12.65" customHeight="1" x14ac:dyDescent="0.25"/>
    <row r="1048560" ht="12.65" customHeight="1" x14ac:dyDescent="0.25"/>
    <row r="1048561" ht="12.65" customHeight="1" x14ac:dyDescent="0.25"/>
    <row r="1048562" ht="12.65" customHeight="1" x14ac:dyDescent="0.25"/>
    <row r="1048563" ht="12.65" customHeight="1" x14ac:dyDescent="0.25"/>
    <row r="1048564" ht="12.65" customHeight="1" x14ac:dyDescent="0.25"/>
    <row r="1048565" ht="12.65" customHeight="1" x14ac:dyDescent="0.25"/>
    <row r="1048566" ht="12.65" customHeight="1" x14ac:dyDescent="0.25"/>
    <row r="1048567" ht="12.65" customHeight="1" x14ac:dyDescent="0.25"/>
    <row r="1048568" ht="12.65" customHeight="1" x14ac:dyDescent="0.25"/>
    <row r="1048569" ht="12.65" customHeight="1" x14ac:dyDescent="0.25"/>
    <row r="1048570" ht="12.65" customHeight="1" x14ac:dyDescent="0.25"/>
    <row r="1048571" ht="12.65" customHeight="1" x14ac:dyDescent="0.25"/>
    <row r="1048572" ht="12.65" customHeight="1" x14ac:dyDescent="0.25"/>
    <row r="1048573" ht="12.65" customHeight="1" x14ac:dyDescent="0.25"/>
    <row r="1048574" ht="12.65" customHeight="1" x14ac:dyDescent="0.25"/>
    <row r="1048575" ht="12.65" customHeight="1" x14ac:dyDescent="0.25"/>
    <row r="1048576" ht="12.6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2021-10-02T02:27:12Z</dcterms:modified>
</cp:coreProperties>
</file>