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Population Totals" state="visible" r:id="rId4"/>
    <sheet sheetId="2" name="Racial Demographics" state="visible" r:id="rId5"/>
    <sheet sheetId="3" name="Voting Age" state="visible" r:id="rId6"/>
    <sheet sheetId="4" name="Election Results" state="visible" r:id="rId7"/>
  </sheets>
  <definedNames>
    <definedName name="test" hidden="false">'Population Totals'!#REF!</definedName>
  </definedNames>
</workbook>
</file>

<file path=xl/sharedStrings.xml><?xml version="1.0" encoding="utf-8"?>
<sst xmlns="http://schemas.openxmlformats.org/spreadsheetml/2006/main" count="101">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</sst>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>
  <numFmts count="3">
    <numFmt formatCode="_(* #,##0.00_);_(* \(#,##0.00\);_(* &quot;-&quot;??_);_(@_)" numFmtId="196"/>
    <numFmt formatCode="[Red][&gt;=0.05]\▼0.0%;[Red][&lt;-0.05]0.0%\▲;[Green]0.00%\✓" numFmtId="197"/>
    <numFmt formatCode="0.0%" numFmtId="198"/>
  </numFmts>
  <fonts count="16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0"/>
      <name val="Calibri"/>
      <scheme val="minor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2"/>
      <color theme="1"/>
      <name val="Calibri"/>
      <scheme val="minor"/>
    </font>
    <font>
      <b val="true"/>
      <i val="false"/>
      <u val="none"/>
      <sz val="10"/>
      <color rgb="FFFFFFFF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true"/>
      <u val="none"/>
      <sz val="10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false"/>
      <u val="none"/>
      <sz val="10"/>
      <color theme="1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false"/>
      <i val="false"/>
      <u val="none"/>
      <sz val="9"/>
      <color theme="1"/>
      <name val="Arial"/>
    </font>
    <font>
      <b val="true"/>
      <i val="false"/>
      <u val="none"/>
      <sz val="11"/>
      <color theme="0"/>
      <name val="Calibri"/>
      <scheme val="minor"/>
    </font>
    <font>
      <b val="true"/>
      <i val="false"/>
      <u val="none"/>
      <sz val="9"/>
      <color theme="0"/>
      <name val="Calibri"/>
      <scheme val="minor"/>
    </font>
    <font>
      <b val="true"/>
      <i val="false"/>
      <u val="none"/>
      <sz val="9"/>
      <color theme="1"/>
      <name val="Calibri"/>
      <scheme val="minor"/>
    </font>
    <font>
      <b val="true"/>
      <i val="false"/>
      <u val="none"/>
      <sz val="12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4"/>
        <bgColor rgb="FFFFFFFF"/>
      </patternFill>
    </fill>
    <fill>
      <patternFill patternType="solid">
        <fgColor theme="9" tint="0.6"/>
        <bgColor rgb="FFFFFFFF"/>
      </patternFill>
    </fill>
    <fill>
      <patternFill patternType="solid">
        <fgColor theme="9" tint="0.8"/>
        <bgColor rgb="FFFFFFFF"/>
      </patternFill>
    </fill>
    <fill>
      <patternFill patternType="solid">
        <fgColor theme="7" tint="0.8"/>
        <bgColor rgb="FFFFFFFF"/>
      </patternFill>
    </fill>
    <fill>
      <patternFill patternType="solid">
        <fgColor theme="4" tint="0.4"/>
        <bgColor rgb="FFFFFFFF"/>
      </patternFill>
    </fill>
    <fill>
      <patternFill patternType="solid">
        <fgColor theme="4" tint="0.6"/>
        <bgColor rgb="FFFFFFFF"/>
      </patternFill>
    </fill>
    <fill>
      <patternFill patternType="solid">
        <fgColor theme="4" tint="0.8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9" tint="0.6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6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3" tint="0.8"/>
        <bgColor rgb="FF000000"/>
      </patternFill>
    </fill>
    <fill>
      <patternFill patternType="solid">
        <fgColor theme="4" tint="0.8"/>
        <bgColor rgb="FF000000"/>
      </patternFill>
    </fill>
    <fill>
      <patternFill patternType="solid">
        <fgColor theme="8" tint="0.8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6"/>
        <bgColor rgb="FF000000"/>
      </patternFill>
    </fill>
    <fill>
      <patternFill patternType="solid">
        <fgColor theme="9" tint="0.8"/>
        <bgColor rgb="FF000000"/>
      </patternFill>
    </fill>
    <fill>
      <patternFill patternType="solid">
        <fgColor theme="9" tint="0.4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5" tint="0.6"/>
        <bgColor rgb="FF000000"/>
      </patternFill>
    </fill>
    <fill>
      <patternFill patternType="solid">
        <fgColor theme="8" tint="0.8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3" tint="0.8"/>
        <bgColor rgb="FFFFFFFF"/>
      </patternFill>
    </fill>
    <fill>
      <patternFill patternType="solid">
        <fgColor theme="5" tint="0.8"/>
        <bgColor rgb="FFFFFFFF"/>
      </patternFill>
    </fill>
    <fill>
      <patternFill patternType="solid">
        <fgColor theme="2" tint="-0.1"/>
        <bgColor rgb="FFFFFFFF"/>
      </patternFill>
    </fill>
    <fill>
      <patternFill patternType="solid">
        <fgColor theme="6" tint="0.8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</borders>
  <cellStyleXfs count="10">
    <xf numFmtId="0" fontId="0" borderId="0" xfId="0" applyNumberFormat="true" applyFont="true" applyFill="true" applyBorder="true" applyAlignment="true" applyProtection="true"/>
    <xf numFmtId="0" fontId="1" fillId="2" borderId="0" xfId="0" applyNumberFormat="false" applyFont="true" applyFill="true" applyBorder="false" applyAlignment="false" applyProtection="false"/>
    <xf numFmtId="0" fontId="1" fillId="3" borderId="0" xfId="0" applyNumberFormat="false" applyFont="true" applyFill="true" applyBorder="false" applyAlignment="false" applyProtection="false"/>
    <xf numFmtId="0" fontId="2" fillId="4" borderId="0" xfId="0" applyNumberFormat="false" applyFont="true" applyFill="true" applyBorder="false" applyAlignment="false" applyProtection="false"/>
    <xf numFmtId="0" fontId="2" fillId="5" borderId="0" xfId="0" applyNumberFormat="false" applyFont="true" applyFill="true" applyBorder="false" applyAlignment="false" applyProtection="false"/>
    <xf numFmtId="0" fontId="2" fillId="6" borderId="0" xfId="0" applyNumberFormat="false" applyFont="true" applyFill="true" applyBorder="false" applyAlignment="false" applyProtection="false"/>
    <xf numFmtId="0" fontId="1" fillId="7" borderId="0" xfId="0" applyNumberFormat="false" applyFont="true" applyFill="true" applyBorder="false" applyAlignment="false" applyProtection="false"/>
    <xf numFmtId="0" fontId="2" fillId="8" borderId="0" xfId="0" applyNumberFormat="false" applyFont="true" applyFill="true" applyBorder="false" applyAlignment="false" applyProtection="false"/>
    <xf numFmtId="0" fontId="2" fillId="9" borderId="0" xfId="0" applyNumberFormat="false" applyFont="true" applyFill="true" applyBorder="false" applyAlignment="false" applyProtection="false"/>
    <xf numFmtId="196" fontId="0" borderId="0" xfId="0" applyNumberFormat="true" applyFont="false" applyFill="false" applyBorder="false" applyAlignment="false" applyProtection="false"/>
  </cellStyleXfs>
  <cellXfs count="98">
    <xf numFmtId="0" fontId="0" borderId="0" xfId="0" applyNumberFormat="true" applyFont="true" applyFill="true" applyBorder="true" applyAlignment="true" applyProtection="true"/>
    <xf numFmtId="0" fontId="1" fillId="2" borderId="0" xfId="1" applyNumberFormat="false" applyFont="true" applyFill="true" applyBorder="false" applyAlignment="false" applyProtection="false"/>
    <xf numFmtId="0" fontId="1" fillId="3" borderId="0" xfId="2" applyNumberFormat="false" applyFont="true" applyFill="true" applyBorder="false" applyAlignment="false" applyProtection="false"/>
    <xf numFmtId="0" fontId="2" fillId="4" borderId="0" xfId="3" applyNumberFormat="false" applyFont="true" applyFill="true" applyBorder="false" applyAlignment="false" applyProtection="false"/>
    <xf numFmtId="0" fontId="2" fillId="5" borderId="0" xfId="4" applyNumberFormat="false" applyFont="true" applyFill="true" applyBorder="false" applyAlignment="false" applyProtection="false"/>
    <xf numFmtId="0" fontId="2" fillId="6" borderId="0" xfId="5" applyNumberFormat="false" applyFont="true" applyFill="true" applyBorder="false" applyAlignment="false" applyProtection="false"/>
    <xf numFmtId="0" fontId="1" fillId="7" borderId="0" xfId="6" applyNumberFormat="false" applyFont="true" applyFill="true" applyBorder="false" applyAlignment="false" applyProtection="false"/>
    <xf numFmtId="0" fontId="2" fillId="8" borderId="0" xfId="7" applyNumberFormat="false" applyFont="true" applyFill="true" applyBorder="false" applyAlignment="false" applyProtection="false"/>
    <xf numFmtId="0" fontId="2" fillId="9" borderId="0" xfId="8" applyNumberFormat="false" applyFont="true" applyFill="true" applyBorder="false" applyAlignment="false" applyProtection="false"/>
    <xf numFmtId="196" fontId="0" borderId="0" xfId="9" applyNumberFormat="true" applyFont="false" applyFill="false" applyBorder="false" applyAlignment="false" applyProtection="false"/>
    <xf numFmtId="0" fontId="0" fillId="10" borderId="0" xfId="0" applyFont="true" applyFill="true"/>
    <xf numFmtId="0" fontId="3" fillId="11" borderId="0" xfId="0" applyFont="true" applyFill="true">
      <alignment horizontal="center"/>
      <protection locked="false"/>
    </xf>
    <xf numFmtId="0" fontId="3" fillId="11" borderId="0" xfId="0" applyFont="true" applyFill="true">
      <alignment horizontal="center"/>
    </xf>
    <xf numFmtId="0" fontId="3" fillId="12" borderId="0" xfId="0" applyFont="true" applyFill="true">
      <alignment horizontal="center"/>
    </xf>
    <xf numFmtId="0" fontId="4" fillId="12" borderId="0" xfId="0" applyFont="true" applyFill="true">
      <alignment horizontal="center" vertical="center"/>
    </xf>
    <xf numFmtId="0" fontId="5" fillId="13" borderId="0" xfId="0" applyFont="true" applyFill="true"/>
    <xf numFmtId="3" fontId="0" fillId="14" borderId="0" xfId="0" applyNumberFormat="true" applyFont="true" applyFill="true"/>
    <xf numFmtId="3" fontId="0" borderId="0" xfId="0" applyNumberFormat="true" applyFont="true"/>
    <xf numFmtId="0" fontId="6" fillId="12" borderId="0" xfId="0" applyFont="true" applyFill="true">
      <alignment horizontal="center"/>
    </xf>
    <xf numFmtId="1" fontId="6" fillId="12" borderId="0" xfId="0" applyNumberFormat="true" applyFont="true" applyFill="true">
      <alignment horizontal="center"/>
    </xf>
    <xf numFmtId="0" fontId="7" fillId="13" borderId="1" xfId="0" applyFont="true" applyFill="true" applyBorder="true"/>
    <xf numFmtId="3" fontId="8" fillId="14" borderId="0" xfId="0" applyNumberFormat="true" applyFont="true" applyFill="true"/>
    <xf numFmtId="3" fontId="8" borderId="0" xfId="0" applyNumberFormat="true" applyFont="true"/>
    <xf numFmtId="0" fontId="7" fillId="13" borderId="0" xfId="0" applyFont="true" applyFill="true"/>
    <xf numFmtId="197" fontId="8" fillId="14" borderId="0" xfId="0" applyNumberFormat="true" applyFont="true" applyFill="true"/>
    <xf numFmtId="197" fontId="8" borderId="0" xfId="0" applyNumberFormat="true" applyFont="true"/>
    <xf numFmtId="3" fontId="8" fillId="14" borderId="0" xfId="0" applyNumberFormat="true" applyFont="true" applyFill="true">
      <alignment horizontal="right"/>
    </xf>
    <xf numFmtId="3" fontId="8" borderId="0" xfId="0" applyNumberFormat="true" applyFont="true">
      <alignment horizontal="right"/>
    </xf>
    <xf numFmtId="0" fontId="4" fillId="16" borderId="0" xfId="0" applyFont="true" applyFill="true">
      <alignment horizontal="center" vertical="center"/>
    </xf>
    <xf fontId="9" fillId="2" xfId="1" applyFont="true" applyFill="true">
      <alignment horizontal="center"/>
    </xf>
    <xf numFmtId="10" fontId="8" fillId="16" xfId="1" applyNumberFormat="true" applyFont="true" applyFill="true">
      <alignment horizontal="center"/>
    </xf>
    <xf numFmtId="10" fontId="8" borderId="0" xfId="0" applyNumberFormat="true" applyFont="true">
      <alignment horizontal="center"/>
    </xf>
    <xf numFmtId="10" fontId="8" fillId="16" borderId="0" xfId="0" applyNumberFormat="true" applyFont="true" applyFill="true">
      <alignment horizontal="center"/>
    </xf>
    <xf fontId="9" fillId="3" xfId="2" applyFont="true" applyFill="true">
      <alignment horizontal="center"/>
    </xf>
    <xf numFmtId="10" fontId="8" fillId="16" xfId="2" applyNumberFormat="true" applyFont="true" applyFill="true">
      <alignment horizontal="center"/>
    </xf>
    <xf fontId="9" fillId="4" xfId="3" applyFont="true" applyFill="true">
      <alignment horizontal="center"/>
    </xf>
    <xf numFmtId="10" fontId="8" fillId="16" xfId="3" applyNumberFormat="true" applyFont="true" applyFill="true">
      <alignment horizontal="center"/>
    </xf>
    <xf fontId="9" fillId="5" xfId="3" applyFont="true" applyFill="true">
      <alignment horizontal="center"/>
    </xf>
    <xf fontId="9" fillId="17" xfId="4" applyFont="true" applyFill="true">
      <alignment horizontal="center"/>
    </xf>
    <xf numFmtId="10" fontId="8" fillId="16" xfId="4" applyNumberFormat="true" applyFont="true" applyFill="true">
      <alignment horizontal="center"/>
    </xf>
    <xf fontId="10" fillId="18" xfId="5" applyFont="true" applyFill="true">
      <alignment horizontal="center"/>
    </xf>
    <xf fontId="9" fillId="19" xfId="5" applyFont="true" applyFill="true">
      <alignment horizontal="center"/>
    </xf>
    <xf numFmtId="10" fontId="8" fillId="19" xfId="5" applyNumberFormat="true" applyFont="true" applyFill="true">
      <alignment horizontal="center"/>
    </xf>
    <xf numFmtId="10" fontId="8" fillId="19" borderId="0" xfId="0" applyNumberFormat="true" applyFont="true" applyFill="true">
      <alignment horizontal="center"/>
    </xf>
    <xf numFmtId="0" fontId="4" fillId="20" borderId="0" xfId="0" applyFont="true" applyFill="true">
      <alignment horizontal="center"/>
    </xf>
    <xf fontId="9" fillId="7" xfId="6" applyFont="true" applyFill="true">
      <alignment horizontal="center"/>
    </xf>
    <xf numFmtId="10" fontId="8" fillId="9" xfId="6" applyNumberFormat="true" applyFont="true" applyFill="true">
      <alignment horizontal="center"/>
    </xf>
    <xf numFmtId="10" fontId="8" fillId="9" borderId="0" xfId="0" applyNumberFormat="true" applyFont="true" applyFill="true">
      <alignment horizontal="center"/>
    </xf>
    <xf fontId="9" fillId="8" xfId="7" applyFont="true" applyFill="true">
      <alignment horizontal="center"/>
    </xf>
    <xf numFmtId="10" fontId="8" fillId="9" xfId="7" applyNumberFormat="true" applyFont="true" applyFill="true">
      <alignment horizontal="center"/>
    </xf>
    <xf fontId="9" fillId="21" xfId="8" applyFont="true" applyFill="true">
      <alignment horizontal="center"/>
    </xf>
    <xf numFmtId="10" fontId="8" fillId="9" xfId="8" applyNumberFormat="true" applyFont="true" applyFill="true">
      <alignment horizontal="center"/>
    </xf>
    <xf fontId="9" fillId="22" xfId="8" applyFont="true" applyFill="true">
      <alignment horizontal="center"/>
    </xf>
    <xf numFmtId="0" fontId="9" fillId="23" borderId="0" xfId="0" applyFont="true" applyFill="true">
      <alignment horizontal="center"/>
    </xf>
    <xf numFmtId="0" fontId="11" borderId="0" xfId="0" applyFont="true"/>
    <xf numFmtId="0" fontId="0" fillId="22" borderId="0" xfId="0" applyFont="true" applyFill="true"/>
    <xf numFmtId="0" fontId="0" borderId="0" xfId="0" applyFont="true"/>
    <xf numFmtId="0" fontId="10" fillId="24" borderId="0" xfId="0" applyFont="true" applyFill="true">
      <alignment horizontal="center"/>
    </xf>
    <xf numFmtId="0" fontId="10" fillId="20" borderId="0" xfId="0" applyFont="true" applyFill="true">
      <alignment horizontal="center"/>
    </xf>
    <xf numFmtId="0" fontId="12" fillId="25" borderId="0" xfId="0" applyFont="true" applyFill="true">
      <alignment horizontal="center"/>
    </xf>
    <xf numFmtId="3" fontId="8" fillId="22" borderId="0" xfId="0" applyNumberFormat="true" applyFont="true" applyFill="true"/>
    <xf numFmtId="0" fontId="10" fillId="22" borderId="0" xfId="0" applyFont="true" applyFill="true">
      <alignment horizontal="center"/>
    </xf>
    <xf numFmtId="0" fontId="12" fillId="26" borderId="0" xfId="0" applyFont="true" applyFill="true">
      <alignment horizontal="center"/>
    </xf>
    <xf numFmtId="198" fontId="8" fillId="22" borderId="0" xfId="0" applyNumberFormat="true" applyFont="true" applyFill="true"/>
    <xf numFmtId="198" fontId="8" borderId="0" xfId="0" applyNumberFormat="true" applyFont="true"/>
    <xf numFmtId="0" fontId="10" fillId="27" borderId="0" xfId="0" applyFont="true" applyFill="true">
      <alignment horizontal="center"/>
    </xf>
    <xf numFmtId="0" fontId="12" fillId="28" borderId="0" xfId="0" applyFont="true" applyFill="true">
      <alignment horizontal="center"/>
    </xf>
    <xf numFmtId="198" fontId="8" fillId="27" borderId="0" xfId="0" applyNumberFormat="true" applyFont="true" applyFill="true"/>
    <xf numFmtId="10" fontId="10" fillId="29" borderId="0" xfId="0" applyNumberFormat="true" applyFont="true" applyFill="true">
      <alignment horizontal="center"/>
    </xf>
    <xf numFmtId="10" fontId="10" fillId="30" borderId="0" xfId="0" applyNumberFormat="true" applyFont="true" applyFill="true">
      <alignment horizontal="center"/>
    </xf>
    <xf numFmtId="10" fontId="8" fillId="29" borderId="0" xfId="0" applyNumberFormat="true" applyFont="true" applyFill="true"/>
    <xf numFmtId="10" fontId="8" borderId="0" xfId="0" applyNumberFormat="true" applyFont="true"/>
    <xf numFmtId="0" fontId="10" fillId="31" borderId="0" xfId="0" applyFont="true" applyFill="true">
      <alignment horizontal="center"/>
    </xf>
    <xf numFmtId="0" fontId="10" fillId="12" borderId="0" xfId="0" applyFont="true" applyFill="true">
      <alignment horizontal="center"/>
    </xf>
    <xf numFmtId="3" fontId="8" fillId="31" borderId="0" xfId="0" applyNumberFormat="true" applyFont="true" applyFill="true"/>
    <xf numFmtId="0" fontId="10" fillId="18" borderId="0" xfId="0" applyFont="true" applyFill="true">
      <alignment horizontal="center"/>
    </xf>
    <xf numFmtId="0" fontId="12" fillId="19" borderId="0" xfId="0" applyFont="true" applyFill="true">
      <alignment horizontal="center"/>
    </xf>
    <xf numFmtId="3" fontId="8" fillId="18" borderId="0" xfId="0" applyNumberFormat="true" applyFont="true" applyFill="true"/>
    <xf numFmtId="0" fontId="9" fillId="10" borderId="0" xfId="0" applyFont="true" applyFill="true">
      <alignment horizontal="center"/>
    </xf>
    <xf numFmtId="0" fontId="8" fillId="24" borderId="0" xfId="0" applyFont="true" applyFill="true"/>
    <xf numFmtId="0" fontId="13" fillId="32" borderId="0" xfId="0" applyFont="true" applyFill="true">
      <alignment horizontal="center"/>
    </xf>
    <xf numFmtId="0" fontId="14" fillId="21" borderId="0" xfId="0" applyFont="true" applyFill="true">
      <alignment horizontal="center"/>
    </xf>
    <xf numFmtId="3" fontId="0" fillId="22" borderId="0" xfId="0" applyNumberFormat="true" applyFont="true" applyFill="true"/>
    <xf numFmtId="0" fontId="10" fillId="11" borderId="0" xfId="0" applyFont="true" applyFill="true">
      <alignment horizontal="center"/>
    </xf>
    <xf numFmtId="0" fontId="15" fillId="16" borderId="0" xfId="0" applyFont="true" applyFill="true"/>
    <xf numFmtId="0" fontId="9" fillId="33" borderId="0" xfId="0" applyFont="true" applyFill="true">
      <alignment horizontal="center"/>
    </xf>
    <xf numFmtId="3" fontId="8" xfId="9" applyNumberFormat="true" applyFont="true"/>
    <xf numFmtId="0" fontId="9" fillId="34" borderId="0" xfId="0" applyFont="true" applyFill="true">
      <alignment horizontal="center"/>
    </xf>
    <xf numFmtId="0" fontId="9" fillId="35" borderId="0" xfId="0" applyFont="true" applyFill="true">
      <alignment horizontal="center"/>
    </xf>
    <xf numFmtId="0" fontId="15" fillId="12" borderId="0" xfId="0" applyFont="true" applyFill="true"/>
    <xf numFmtId="0" fontId="15" fillId="12" borderId="0" xfId="0" applyFont="true" applyFill="true">
      <alignment horizontal="left"/>
    </xf>
    <xf numFmtId="0" fontId="9" fillId="21" borderId="0" xfId="0" applyFont="true" applyFill="true">
      <alignment horizontal="center"/>
    </xf>
    <xf numFmtId="0" fontId="9" fillId="29" borderId="0" xfId="0" applyFont="true" applyFill="true">
      <alignment horizontal="center"/>
    </xf>
    <xf numFmtId="0" fontId="9" fillId="36" borderId="0" xfId="0" applyFont="true" applyFill="true">
      <alignment horizontal="center"/>
    </xf>
    <xf numFmtId="0" fontId="9" fillId="37" borderId="0" xfId="0" applyFont="true" applyFill="true">
      <alignment horizontal="center"/>
    </xf>
    <xf numFmtId="0" fontId="9" fillId="6" borderId="0" xfId="0" applyFont="true" applyFill="true">
      <alignment horizontal="center"/>
    </xf>
    <xf numFmtId="0" fontId="9" fillId="11" borderId="0" xfId="0" applyFont="true" applyFill="true">
      <alignment horizontal="center"/>
    </xf>
    <xf numFmtId="0" fontId="9" fillId="38" borderId="0" xfId="0" applyFont="true" applyFill="true">
      <alignment horizontal="center"/>
    </xf>
  </cellXfs>
  <cellStyles count="10">
    <cellStyle name="Normal" xfId="0" builtinId="0"/>
    <cellStyle name="Accent6" xfId="1" builtinId="49"/>
    <cellStyle name="60% - Accent6" xfId="2" builtinId="52"/>
    <cellStyle name="40% - Accent6" xfId="3" builtinId="51"/>
    <cellStyle name="20% - Accent6" xfId="4" builtinId="50"/>
    <cellStyle name="20% - Accent4" xfId="5" builtinId="42"/>
    <cellStyle name="60% - Accent1" xfId="6" builtinId="32"/>
    <cellStyle name="40% - Accent1" xfId="7" builtinId="31"/>
    <cellStyle name="20% - Accent1" xfId="8" builtinId="30"/>
    <cellStyle name="Comma" xfId="9" builtin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DD105"/>
  <sheetViews>
    <sheetView zoomScale="120" topLeftCell="A1" workbookViewId="0" showGridLines="true" showRowColHeaders="false">
      <pane xSplit="1" ySplit="2" topLeftCell="B53" activePane="bottomRight" state="frozen"/>
      <selection activeCell="T11" sqref="T11:T11" pane="bottomRight"/>
    </sheetView>
  </sheetViews>
  <sheetFormatPr customHeight="false" defaultColWidth="9.28125" defaultRowHeight="12.3"/>
  <cols>
    <col min="1" max="1" bestFit="false" customWidth="true" width="12.8515625" hidden="false" outlineLevel="0"/>
    <col min="2" max="2" bestFit="false" customWidth="true" style="56" width="12.00390625" hidden="false" outlineLevel="0"/>
    <col min="3" max="3" bestFit="false" customWidth="true" style="56" width="11.00390625" hidden="false" outlineLevel="0"/>
    <col min="4" max="4" bestFit="false" customWidth="true" style="56" width="9.8515625" hidden="false" outlineLevel="0"/>
    <col min="5" max="5" bestFit="false" customWidth="true" style="56" width="11.00390625" hidden="false" outlineLevel="0"/>
    <col min="6" max="11" bestFit="false" customWidth="true" style="56" width="13.7109375" hidden="false" outlineLevel="0"/>
    <col min="12" max="12" bestFit="false" customWidth="true" style="56" width="14.7109375" hidden="false" outlineLevel="0"/>
    <col min="13" max="13" bestFit="false" customWidth="true" style="56" width="10.7109375" hidden="false" outlineLevel="0"/>
    <col min="14" max="15" bestFit="false" customWidth="true" style="56" width="11.28125" hidden="false" outlineLevel="0"/>
    <col min="16" max="18" bestFit="false" customWidth="true" style="56" width="10.8515625" hidden="false" outlineLevel="0"/>
    <col min="19" max="124" bestFit="true" style="56" width="9.140625" hidden="false" outlineLevel="0"/>
    <col min="125" max="16384" bestFit="false" style="56" width="9.28125" hidden="false" outlineLevel="0"/>
  </cols>
  <sheetData>
    <row r="1" ht="18.75" s="55" customFormat="true" customHeight="true">
      <c r="A1" s="10"/>
      <c r="B1" s="14" t="s">
        <v>4</v>
      </c>
      <c r="C1" s="14"/>
      <c r="D1" s="14"/>
      <c r="E1" s="14"/>
      <c r="F1" s="28" t="s">
        <v>9</v>
      </c>
      <c r="G1" s="28"/>
      <c r="H1" s="28"/>
      <c r="I1" s="28"/>
      <c r="J1" s="28"/>
      <c r="K1" s="40" t="s">
        <v>15</v>
      </c>
      <c r="L1" s="44" t="s">
        <v>17</v>
      </c>
      <c r="M1" s="44"/>
      <c r="N1" s="44"/>
      <c r="O1" s="44"/>
      <c r="P1" s="44"/>
      <c r="Q1" s="44"/>
      <c r="R1" s="44"/>
    </row>
    <row r="2" ht="15.75" customHeight="true">
      <c r="A2" s="11" t="s">
        <v>0</v>
      </c>
      <c r="B2" s="15" t="s">
        <v>5</v>
      </c>
      <c r="C2" s="20" t="s">
        <v>6</v>
      </c>
      <c r="D2" s="23" t="s">
        <v>7</v>
      </c>
      <c r="E2" s="20" t="s">
        <v>8</v>
      </c>
      <c r="F2" s="29" t="s">
        <v>10</v>
      </c>
      <c r="G2" s="33" t="s">
        <v>11</v>
      </c>
      <c r="H2" s="35" t="s">
        <v>12</v>
      </c>
      <c r="I2" s="37" t="s">
        <v>13</v>
      </c>
      <c r="J2" s="38" t="s">
        <v>14</v>
      </c>
      <c r="K2" s="41" t="s">
        <v>16</v>
      </c>
      <c r="L2" s="45" t="s">
        <v>10</v>
      </c>
      <c r="M2" s="48" t="s">
        <v>11</v>
      </c>
      <c r="N2" s="50" t="s">
        <v>12</v>
      </c>
      <c r="O2" s="52" t="s">
        <v>13</v>
      </c>
      <c r="P2" s="53" t="s">
        <v>14</v>
      </c>
      <c r="Q2" s="53" t="s">
        <v>18</v>
      </c>
      <c r="R2" s="53" t="s">
        <v>19</v>
      </c>
    </row>
    <row r="3" ht="12.6" customHeight="true">
      <c r="A3" s="11" t="n">
        <v>1</v>
      </c>
      <c r="B3" s="16" t="n">
        <v>84071</v>
      </c>
      <c r="C3" s="21" t="n">
        <v>86313.93</v>
      </c>
      <c r="D3" s="24" t="n">
        <f>(B3-C3)/C3</f>
        <v>-0.0259857244363684</v>
      </c>
      <c r="E3" s="26" t="n">
        <f>B3-C3</f>
        <v>-2242.92999999999</v>
      </c>
      <c r="F3" s="30" t="n">
        <f>IF(ISERROR('Racial Demographics'!C3/'Racial Demographics'!B3),"",'Racial Demographics'!C3/'Racial Demographics'!B3)</f>
        <v>0.713849008576084</v>
      </c>
      <c r="G3" s="34" t="n">
        <f>IF(ISERROR('Racial Demographics'!E3),"",'Racial Demographics'!E3)</f>
        <v>0.0466391502420573</v>
      </c>
      <c r="H3" s="36" t="n">
        <f>IF(ISERROR('Racial Demographics'!G3),"",'Racial Demographics'!G3)</f>
        <v>0.100177231149861</v>
      </c>
      <c r="I3" s="36" t="n">
        <f>IF(ISERROR('Racial Demographics'!J3/B3),"",'Racial Demographics'!J3/B3)</f>
        <v>0.102163647393275</v>
      </c>
      <c r="J3" s="39" t="n">
        <f>IF(ISERROR('Racial Demographics'!H3),"",'Racial Demographics'!H3)</f>
        <v>0.286150991423915</v>
      </c>
      <c r="K3" s="42" t="n">
        <f>IF(ISERROR('Voting Age'!B3/B3),"",'Voting Age'!B3/B3)</f>
        <v>0.810541090268939</v>
      </c>
      <c r="L3" s="46" t="n">
        <f>IF(ISERROR('Voting Age'!G3/'Voting Age'!B3),"",'Voting Age'!G3/'Voting Age'!B3)</f>
        <v>0.709023670809914</v>
      </c>
      <c r="M3" s="49" t="n">
        <f>IF(ISERROR('Voting Age'!D3/'Voting Age'!B3),"",'Voting Age'!D3/'Voting Age'!B3)</f>
        <v>0.048721071863581</v>
      </c>
      <c r="N3" s="51" t="n">
        <f>IF(ISERROR('Voting Age'!E3/'Voting Age'!B3),"",'Voting Age'!E3/'Voting Age'!B3)</f>
        <v>0.09248198641093</v>
      </c>
      <c r="O3" s="51" t="n">
        <f>IF(ISERROR('Voting Age'!AA3/'Voting Age'!B3),"",'Voting Age'!AA3/'Voting Age'!B3)</f>
        <v>0.106658057320635</v>
      </c>
      <c r="P3" s="47" t="n">
        <f>IF(ISERROR('Voting Age'!L3/'Voting Age'!B3),"",'Voting Age'!L3/'Voting Age'!B3)</f>
        <v>0.290976329190086</v>
      </c>
      <c r="Q3" s="47" t="n">
        <f>IF(ISERROR('Voting Age'!S3/'Voting Age'!B3),"",'Voting Age'!S3/'Voting Age'!B3)</f>
        <v>0.0568950589202119</v>
      </c>
      <c r="R3" s="47" t="n">
        <f>IF(ISERROR('Voting Age'!Z3/'Voting Age'!B3),"",'Voting Age'!Z3/'Voting Age'!B3)</f>
        <v>0.0544883553703242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</row>
    <row r="4">
      <c r="A4" s="12" t="n">
        <v>2</v>
      </c>
      <c r="B4" s="17" t="n">
        <v>83134</v>
      </c>
      <c r="C4" s="22" t="n">
        <v>86313.93</v>
      </c>
      <c r="D4" s="25" t="n">
        <f>(B4-C4)/C4</f>
        <v>-0.0368414461026163</v>
      </c>
      <c r="E4" s="27" t="n">
        <f>B4-C4</f>
        <v>-3179.92999999999</v>
      </c>
      <c r="F4" s="31" t="n">
        <f>IF(ISERROR('Racial Demographics'!C4/'Racial Demographics'!B4),"",'Racial Demographics'!C4/'Racial Demographics'!B4)</f>
        <v>0.55349195275098</v>
      </c>
      <c r="G4" s="31" t="n">
        <f>IF(ISERROR('Racial Demographics'!E4),"",'Racial Demographics'!E4)</f>
        <v>0.0739288377799697</v>
      </c>
      <c r="H4" s="31" t="n">
        <f>IF(ISERROR('Racial Demographics'!G4),"",'Racial Demographics'!G4)</f>
        <v>0.223759232083143</v>
      </c>
      <c r="I4" s="31" t="n">
        <f>IF(ISERROR('Racial Demographics'!J4/B4),"",'Racial Demographics'!J4/B4)</f>
        <v>0.122332619626146</v>
      </c>
      <c r="J4" s="31" t="n">
        <f>IF(ISERROR('Racial Demographics'!H4),"",'Racial Demographics'!H4)</f>
        <v>0.44650804724902</v>
      </c>
      <c r="K4" s="31" t="n">
        <f>IF(ISERROR('Voting Age'!B4/B4),"",'Voting Age'!B4/B4)</f>
        <v>0.808369620131354</v>
      </c>
      <c r="L4" s="31" t="n">
        <f>IF(ISERROR('Voting Age'!G4/'Voting Age'!B4),"",'Voting Age'!G4/'Voting Age'!B4)</f>
        <v>0.558055443953395</v>
      </c>
      <c r="M4" s="31" t="n">
        <f>IF(ISERROR('Voting Age'!D4/'Voting Age'!B4),"",'Voting Age'!D4/'Voting Age'!B4)</f>
        <v>0.0719759534544589</v>
      </c>
      <c r="N4" s="31" t="n">
        <f>IF(ISERROR('Voting Age'!E4/'Voting Age'!B4),"",'Voting Age'!E4/'Voting Age'!B4)</f>
        <v>0.198949451661384</v>
      </c>
      <c r="O4" s="31" t="n">
        <f>IF(ISERROR('Voting Age'!AA4/'Voting Age'!B4),"",'Voting Age'!AA4/'Voting Age'!B4)</f>
        <v>0.129369224588188</v>
      </c>
      <c r="P4" s="31" t="n">
        <f>IF(ISERROR('Voting Age'!L4/'Voting Age'!B4),"",'Voting Age'!L4/'Voting Age'!B4)</f>
        <v>0.441944556046605</v>
      </c>
      <c r="Q4" s="31" t="n">
        <f>IF(ISERROR('Voting Age'!S4/'Voting Age'!B4),"",'Voting Age'!S4/'Voting Age'!B4)</f>
        <v>0.0820201479100635</v>
      </c>
      <c r="R4" s="31" t="n">
        <f>IF(ISERROR('Voting Age'!Z4/'Voting Age'!B4),"",'Voting Age'!Z4/'Voting Age'!B4)</f>
        <v>0.0781512730086455</v>
      </c>
      <c r="S4" s="54"/>
      <c r="T4" s="54"/>
    </row>
    <row r="5">
      <c r="A5" s="12" t="n">
        <v>3</v>
      </c>
      <c r="B5" s="16" t="n">
        <v>89918</v>
      </c>
      <c r="C5" s="21" t="n">
        <v>86313.93</v>
      </c>
      <c r="D5" s="24" t="n">
        <f>(B5-C5)/C5</f>
        <v>0.0417553690348708</v>
      </c>
      <c r="E5" s="26" t="n">
        <f>B5-C5</f>
        <v>3604.07000000001</v>
      </c>
      <c r="F5" s="32" t="n">
        <f>IF(ISERROR('Racial Demographics'!C5/'Racial Demographics'!B5),"",'Racial Demographics'!C5/'Racial Demographics'!B5)</f>
        <v>0.507451233345937</v>
      </c>
      <c r="G5" s="32" t="n">
        <f>IF(ISERROR('Racial Demographics'!E5),"",'Racial Demographics'!E5)</f>
        <v>0.152171978914122</v>
      </c>
      <c r="H5" s="32" t="n">
        <f>IF(ISERROR('Racial Demographics'!G5),"",'Racial Demographics'!G5)</f>
        <v>0.181954669810272</v>
      </c>
      <c r="I5" s="32" t="n">
        <f>IF(ISERROR('Racial Demographics'!J5/B5),"",'Racial Demographics'!J5/B5)</f>
        <v>0.129451277830913</v>
      </c>
      <c r="J5" s="32" t="n">
        <f>IF(ISERROR('Racial Demographics'!H5),"",'Racial Demographics'!H5)</f>
        <v>0.492548766654063</v>
      </c>
      <c r="K5" s="43" t="n">
        <f>IF(ISERROR('Voting Age'!B5/B5),"",'Voting Age'!B5/B5)</f>
        <v>0.845448074912698</v>
      </c>
      <c r="L5" s="47" t="n">
        <f>IF(ISERROR('Voting Age'!G5/'Voting Age'!B5),"",'Voting Age'!G5/'Voting Age'!B5)</f>
        <v>0.505583983373015</v>
      </c>
      <c r="M5" s="47" t="n">
        <f>IF(ISERROR('Voting Age'!D5/'Voting Age'!B5),"",'Voting Age'!D5/'Voting Age'!B5)</f>
        <v>0.149090382920509</v>
      </c>
      <c r="N5" s="47" t="n">
        <f>IF(ISERROR('Voting Age'!E5/'Voting Age'!B5),"",'Voting Age'!E5/'Voting Age'!B5)</f>
        <v>0.165085963089146</v>
      </c>
      <c r="O5" s="47" t="n">
        <f>IF(ISERROR('Voting Age'!AA5/'Voting Age'!B5),"",'Voting Age'!AA5/'Voting Age'!B5)</f>
        <v>0.133002722931821</v>
      </c>
      <c r="P5" s="47" t="n">
        <f>IF(ISERROR('Voting Age'!L5/'Voting Age'!B5),"",'Voting Age'!L5/'Voting Age'!B5)</f>
        <v>0.494416016626985</v>
      </c>
      <c r="Q5" s="47" t="n">
        <f>IF(ISERROR('Voting Age'!S5/'Voting Age'!B5),"",'Voting Age'!S5/'Voting Age'!B5)</f>
        <v>0.164520329908841</v>
      </c>
      <c r="R5" s="47" t="n">
        <f>IF(ISERROR('Voting Age'!Z5/'Voting Age'!B5),"",'Voting Age'!Z5/'Voting Age'!B5)</f>
        <v>0.158995540705858</v>
      </c>
      <c r="S5" s="54"/>
      <c r="T5" s="54"/>
    </row>
    <row r="6">
      <c r="A6" s="12" t="n">
        <v>4</v>
      </c>
      <c r="B6" s="17" t="n">
        <v>87369</v>
      </c>
      <c r="C6" s="22" t="n">
        <v>86313.93</v>
      </c>
      <c r="D6" s="25" t="n">
        <f>(B6-C6)/C6</f>
        <v>0.0122236352811187</v>
      </c>
      <c r="E6" s="27" t="n">
        <f>B6-C6</f>
        <v>1055.07000000001</v>
      </c>
      <c r="F6" s="31" t="n">
        <f>IF(ISERROR('Racial Demographics'!C6/'Racial Demographics'!B6),"",'Racial Demographics'!C6/'Racial Demographics'!B6)</f>
        <v>0.651134841877554</v>
      </c>
      <c r="G6" s="31" t="n">
        <f>IF(ISERROR('Racial Demographics'!E6),"",'Racial Demographics'!E6)</f>
        <v>0.11485767262988</v>
      </c>
      <c r="H6" s="31" t="n">
        <f>IF(ISERROR('Racial Demographics'!G6),"",'Racial Demographics'!G6)</f>
        <v>0.158122446176561</v>
      </c>
      <c r="I6" s="31" t="n">
        <f>IF(ISERROR('Racial Demographics'!J6/B6),"",'Racial Demographics'!J6/B6)</f>
        <v>0.04567981778434</v>
      </c>
      <c r="J6" s="31" t="n">
        <f>IF(ISERROR('Racial Demographics'!H6),"",'Racial Demographics'!H6)</f>
        <v>0.348865158122446</v>
      </c>
      <c r="K6" s="31" t="n">
        <f>IF(ISERROR('Voting Age'!B6/B6),"",'Voting Age'!B6/B6)</f>
        <v>0.819558424612849</v>
      </c>
      <c r="L6" s="31" t="n">
        <f>IF(ISERROR('Voting Age'!G6/'Voting Age'!B6),"",'Voting Age'!G6/'Voting Age'!B6)</f>
        <v>0.656751019496118</v>
      </c>
      <c r="M6" s="31" t="n">
        <f>IF(ISERROR('Voting Age'!D6/'Voting Age'!B6),"",'Voting Age'!D6/'Voting Age'!B6)</f>
        <v>0.113136137645942</v>
      </c>
      <c r="N6" s="31" t="n">
        <f>IF(ISERROR('Voting Age'!E6/'Voting Age'!B6),"",'Voting Age'!E6/'Voting Age'!B6)</f>
        <v>0.138232500977599</v>
      </c>
      <c r="O6" s="31" t="n">
        <f>IF(ISERROR('Voting Age'!AA6/'Voting Age'!B6),"",'Voting Age'!AA6/'Voting Age'!B6)</f>
        <v>0.0492849561477012</v>
      </c>
      <c r="P6" s="31" t="n">
        <f>IF(ISERROR('Voting Age'!L6/'Voting Age'!B6),"",'Voting Age'!L6/'Voting Age'!B6)</f>
        <v>0.343248980503882</v>
      </c>
      <c r="Q6" s="31" t="n">
        <f>IF(ISERROR('Voting Age'!S6/'Voting Age'!B6),"",'Voting Age'!S6/'Voting Age'!B6)</f>
        <v>0.125509748058768</v>
      </c>
      <c r="R6" s="31" t="n">
        <f>IF(ISERROR('Voting Age'!Z6/'Voting Age'!B6),"",'Voting Age'!Z6/'Voting Age'!B6)</f>
        <v>0.120244679068208</v>
      </c>
      <c r="S6" s="54"/>
      <c r="T6" s="54"/>
    </row>
    <row r="7">
      <c r="A7" s="12" t="n">
        <v>5</v>
      </c>
      <c r="B7" s="16" t="n">
        <v>85426</v>
      </c>
      <c r="C7" s="21" t="n">
        <v>86313.93</v>
      </c>
      <c r="D7" s="24" t="n">
        <f>(B7-C7)/C7</f>
        <v>-0.010287215516661</v>
      </c>
      <c r="E7" s="26" t="n">
        <f>B7-C7</f>
        <v>-887.929999999993</v>
      </c>
      <c r="F7" s="32" t="n">
        <f>IF(ISERROR('Racial Demographics'!C7/'Racial Demographics'!B7),"",'Racial Demographics'!C7/'Racial Demographics'!B7)</f>
        <v>0.351181139231616</v>
      </c>
      <c r="G7" s="32" t="n">
        <f>IF(ISERROR('Racial Demographics'!E7),"",'Racial Demographics'!E7)</f>
        <v>0.280640554397958</v>
      </c>
      <c r="H7" s="32" t="n">
        <f>IF(ISERROR('Racial Demographics'!G7),"",'Racial Demographics'!G7)</f>
        <v>0.225985063095545</v>
      </c>
      <c r="I7" s="32" t="n">
        <f>IF(ISERROR('Racial Demographics'!J7/B7),"",'Racial Demographics'!J7/B7)</f>
        <v>0.113969985718634</v>
      </c>
      <c r="J7" s="32" t="n">
        <f>IF(ISERROR('Racial Demographics'!H7),"",'Racial Demographics'!H7)</f>
        <v>0.648818860768384</v>
      </c>
      <c r="K7" s="43" t="n">
        <f>IF(ISERROR('Voting Age'!B7/B7),"",'Voting Age'!B7/B7)</f>
        <v>0.799417039308876</v>
      </c>
      <c r="L7" s="47" t="n">
        <f>IF(ISERROR('Voting Age'!G7/'Voting Age'!B7),"",'Voting Age'!G7/'Voting Age'!B7)</f>
        <v>0.356064488732044</v>
      </c>
      <c r="M7" s="47" t="n">
        <f>IF(ISERROR('Voting Age'!D7/'Voting Age'!B7),"",'Voting Age'!D7/'Voting Age'!B7)</f>
        <v>0.278762940943902</v>
      </c>
      <c r="N7" s="47" t="n">
        <f>IF(ISERROR('Voting Age'!E7/'Voting Age'!B7),"",'Voting Age'!E7/'Voting Age'!B7)</f>
        <v>0.206630449107496</v>
      </c>
      <c r="O7" s="47" t="n">
        <f>IF(ISERROR('Voting Age'!AA7/'Voting Age'!B7),"",'Voting Age'!AA7/'Voting Age'!B7)</f>
        <v>0.111932758342973</v>
      </c>
      <c r="P7" s="47" t="n">
        <f>IF(ISERROR('Voting Age'!L7/'Voting Age'!B7),"",'Voting Age'!L7/'Voting Age'!B7)</f>
        <v>0.643935511267956</v>
      </c>
      <c r="Q7" s="47" t="n">
        <f>IF(ISERROR('Voting Age'!S7/'Voting Age'!B7),"",'Voting Age'!S7/'Voting Age'!B7)</f>
        <v>0.296905888037955</v>
      </c>
      <c r="R7" s="47" t="n">
        <f>IF(ISERROR('Voting Age'!Z7/'Voting Age'!B7),"",'Voting Age'!Z7/'Voting Age'!B7)</f>
        <v>0.289349987553265</v>
      </c>
      <c r="S7" s="54"/>
      <c r="T7" s="54"/>
    </row>
    <row r="8">
      <c r="A8" s="12" t="n">
        <v>6</v>
      </c>
      <c r="B8" s="17" t="n">
        <v>86532</v>
      </c>
      <c r="C8" s="22" t="n">
        <v>86313.93</v>
      </c>
      <c r="D8" s="25" t="n">
        <f>(B8-C8)/C8</f>
        <v>0.00252647515876067</v>
      </c>
      <c r="E8" s="27" t="n">
        <f>B8-C8</f>
        <v>218.070000000007</v>
      </c>
      <c r="F8" s="31" t="n">
        <f>IF(ISERROR('Racial Demographics'!C8/'Racial Demographics'!B8),"",'Racial Demographics'!C8/'Racial Demographics'!B8)</f>
        <v>0.34067165903943</v>
      </c>
      <c r="G8" s="31" t="n">
        <f>IF(ISERROR('Racial Demographics'!E8),"",'Racial Demographics'!E8)</f>
        <v>0.109485508251283</v>
      </c>
      <c r="H8" s="31" t="n">
        <f>IF(ISERROR('Racial Demographics'!G8),"",'Racial Demographics'!G8)</f>
        <v>0.344288818009522</v>
      </c>
      <c r="I8" s="31" t="n">
        <f>IF(ISERROR('Racial Demographics'!J8/B8),"",'Racial Demographics'!J8/B8)</f>
        <v>0.196759580270882</v>
      </c>
      <c r="J8" s="31" t="n">
        <f>IF(ISERROR('Racial Demographics'!H8),"",'Racial Demographics'!H8)</f>
        <v>0.659328340960569</v>
      </c>
      <c r="K8" s="31" t="n">
        <f>IF(ISERROR('Voting Age'!B8/B8),"",'Voting Age'!B8/B8)</f>
        <v>0.765936301021587</v>
      </c>
      <c r="L8" s="31" t="n">
        <f>IF(ISERROR('Voting Age'!G8/'Voting Age'!B8),"",'Voting Age'!G8/'Voting Age'!B8)</f>
        <v>0.335314885784121</v>
      </c>
      <c r="M8" s="31" t="n">
        <f>IF(ISERROR('Voting Age'!D8/'Voting Age'!B8),"",'Voting Age'!D8/'Voting Age'!B8)</f>
        <v>0.106551193457859</v>
      </c>
      <c r="N8" s="31" t="n">
        <f>IF(ISERROR('Voting Age'!E8/'Voting Age'!B8),"",'Voting Age'!E8/'Voting Age'!B8)</f>
        <v>0.312577325809469</v>
      </c>
      <c r="O8" s="31" t="n">
        <f>IF(ISERROR('Voting Age'!AA8/'Voting Age'!B8),"",'Voting Age'!AA8/'Voting Age'!B8)</f>
        <v>0.211638854521862</v>
      </c>
      <c r="P8" s="31" t="n">
        <f>IF(ISERROR('Voting Age'!L8/'Voting Age'!B8),"",'Voting Age'!L8/'Voting Age'!B8)</f>
        <v>0.664685114215879</v>
      </c>
      <c r="Q8" s="31" t="n">
        <f>IF(ISERROR('Voting Age'!S8/'Voting Age'!B8),"",'Voting Age'!S8/'Voting Age'!B8)</f>
        <v>0.116101873924983</v>
      </c>
      <c r="R8" s="31" t="n">
        <f>IF(ISERROR('Voting Age'!Z8/'Voting Age'!B8),"",'Voting Age'!Z8/'Voting Age'!B8)</f>
        <v>0.112299707293521</v>
      </c>
      <c r="S8" s="54"/>
      <c r="T8" s="54"/>
    </row>
    <row r="9">
      <c r="A9" s="12" t="n">
        <v>7</v>
      </c>
      <c r="B9" s="16" t="n">
        <v>87053</v>
      </c>
      <c r="C9" s="21" t="n">
        <v>86313.93</v>
      </c>
      <c r="D9" s="24" t="n">
        <f>(B9-C9)/C9</f>
        <v>0.00856258080242676</v>
      </c>
      <c r="E9" s="26" t="n">
        <f>B9-C9</f>
        <v>739.070000000007</v>
      </c>
      <c r="F9" s="32" t="n">
        <f>IF(ISERROR('Racial Demographics'!C9/'Racial Demographics'!B9),"",'Racial Demographics'!C9/'Racial Demographics'!B9)</f>
        <v>0.412059320184256</v>
      </c>
      <c r="G9" s="32" t="n">
        <f>IF(ISERROR('Racial Demographics'!E9),"",'Racial Demographics'!E9)</f>
        <v>0.184531262564185</v>
      </c>
      <c r="H9" s="32" t="n">
        <f>IF(ISERROR('Racial Demographics'!G9),"",'Racial Demographics'!G9)</f>
        <v>0.300449151666226</v>
      </c>
      <c r="I9" s="32" t="n">
        <f>IF(ISERROR('Racial Demographics'!J9/B9),"",'Racial Demographics'!J9/B9)</f>
        <v>0.0906803901071761</v>
      </c>
      <c r="J9" s="32" t="n">
        <f>IF(ISERROR('Racial Demographics'!H9),"",'Racial Demographics'!H9)</f>
        <v>0.587940679815744</v>
      </c>
      <c r="K9" s="43" t="n">
        <f>IF(ISERROR('Voting Age'!B9/B9),"",'Voting Age'!B9/B9)</f>
        <v>0.765223484543899</v>
      </c>
      <c r="L9" s="47" t="n">
        <f>IF(ISERROR('Voting Age'!G9/'Voting Age'!B9),"",'Voting Age'!G9/'Voting Age'!B9)</f>
        <v>0.413045109960219</v>
      </c>
      <c r="M9" s="47" t="n">
        <f>IF(ISERROR('Voting Age'!D9/'Voting Age'!B9),"",'Voting Age'!D9/'Voting Age'!B9)</f>
        <v>0.18733018089019</v>
      </c>
      <c r="N9" s="47" t="n">
        <f>IF(ISERROR('Voting Age'!E9/'Voting Age'!B9),"",'Voting Age'!E9/'Voting Age'!B9)</f>
        <v>0.269113563011334</v>
      </c>
      <c r="O9" s="47" t="n">
        <f>IF(ISERROR('Voting Age'!AA9/'Voting Age'!B9),"",'Voting Age'!AA9/'Voting Age'!B9)</f>
        <v>0.092261502664565</v>
      </c>
      <c r="P9" s="47" t="n">
        <f>IF(ISERROR('Voting Age'!L9/'Voting Age'!B9),"",'Voting Age'!L9/'Voting Age'!B9)</f>
        <v>0.586954890039781</v>
      </c>
      <c r="Q9" s="47" t="n">
        <f>IF(ISERROR('Voting Age'!S9/'Voting Age'!B9),"",'Voting Age'!S9/'Voting Age'!B9)</f>
        <v>0.200915709674998</v>
      </c>
      <c r="R9" s="47" t="n">
        <f>IF(ISERROR('Voting Age'!Z9/'Voting Age'!B9),"",'Voting Age'!Z9/'Voting Age'!B9)</f>
        <v>0.195031149140584</v>
      </c>
      <c r="S9" s="54"/>
      <c r="T9" s="54"/>
    </row>
    <row r="10">
      <c r="A10" s="12" t="n">
        <v>8</v>
      </c>
      <c r="B10" s="17" t="n">
        <v>83886</v>
      </c>
      <c r="C10" s="22" t="n">
        <v>86313.93</v>
      </c>
      <c r="D10" s="25" t="n">
        <f>(B10-C10)/C10</f>
        <v>-0.0281290632925646</v>
      </c>
      <c r="E10" s="27" t="n">
        <f>B10-C10</f>
        <v>-2427.92999999999</v>
      </c>
      <c r="F10" s="31" t="n">
        <f>IF(ISERROR('Racial Demographics'!C10/'Racial Demographics'!B10),"",'Racial Demographics'!C10/'Racial Demographics'!B10)</f>
        <v>0.497162816202942</v>
      </c>
      <c r="G10" s="31" t="n">
        <f>IF(ISERROR('Racial Demographics'!E10),"",'Racial Demographics'!E10)</f>
        <v>0.195658393534082</v>
      </c>
      <c r="H10" s="31" t="n">
        <f>IF(ISERROR('Racial Demographics'!G10),"",'Racial Demographics'!G10)</f>
        <v>0.154149679326705</v>
      </c>
      <c r="I10" s="31" t="n">
        <f>IF(ISERROR('Racial Demographics'!J10/B10),"",'Racial Demographics'!J10/B10)</f>
        <v>0.117898099802112</v>
      </c>
      <c r="J10" s="31" t="n">
        <f>IF(ISERROR('Racial Demographics'!H10),"",'Racial Demographics'!H10)</f>
        <v>0.502837183797058</v>
      </c>
      <c r="K10" s="31" t="n">
        <f>IF(ISERROR('Voting Age'!B10/B10),"",'Voting Age'!B10/B10)</f>
        <v>0.729418496531006</v>
      </c>
      <c r="L10" s="31" t="n">
        <f>IF(ISERROR('Voting Age'!G10/'Voting Age'!B10),"",'Voting Age'!G10/'Voting Age'!B10)</f>
        <v>0.493773288880173</v>
      </c>
      <c r="M10" s="31" t="n">
        <f>IF(ISERROR('Voting Age'!D10/'Voting Age'!B10),"",'Voting Age'!D10/'Voting Age'!B10)</f>
        <v>0.19278289860757</v>
      </c>
      <c r="N10" s="31" t="n">
        <f>IF(ISERROR('Voting Age'!E10/'Voting Age'!B10),"",'Voting Age'!E10/'Voting Age'!B10)</f>
        <v>0.141825194482578</v>
      </c>
      <c r="O10" s="31" t="n">
        <f>IF(ISERROR('Voting Age'!AA10/'Voting Age'!B10),"",'Voting Age'!AA10/'Voting Age'!B10)</f>
        <v>0.1243871347323</v>
      </c>
      <c r="P10" s="31" t="n">
        <f>IF(ISERROR('Voting Age'!L10/'Voting Age'!B10),"",'Voting Age'!L10/'Voting Age'!B10)</f>
        <v>0.506226711119827</v>
      </c>
      <c r="Q10" s="31" t="n">
        <f>IF(ISERROR('Voting Age'!S10/'Voting Age'!B10),"",'Voting Age'!S10/'Voting Age'!B10)</f>
        <v>0.207197489703864</v>
      </c>
      <c r="R10" s="31" t="n">
        <f>IF(ISERROR('Voting Age'!Z10/'Voting Age'!B10),"",'Voting Age'!Z10/'Voting Age'!B10)</f>
        <v>0.201215924691116</v>
      </c>
      <c r="S10" s="54"/>
      <c r="T10" s="54"/>
    </row>
    <row r="11">
      <c r="A11" s="12" t="n">
        <v>9</v>
      </c>
      <c r="B11" s="16" t="n">
        <v>83344</v>
      </c>
      <c r="C11" s="21" t="n">
        <v>86313.93</v>
      </c>
      <c r="D11" s="24" t="n">
        <f>(B11-C11)/C11</f>
        <v>-0.0344084668604476</v>
      </c>
      <c r="E11" s="26" t="n">
        <f>B11-C11</f>
        <v>-2969.92999999999</v>
      </c>
      <c r="F11" s="32" t="n">
        <f>IF(ISERROR('Racial Demographics'!C11/'Racial Demographics'!B11),"",'Racial Demographics'!C11/'Racial Demographics'!B11)</f>
        <v>0.449678441159532</v>
      </c>
      <c r="G11" s="32" t="n">
        <f>IF(ISERROR('Racial Demographics'!E11),"",'Racial Demographics'!E11)</f>
        <v>0.139758110961797</v>
      </c>
      <c r="H11" s="32" t="n">
        <f>IF(ISERROR('Racial Demographics'!G11),"",'Racial Demographics'!G11)</f>
        <v>0.191759454789787</v>
      </c>
      <c r="I11" s="32" t="n">
        <f>IF(ISERROR('Racial Demographics'!J11/B11),"",'Racial Demographics'!J11/B11)</f>
        <v>0.187248032251872</v>
      </c>
      <c r="J11" s="32" t="n">
        <f>IF(ISERROR('Racial Demographics'!H11),"",'Racial Demographics'!H11)</f>
        <v>0.550321558840468</v>
      </c>
      <c r="K11" s="43" t="n">
        <f>IF(ISERROR('Voting Age'!B11/B11),"",'Voting Age'!B11/B11)</f>
        <v>0.779324246496448</v>
      </c>
      <c r="L11" s="47" t="n">
        <f>IF(ISERROR('Voting Age'!G11/'Voting Age'!B11),"",'Voting Age'!G11/'Voting Age'!B11)</f>
        <v>0.45080982879665</v>
      </c>
      <c r="M11" s="47" t="n">
        <f>IF(ISERROR('Voting Age'!D11/'Voting Age'!B11),"",'Voting Age'!D11/'Voting Age'!B11)</f>
        <v>0.136593176499569</v>
      </c>
      <c r="N11" s="47" t="n">
        <f>IF(ISERROR('Voting Age'!E11/'Voting Age'!B11),"",'Voting Age'!E11/'Voting Age'!B11)</f>
        <v>0.177130804286242</v>
      </c>
      <c r="O11" s="47" t="n">
        <f>IF(ISERROR('Voting Age'!AA11/'Voting Age'!B11),"",'Voting Age'!AA11/'Voting Age'!B11)</f>
        <v>0.192034117502155</v>
      </c>
      <c r="P11" s="47" t="n">
        <f>IF(ISERROR('Voting Age'!L11/'Voting Age'!B11),"",'Voting Age'!L11/'Voting Age'!B11)</f>
        <v>0.54919017120335</v>
      </c>
      <c r="Q11" s="47" t="n">
        <f>IF(ISERROR('Voting Age'!S11/'Voting Age'!B11),"",'Voting Age'!S11/'Voting Age'!B11)</f>
        <v>0.148201748983865</v>
      </c>
      <c r="R11" s="47" t="n">
        <f>IF(ISERROR('Voting Age'!Z11/'Voting Age'!B11),"",'Voting Age'!Z11/'Voting Age'!B11)</f>
        <v>0.143783101367163</v>
      </c>
      <c r="S11" s="54"/>
      <c r="T11" s="54"/>
    </row>
    <row r="12">
      <c r="A12" s="12" t="n">
        <v>10</v>
      </c>
      <c r="B12" s="17" t="n">
        <v>87303</v>
      </c>
      <c r="C12" s="22" t="n">
        <v>86313.93</v>
      </c>
      <c r="D12" s="25" t="n">
        <f>(B12-C12)/C12</f>
        <v>0.0114589846621514</v>
      </c>
      <c r="E12" s="27" t="n">
        <f>B12-C12</f>
        <v>989.070000000007</v>
      </c>
      <c r="F12" s="31" t="n">
        <f>IF(ISERROR('Racial Demographics'!C12/'Racial Demographics'!B12),"",'Racial Demographics'!C12/'Racial Demographics'!B12)</f>
        <v>0.551756526121668</v>
      </c>
      <c r="G12" s="31" t="n">
        <f>IF(ISERROR('Racial Demographics'!E12),"",'Racial Demographics'!E12)</f>
        <v>0.0508229957733411</v>
      </c>
      <c r="H12" s="31" t="n">
        <f>IF(ISERROR('Racial Demographics'!G12),"",'Racial Demographics'!G12)</f>
        <v>0.140075369689472</v>
      </c>
      <c r="I12" s="31" t="n">
        <f>IF(ISERROR('Racial Demographics'!J12/B12),"",'Racial Demographics'!J12/B12)</f>
        <v>0.221618959256841</v>
      </c>
      <c r="J12" s="31" t="n">
        <f>IF(ISERROR('Racial Demographics'!H12),"",'Racial Demographics'!H12)</f>
        <v>0.448243473878332</v>
      </c>
      <c r="K12" s="31" t="n">
        <f>IF(ISERROR('Voting Age'!B12/B12),"",'Voting Age'!B12/B12)</f>
        <v>0.775586176878229</v>
      </c>
      <c r="L12" s="31" t="n">
        <f>IF(ISERROR('Voting Age'!G12/'Voting Age'!B12),"",'Voting Age'!G12/'Voting Age'!B12)</f>
        <v>0.550693388075793</v>
      </c>
      <c r="M12" s="31" t="n">
        <f>IF(ISERROR('Voting Age'!D12/'Voting Age'!B12),"",'Voting Age'!D12/'Voting Age'!B12)</f>
        <v>0.0513801302594852</v>
      </c>
      <c r="N12" s="31" t="n">
        <f>IF(ISERROR('Voting Age'!E12/'Voting Age'!B12),"",'Voting Age'!E12/'Voting Age'!B12)</f>
        <v>0.128177105640147</v>
      </c>
      <c r="O12" s="31" t="n">
        <f>IF(ISERROR('Voting Age'!AA12/'Voting Age'!B12),"",'Voting Age'!AA12/'Voting Age'!B12)</f>
        <v>0.225295742198461</v>
      </c>
      <c r="P12" s="31" t="n">
        <f>IF(ISERROR('Voting Age'!L12/'Voting Age'!B12),"",'Voting Age'!L12/'Voting Age'!B12)</f>
        <v>0.449306611924207</v>
      </c>
      <c r="Q12" s="31" t="n">
        <f>IF(ISERROR('Voting Age'!S12/'Voting Age'!B12),"",'Voting Age'!S12/'Voting Age'!B12)</f>
        <v>0.0582180147981864</v>
      </c>
      <c r="R12" s="31" t="n">
        <f>IF(ISERROR('Voting Age'!Z12/'Voting Age'!B12),"",'Voting Age'!Z12/'Voting Age'!B12)</f>
        <v>0.0558697995894316</v>
      </c>
      <c r="S12" s="54"/>
      <c r="T12" s="54"/>
    </row>
    <row r="13">
      <c r="A13" s="12" t="n">
        <v>11</v>
      </c>
      <c r="B13" s="16" t="n">
        <v>87003</v>
      </c>
      <c r="C13" s="21" t="n">
        <v>86313.93</v>
      </c>
      <c r="D13" s="24" t="n">
        <f>(B13-C13)/C13</f>
        <v>0.00798330003048184</v>
      </c>
      <c r="E13" s="26" t="n">
        <f>B13-C13</f>
        <v>689.070000000007</v>
      </c>
      <c r="F13" s="32" t="n">
        <f>IF(ISERROR('Racial Demographics'!C13/'Racial Demographics'!B13),"",'Racial Demographics'!C13/'Racial Demographics'!B13)</f>
        <v>0.621369378067423</v>
      </c>
      <c r="G13" s="32" t="n">
        <f>IF(ISERROR('Racial Demographics'!E13),"",'Racial Demographics'!E13)</f>
        <v>0.0305851522361298</v>
      </c>
      <c r="H13" s="32" t="n">
        <f>IF(ISERROR('Racial Demographics'!G13),"",'Racial Demographics'!G13)</f>
        <v>0.0652965989678517</v>
      </c>
      <c r="I13" s="32" t="n">
        <f>IF(ISERROR('Racial Demographics'!J13/B13),"",'Racial Demographics'!J13/B13)</f>
        <v>0.235566589657828</v>
      </c>
      <c r="J13" s="32" t="n">
        <f>IF(ISERROR('Racial Demographics'!H13),"",'Racial Demographics'!H13)</f>
        <v>0.378630621932577</v>
      </c>
      <c r="K13" s="43" t="n">
        <f>IF(ISERROR('Voting Age'!B13/B13),"",'Voting Age'!B13/B13)</f>
        <v>0.767893061158811</v>
      </c>
      <c r="L13" s="47" t="n">
        <f>IF(ISERROR('Voting Age'!G13/'Voting Age'!B13),"",'Voting Age'!G13/'Voting Age'!B13)</f>
        <v>0.631846008771273</v>
      </c>
      <c r="M13" s="47" t="n">
        <f>IF(ISERROR('Voting Age'!D13/'Voting Age'!B13),"",'Voting Age'!D13/'Voting Age'!B13)</f>
        <v>0.0326153661931776</v>
      </c>
      <c r="N13" s="47" t="n">
        <f>IF(ISERROR('Voting Age'!E13/'Voting Age'!B13),"",'Voting Age'!E13/'Voting Age'!B13)</f>
        <v>0.0600368213863402</v>
      </c>
      <c r="O13" s="47" t="n">
        <f>IF(ISERROR('Voting Age'!AA13/'Voting Age'!B13),"",'Voting Age'!AA13/'Voting Age'!B13)</f>
        <v>0.233127273271565</v>
      </c>
      <c r="P13" s="47" t="n">
        <f>IF(ISERROR('Voting Age'!L13/'Voting Age'!B13),"",'Voting Age'!L13/'Voting Age'!B13)</f>
        <v>0.368153991228727</v>
      </c>
      <c r="Q13" s="47" t="n">
        <f>IF(ISERROR('Voting Age'!S13/'Voting Age'!B13),"",'Voting Age'!S13/'Voting Age'!B13)</f>
        <v>0.0381834782738853</v>
      </c>
      <c r="R13" s="47" t="n">
        <f>IF(ISERROR('Voting Age'!Z13/'Voting Age'!B13),"",'Voting Age'!Z13/'Voting Age'!B13)</f>
        <v>0.0369560987292131</v>
      </c>
      <c r="S13" s="54"/>
      <c r="T13" s="54"/>
    </row>
    <row r="14">
      <c r="A14" s="12" t="n">
        <v>12</v>
      </c>
      <c r="B14" s="17" t="n">
        <v>86979</v>
      </c>
      <c r="C14" s="22" t="n">
        <v>86313.93</v>
      </c>
      <c r="D14" s="25" t="n">
        <f>(B14-C14)/C14</f>
        <v>0.00770524525994827</v>
      </c>
      <c r="E14" s="27" t="n">
        <f>B14-C14</f>
        <v>665.070000000007</v>
      </c>
      <c r="F14" s="31" t="n">
        <f>IF(ISERROR('Racial Demographics'!C14/'Racial Demographics'!B14),"",'Racial Demographics'!C14/'Racial Demographics'!B14)</f>
        <v>0.531116706331413</v>
      </c>
      <c r="G14" s="31" t="n">
        <f>IF(ISERROR('Racial Demographics'!E14),"",'Racial Demographics'!E14)</f>
        <v>0.0502880005518573</v>
      </c>
      <c r="H14" s="31" t="n">
        <f>IF(ISERROR('Racial Demographics'!G14),"",'Racial Demographics'!G14)</f>
        <v>0.174593867485255</v>
      </c>
      <c r="I14" s="31" t="n">
        <f>IF(ISERROR('Racial Demographics'!J14/B14),"",'Racial Demographics'!J14/B14)</f>
        <v>0.208763034755516</v>
      </c>
      <c r="J14" s="31" t="n">
        <f>IF(ISERROR('Racial Demographics'!H14),"",'Racial Demographics'!H14)</f>
        <v>0.468883293668587</v>
      </c>
      <c r="K14" s="31" t="n">
        <f>IF(ISERROR('Voting Age'!B14/B14),"",'Voting Age'!B14/B14)</f>
        <v>0.775704480391819</v>
      </c>
      <c r="L14" s="31" t="n">
        <f>IF(ISERROR('Voting Age'!G14/'Voting Age'!B14),"",'Voting Age'!G14/'Voting Age'!B14)</f>
        <v>0.528249592411442</v>
      </c>
      <c r="M14" s="31" t="n">
        <f>IF(ISERROR('Voting Age'!D14/'Voting Age'!B14),"",'Voting Age'!D14/'Voting Age'!B14)</f>
        <v>0.0506002667852379</v>
      </c>
      <c r="N14" s="31" t="n">
        <f>IF(ISERROR('Voting Age'!E14/'Voting Age'!B14),"",'Voting Age'!E14/'Voting Age'!B14)</f>
        <v>0.160649177412183</v>
      </c>
      <c r="O14" s="31" t="n">
        <f>IF(ISERROR('Voting Age'!AA14/'Voting Age'!B14),"",'Voting Age'!AA14/'Voting Age'!B14)</f>
        <v>0.215117830146732</v>
      </c>
      <c r="P14" s="31" t="n">
        <f>IF(ISERROR('Voting Age'!L14/'Voting Age'!B14),"",'Voting Age'!L14/'Voting Age'!B14)</f>
        <v>0.471750407588558</v>
      </c>
      <c r="Q14" s="31" t="n">
        <f>IF(ISERROR('Voting Age'!S14/'Voting Age'!B14),"",'Voting Age'!S14/'Voting Age'!B14)</f>
        <v>0.05913739439751</v>
      </c>
      <c r="R14" s="31" t="n">
        <f>IF(ISERROR('Voting Age'!Z14/'Voting Age'!B14),"",'Voting Age'!Z14/'Voting Age'!B14)</f>
        <v>0.0568697198755002</v>
      </c>
      <c r="S14" s="54"/>
      <c r="T14" s="54"/>
    </row>
    <row r="15">
      <c r="A15" s="12" t="n">
        <v>13</v>
      </c>
      <c r="B15" s="16" t="n">
        <v>87950</v>
      </c>
      <c r="C15" s="21" t="n">
        <v>86313.93</v>
      </c>
      <c r="D15" s="24" t="n">
        <f>(B15-C15)/C15</f>
        <v>0.0189548778511187</v>
      </c>
      <c r="E15" s="26" t="n">
        <f>B15-C15</f>
        <v>1636.07000000001</v>
      </c>
      <c r="F15" s="32" t="n">
        <f>IF(ISERROR('Racial Demographics'!C15/'Racial Demographics'!B15),"",'Racial Demographics'!C15/'Racial Demographics'!B15)</f>
        <v>0.539567936327459</v>
      </c>
      <c r="G15" s="32" t="n">
        <f>IF(ISERROR('Racial Demographics'!E15),"",'Racial Demographics'!E15)</f>
        <v>0.0657532689027857</v>
      </c>
      <c r="H15" s="32" t="n">
        <f>IF(ISERROR('Racial Demographics'!G15),"",'Racial Demographics'!G15)</f>
        <v>0.147833996588971</v>
      </c>
      <c r="I15" s="32" t="n">
        <f>IF(ISERROR('Racial Demographics'!J15/B15),"",'Racial Demographics'!J15/B15)</f>
        <v>0.210051165434906</v>
      </c>
      <c r="J15" s="32" t="n">
        <f>IF(ISERROR('Racial Demographics'!H15),"",'Racial Demographics'!H15)</f>
        <v>0.460432063672541</v>
      </c>
      <c r="K15" s="43" t="n">
        <f>IF(ISERROR('Voting Age'!B15/B15),"",'Voting Age'!B15/B15)</f>
        <v>0.759476975554292</v>
      </c>
      <c r="L15" s="47" t="n">
        <f>IF(ISERROR('Voting Age'!G15/'Voting Age'!B15),"",'Voting Age'!G15/'Voting Age'!B15)</f>
        <v>0.537711839032277</v>
      </c>
      <c r="M15" s="47" t="n">
        <f>IF(ISERROR('Voting Age'!D15/'Voting Age'!B15),"",'Voting Age'!D15/'Voting Age'!B15)</f>
        <v>0.0631474938619079</v>
      </c>
      <c r="N15" s="47" t="n">
        <f>IF(ISERROR('Voting Age'!E15/'Voting Age'!B15),"",'Voting Age'!E15/'Voting Age'!B15)</f>
        <v>0.137672914545781</v>
      </c>
      <c r="O15" s="47" t="n">
        <f>IF(ISERROR('Voting Age'!AA15/'Voting Age'!B15),"",'Voting Age'!AA15/'Voting Age'!B15)</f>
        <v>0.218740643152285</v>
      </c>
      <c r="P15" s="47" t="n">
        <f>IF(ISERROR('Voting Age'!L15/'Voting Age'!B15),"",'Voting Age'!L15/'Voting Age'!B15)</f>
        <v>0.462288160967723</v>
      </c>
      <c r="Q15" s="47" t="n">
        <f>IF(ISERROR('Voting Age'!S15/'Voting Age'!B15),"",'Voting Age'!S15/'Voting Age'!B15)</f>
        <v>0.0704982334271513</v>
      </c>
      <c r="R15" s="47" t="n">
        <f>IF(ISERROR('Voting Age'!Z15/'Voting Age'!B15),"",'Voting Age'!Z15/'Voting Age'!B15)</f>
        <v>0.0683274447571711</v>
      </c>
      <c r="S15" s="54"/>
      <c r="T15" s="54"/>
    </row>
    <row r="16">
      <c r="A16" s="12" t="n">
        <v>14</v>
      </c>
      <c r="B16" s="17" t="n">
        <v>87678</v>
      </c>
      <c r="C16" s="22" t="n">
        <v>86313.93</v>
      </c>
      <c r="D16" s="25" t="n">
        <f>(B16-C16)/C16</f>
        <v>0.0158035904517383</v>
      </c>
      <c r="E16" s="27" t="n">
        <f>B16-C16</f>
        <v>1364.07000000001</v>
      </c>
      <c r="F16" s="31" t="n">
        <f>IF(ISERROR('Racial Demographics'!C16/'Racial Demographics'!B16),"",'Racial Demographics'!C16/'Racial Demographics'!B16)</f>
        <v>0.561429320924291</v>
      </c>
      <c r="G16" s="31" t="n">
        <f>IF(ISERROR('Racial Demographics'!E16),"",'Racial Demographics'!E16)</f>
        <v>0.0919272793631242</v>
      </c>
      <c r="H16" s="31" t="n">
        <f>IF(ISERROR('Racial Demographics'!G16),"",'Racial Demographics'!G16)</f>
        <v>0.128641164260134</v>
      </c>
      <c r="I16" s="31" t="n">
        <f>IF(ISERROR('Racial Demographics'!J16/B16),"",'Racial Demographics'!J16/B16)</f>
        <v>0.174331075070143</v>
      </c>
      <c r="J16" s="31" t="n">
        <f>IF(ISERROR('Racial Demographics'!H16),"",'Racial Demographics'!H16)</f>
        <v>0.438570679075709</v>
      </c>
      <c r="K16" s="31" t="n">
        <f>IF(ISERROR('Voting Age'!B16/B16),"",'Voting Age'!B16/B16)</f>
        <v>0.751716508132029</v>
      </c>
      <c r="L16" s="31" t="n">
        <f>IF(ISERROR('Voting Age'!G16/'Voting Age'!B16),"",'Voting Age'!G16/'Voting Age'!B16)</f>
        <v>0.560909739185847</v>
      </c>
      <c r="M16" s="31" t="n">
        <f>IF(ISERROR('Voting Age'!D16/'Voting Age'!B16),"",'Voting Age'!D16/'Voting Age'!B16)</f>
        <v>0.0900635725014793</v>
      </c>
      <c r="N16" s="31" t="n">
        <f>IF(ISERROR('Voting Age'!E16/'Voting Age'!B16),"",'Voting Age'!E16/'Voting Age'!B16)</f>
        <v>0.118876026035898</v>
      </c>
      <c r="O16" s="31" t="n">
        <f>IF(ISERROR('Voting Age'!AA16/'Voting Age'!B16),"",'Voting Age'!AA16/'Voting Age'!B16)</f>
        <v>0.184481633767771</v>
      </c>
      <c r="P16" s="31" t="n">
        <f>IF(ISERROR('Voting Age'!L16/'Voting Age'!B16),"",'Voting Age'!L16/'Voting Age'!B16)</f>
        <v>0.439090260814153</v>
      </c>
      <c r="Q16" s="31" t="n">
        <f>IF(ISERROR('Voting Age'!S16/'Voting Age'!B16),"",'Voting Age'!S16/'Voting Age'!B16)</f>
        <v>0.0990759987255155</v>
      </c>
      <c r="R16" s="31" t="n">
        <f>IF(ISERROR('Voting Age'!Z16/'Voting Age'!B16),"",'Voting Age'!Z16/'Voting Age'!B16)</f>
        <v>0.0956773733481012</v>
      </c>
      <c r="S16" s="54"/>
      <c r="T16" s="54"/>
    </row>
    <row r="17">
      <c r="A17" s="12" t="n">
        <v>15</v>
      </c>
      <c r="B17" s="16" t="n">
        <v>89264</v>
      </c>
      <c r="C17" s="21" t="n">
        <v>86313.93</v>
      </c>
      <c r="D17" s="24" t="n">
        <f>(B17-C17)/C17</f>
        <v>0.0341783765378312</v>
      </c>
      <c r="E17" s="26" t="n">
        <f>B17-C17</f>
        <v>2950.07000000001</v>
      </c>
      <c r="F17" s="32" t="n">
        <f>IF(ISERROR('Racial Demographics'!C17/'Racial Demographics'!B17),"",'Racial Demographics'!C17/'Racial Demographics'!B17)</f>
        <v>0.492012457429647</v>
      </c>
      <c r="G17" s="32" t="n">
        <f>IF(ISERROR('Racial Demographics'!E17),"",'Racial Demographics'!E17)</f>
        <v>0.0683142140168489</v>
      </c>
      <c r="H17" s="32" t="n">
        <f>IF(ISERROR('Racial Demographics'!G17),"",'Racial Demographics'!G17)</f>
        <v>0.142621885642588</v>
      </c>
      <c r="I17" s="32" t="n">
        <f>IF(ISERROR('Racial Demographics'!J17/B17),"",'Racial Demographics'!J17/B17)</f>
        <v>0.260373722889407</v>
      </c>
      <c r="J17" s="32" t="n">
        <f>IF(ISERROR('Racial Demographics'!H17),"",'Racial Demographics'!H17)</f>
        <v>0.507987542570353</v>
      </c>
      <c r="K17" s="43" t="n">
        <f>IF(ISERROR('Voting Age'!B17/B17),"",'Voting Age'!B17/B17)</f>
        <v>0.769671984226564</v>
      </c>
      <c r="L17" s="47" t="n">
        <f>IF(ISERROR('Voting Age'!G17/'Voting Age'!B17),"",'Voting Age'!G17/'Voting Age'!B17)</f>
        <v>0.490568234746157</v>
      </c>
      <c r="M17" s="47" t="n">
        <f>IF(ISERROR('Voting Age'!D17/'Voting Age'!B17),"",'Voting Age'!D17/'Voting Age'!B17)</f>
        <v>0.0679727526781556</v>
      </c>
      <c r="N17" s="47" t="n">
        <f>IF(ISERROR('Voting Age'!E17/'Voting Age'!B17),"",'Voting Age'!E17/'Voting Age'!B17)</f>
        <v>0.130560083837913</v>
      </c>
      <c r="O17" s="47" t="n">
        <f>IF(ISERROR('Voting Age'!AA17/'Voting Age'!B17),"",'Voting Age'!AA17/'Voting Age'!B17)</f>
        <v>0.268033884489986</v>
      </c>
      <c r="P17" s="47" t="n">
        <f>IF(ISERROR('Voting Age'!L17/'Voting Age'!B17),"",'Voting Age'!L17/'Voting Age'!B17)</f>
        <v>0.509431765253843</v>
      </c>
      <c r="Q17" s="47" t="n">
        <f>IF(ISERROR('Voting Age'!S17/'Voting Age'!B17),"",'Voting Age'!S17/'Voting Age'!B17)</f>
        <v>0.0767931998136935</v>
      </c>
      <c r="R17" s="47" t="n">
        <f>IF(ISERROR('Voting Age'!Z17/'Voting Age'!B17),"",'Voting Age'!Z17/'Voting Age'!B17)</f>
        <v>0.0736347228691197</v>
      </c>
      <c r="S17" s="54"/>
      <c r="T17" s="54"/>
    </row>
    <row r="18">
      <c r="A18" s="12" t="n">
        <v>16</v>
      </c>
      <c r="B18" s="17" t="n">
        <v>88778</v>
      </c>
      <c r="C18" s="22" t="n">
        <v>86313.93</v>
      </c>
      <c r="D18" s="25" t="n">
        <f>(B18-C18)/C18</f>
        <v>0.0285477674345266</v>
      </c>
      <c r="E18" s="27" t="n">
        <f>B18-C18</f>
        <v>2464.07000000001</v>
      </c>
      <c r="F18" s="31" t="n">
        <f>IF(ISERROR('Racial Demographics'!C18/'Racial Demographics'!B18),"",'Racial Demographics'!C18/'Racial Demographics'!B18)</f>
        <v>0.54165446394377</v>
      </c>
      <c r="G18" s="31" t="n">
        <f>IF(ISERROR('Racial Demographics'!E18),"",'Racial Demographics'!E18)</f>
        <v>0.0692513911104102</v>
      </c>
      <c r="H18" s="31" t="n">
        <f>IF(ISERROR('Racial Demographics'!G18),"",'Racial Demographics'!G18)</f>
        <v>0.0911149158575323</v>
      </c>
      <c r="I18" s="31" t="n">
        <f>IF(ISERROR('Racial Demographics'!J18/B18),"",'Racial Demographics'!J18/B18)</f>
        <v>0.253542544324044</v>
      </c>
      <c r="J18" s="31" t="n">
        <f>IF(ISERROR('Racial Demographics'!H18),"",'Racial Demographics'!H18)</f>
        <v>0.45834553605623</v>
      </c>
      <c r="K18" s="31" t="n">
        <f>IF(ISERROR('Voting Age'!B18/B18),"",'Voting Age'!B18/B18)</f>
        <v>0.778965509473068</v>
      </c>
      <c r="L18" s="31" t="n">
        <f>IF(ISERROR('Voting Age'!G18/'Voting Age'!B18),"",'Voting Age'!G18/'Voting Age'!B18)</f>
        <v>0.551080905212928</v>
      </c>
      <c r="M18" s="31" t="n">
        <f>IF(ISERROR('Voting Age'!D18/'Voting Age'!B18),"",'Voting Age'!D18/'Voting Age'!B18)</f>
        <v>0.0696406622803846</v>
      </c>
      <c r="N18" s="31" t="n">
        <f>IF(ISERROR('Voting Age'!E18/'Voting Age'!B18),"",'Voting Age'!E18/'Voting Age'!B18)</f>
        <v>0.0836526643048225</v>
      </c>
      <c r="O18" s="31" t="n">
        <f>IF(ISERROR('Voting Age'!AA18/'Voting Age'!B18),"",'Voting Age'!AA18/'Voting Age'!B18)</f>
        <v>0.250090376690044</v>
      </c>
      <c r="P18" s="31" t="n">
        <f>IF(ISERROR('Voting Age'!L18/'Voting Age'!B18),"",'Voting Age'!L18/'Voting Age'!B18)</f>
        <v>0.448919094787073</v>
      </c>
      <c r="Q18" s="31" t="n">
        <f>IF(ISERROR('Voting Age'!S18/'Voting Age'!B18),"",'Voting Age'!S18/'Voting Age'!B18)</f>
        <v>0.0778830164124069</v>
      </c>
      <c r="R18" s="31" t="n">
        <f>IF(ISERROR('Voting Age'!Z18/'Voting Age'!B18),"",'Voting Age'!Z18/'Voting Age'!B18)</f>
        <v>0.0751355650350662</v>
      </c>
      <c r="S18" s="54"/>
      <c r="T18" s="54"/>
    </row>
    <row r="19">
      <c r="A19" s="12" t="n">
        <v>17</v>
      </c>
      <c r="B19" s="16" t="n">
        <v>84026</v>
      </c>
      <c r="C19" s="21" t="n">
        <v>86313.93</v>
      </c>
      <c r="D19" s="24" t="n">
        <f>(B19-C19)/C19</f>
        <v>-0.0265070771311188</v>
      </c>
      <c r="E19" s="26" t="n">
        <f>B19-C19</f>
        <v>-2287.92999999999</v>
      </c>
      <c r="F19" s="32" t="n">
        <f>IF(ISERROR('Racial Demographics'!C19/'Racial Demographics'!B19),"",'Racial Demographics'!C19/'Racial Demographics'!B19)</f>
        <v>0.415288125104134</v>
      </c>
      <c r="G19" s="32" t="n">
        <f>IF(ISERROR('Racial Demographics'!E19),"",'Racial Demographics'!E19)</f>
        <v>0.0819270225882465</v>
      </c>
      <c r="H19" s="32" t="n">
        <f>IF(ISERROR('Racial Demographics'!G19),"",'Racial Demographics'!G19)</f>
        <v>0.11784447670959</v>
      </c>
      <c r="I19" s="32" t="n">
        <f>IF(ISERROR('Racial Demographics'!J19/B19),"",'Racial Demographics'!J19/B19)</f>
        <v>0.357817818294337</v>
      </c>
      <c r="J19" s="32" t="n">
        <f>IF(ISERROR('Racial Demographics'!H19),"",'Racial Demographics'!H19)</f>
        <v>0.584711874895866</v>
      </c>
      <c r="K19" s="43" t="n">
        <f>IF(ISERROR('Voting Age'!B19/B19),"",'Voting Age'!B19/B19)</f>
        <v>0.754968700164235</v>
      </c>
      <c r="L19" s="47" t="n">
        <f>IF(ISERROR('Voting Age'!G19/'Voting Age'!B19),"",'Voting Age'!G19/'Voting Age'!B19)</f>
        <v>0.424988571338493</v>
      </c>
      <c r="M19" s="47" t="n">
        <f>IF(ISERROR('Voting Age'!D19/'Voting Age'!B19),"",'Voting Age'!D19/'Voting Age'!B19)</f>
        <v>0.0824755269007046</v>
      </c>
      <c r="N19" s="47" t="n">
        <f>IF(ISERROR('Voting Age'!E19/'Voting Age'!B19),"",'Voting Age'!E19/'Voting Age'!B19)</f>
        <v>0.107098381070984</v>
      </c>
      <c r="O19" s="47" t="n">
        <f>IF(ISERROR('Voting Age'!AA19/'Voting Age'!B19),"",'Voting Age'!AA19/'Voting Age'!B19)</f>
        <v>0.349118022605104</v>
      </c>
      <c r="P19" s="47" t="n">
        <f>IF(ISERROR('Voting Age'!L19/'Voting Age'!B19),"",'Voting Age'!L19/'Voting Age'!B19)</f>
        <v>0.575011428661507</v>
      </c>
      <c r="Q19" s="47" t="n">
        <f>IF(ISERROR('Voting Age'!S19/'Voting Age'!B19),"",'Voting Age'!S19/'Voting Age'!B19)</f>
        <v>0.0907987452117849</v>
      </c>
      <c r="R19" s="47" t="n">
        <f>IF(ISERROR('Voting Age'!Z19/'Voting Age'!B19),"",'Voting Age'!Z19/'Voting Age'!B19)</f>
        <v>0.0886233586077526</v>
      </c>
      <c r="S19" s="54"/>
      <c r="T19" s="54"/>
    </row>
    <row r="20">
      <c r="A20" s="12" t="n">
        <v>18</v>
      </c>
      <c r="B20" s="17" t="n">
        <v>85281</v>
      </c>
      <c r="C20" s="22" t="n">
        <v>86313.93</v>
      </c>
      <c r="D20" s="25" t="n">
        <f>(B20-C20)/C20</f>
        <v>-0.0119671297553013</v>
      </c>
      <c r="E20" s="27" t="n">
        <f>B20-C20</f>
        <v>-1032.92999999999</v>
      </c>
      <c r="F20" s="31" t="n">
        <f>IF(ISERROR('Racial Demographics'!C20/'Racial Demographics'!B20),"",'Racial Demographics'!C20/'Racial Demographics'!B20)</f>
        <v>0.496875036643567</v>
      </c>
      <c r="G20" s="31" t="n">
        <f>IF(ISERROR('Racial Demographics'!E20),"",'Racial Demographics'!E20)</f>
        <v>0.0972432312003846</v>
      </c>
      <c r="H20" s="31" t="n">
        <f>IF(ISERROR('Racial Demographics'!G20),"",'Racial Demographics'!G20)</f>
        <v>0.233545572870862</v>
      </c>
      <c r="I20" s="31" t="n">
        <f>IF(ISERROR('Racial Demographics'!J20/B20),"",'Racial Demographics'!J20/B20)</f>
        <v>0.148579402211513</v>
      </c>
      <c r="J20" s="31" t="n">
        <f>IF(ISERROR('Racial Demographics'!H20),"",'Racial Demographics'!H20)</f>
        <v>0.503124963356433</v>
      </c>
      <c r="K20" s="31" t="n">
        <f>IF(ISERROR('Voting Age'!B20/B20),"",'Voting Age'!B20/B20)</f>
        <v>0.785837408097935</v>
      </c>
      <c r="L20" s="31" t="n">
        <f>IF(ISERROR('Voting Age'!G20/'Voting Age'!B20),"",'Voting Age'!G20/'Voting Age'!B20)</f>
        <v>0.50740856797529</v>
      </c>
      <c r="M20" s="31" t="n">
        <f>IF(ISERROR('Voting Age'!D20/'Voting Age'!B20),"",'Voting Age'!D20/'Voting Age'!B20)</f>
        <v>0.0922154080307982</v>
      </c>
      <c r="N20" s="31" t="n">
        <f>IF(ISERROR('Voting Age'!E20/'Voting Age'!B20),"",'Voting Age'!E20/'Voting Age'!B20)</f>
        <v>0.204067624632556</v>
      </c>
      <c r="O20" s="31" t="n">
        <f>IF(ISERROR('Voting Age'!AA20/'Voting Age'!B20),"",'Voting Age'!AA20/'Voting Age'!B20)</f>
        <v>0.154304131787457</v>
      </c>
      <c r="P20" s="31" t="n">
        <f>IF(ISERROR('Voting Age'!L20/'Voting Age'!B20),"",'Voting Age'!L20/'Voting Age'!B20)</f>
        <v>0.49259143202471</v>
      </c>
      <c r="Q20" s="31" t="n">
        <f>IF(ISERROR('Voting Age'!S20/'Voting Age'!B20),"",'Voting Age'!S20/'Voting Age'!B20)</f>
        <v>0.104510795768238</v>
      </c>
      <c r="R20" s="31" t="n">
        <f>IF(ISERROR('Voting Age'!Z20/'Voting Age'!B20),"",'Voting Age'!Z20/'Voting Age'!B20)</f>
        <v>0.100780399003238</v>
      </c>
      <c r="S20" s="54"/>
      <c r="T20" s="54"/>
    </row>
    <row r="21">
      <c r="A21" s="12" t="n">
        <v>19</v>
      </c>
      <c r="B21" s="16" t="n">
        <v>85174</v>
      </c>
      <c r="C21" s="21" t="n">
        <v>86313.93</v>
      </c>
      <c r="D21" s="24" t="n">
        <f>(B21-C21)/C21</f>
        <v>-0.0132067906072634</v>
      </c>
      <c r="E21" s="26" t="n">
        <f>B21-C21</f>
        <v>-1139.92999999999</v>
      </c>
      <c r="F21" s="32" t="n">
        <f>IF(ISERROR('Racial Demographics'!C21/'Racial Demographics'!B21),"",'Racial Demographics'!C21/'Racial Demographics'!B21)</f>
        <v>0.56732101345481</v>
      </c>
      <c r="G21" s="32" t="n">
        <f>IF(ISERROR('Racial Demographics'!E21),"",'Racial Demographics'!E21)</f>
        <v>0.0548993824406509</v>
      </c>
      <c r="H21" s="32" t="n">
        <f>IF(ISERROR('Racial Demographics'!G21),"",'Racial Demographics'!G21)</f>
        <v>0.18820297273816</v>
      </c>
      <c r="I21" s="32" t="n">
        <f>IF(ISERROR('Racial Demographics'!J21/B21),"",'Racial Demographics'!J21/B21)</f>
        <v>0.157982482917322</v>
      </c>
      <c r="J21" s="32" t="n">
        <f>IF(ISERROR('Racial Demographics'!H21),"",'Racial Demographics'!H21)</f>
        <v>0.43267898654519</v>
      </c>
      <c r="K21" s="43" t="n">
        <f>IF(ISERROR('Voting Age'!B21/B21),"",'Voting Age'!B21/B21)</f>
        <v>0.768051283255454</v>
      </c>
      <c r="L21" s="47" t="n">
        <f>IF(ISERROR('Voting Age'!G21/'Voting Age'!B21),"",'Voting Age'!G21/'Voting Age'!B21)</f>
        <v>0.568299244856156</v>
      </c>
      <c r="M21" s="47" t="n">
        <f>IF(ISERROR('Voting Age'!D21/'Voting Age'!B21),"",'Voting Age'!D21/'Voting Age'!B21)</f>
        <v>0.0567427925035923</v>
      </c>
      <c r="N21" s="47" t="n">
        <f>IF(ISERROR('Voting Age'!E21/'Voting Age'!B21),"",'Voting Age'!E21/'Voting Age'!B21)</f>
        <v>0.16926533981473</v>
      </c>
      <c r="O21" s="47" t="n">
        <f>IF(ISERROR('Voting Age'!AA21/'Voting Age'!B21),"",'Voting Age'!AA21/'Voting Age'!B21)</f>
        <v>0.160812008927207</v>
      </c>
      <c r="P21" s="47" t="n">
        <f>IF(ISERROR('Voting Age'!L21/'Voting Age'!B21),"",'Voting Age'!L21/'Voting Age'!B21)</f>
        <v>0.431700755143844</v>
      </c>
      <c r="Q21" s="47" t="n">
        <f>IF(ISERROR('Voting Age'!S21/'Voting Age'!B21),"",'Voting Age'!S21/'Voting Age'!B21)</f>
        <v>0.0661133021492556</v>
      </c>
      <c r="R21" s="47" t="n">
        <f>IF(ISERROR('Voting Age'!Z21/'Voting Age'!B21),"",'Voting Age'!Z21/'Voting Age'!B21)</f>
        <v>0.0629643217463084</v>
      </c>
      <c r="S21" s="54"/>
      <c r="T21" s="54"/>
    </row>
    <row r="22">
      <c r="A22" s="12" t="n">
        <v>20</v>
      </c>
      <c r="B22" s="17" t="n">
        <v>85146</v>
      </c>
      <c r="C22" s="22" t="n">
        <v>86313.93</v>
      </c>
      <c r="D22" s="25" t="n">
        <f>(B22-C22)/C22</f>
        <v>-0.0135311878395526</v>
      </c>
      <c r="E22" s="27" t="n">
        <f>B22-C22</f>
        <v>-1167.92999999999</v>
      </c>
      <c r="F22" s="31" t="n">
        <f>IF(ISERROR('Racial Demographics'!C22/'Racial Demographics'!B22),"",'Racial Demographics'!C22/'Racial Demographics'!B22)</f>
        <v>0.230756582810702</v>
      </c>
      <c r="G22" s="31" t="n">
        <f>IF(ISERROR('Racial Demographics'!E22),"",'Racial Demographics'!E22)</f>
        <v>0.338865008338618</v>
      </c>
      <c r="H22" s="31" t="n">
        <f>IF(ISERROR('Racial Demographics'!G22),"",'Racial Demographics'!G22)</f>
        <v>0.309127850985366</v>
      </c>
      <c r="I22" s="31" t="n">
        <f>IF(ISERROR('Racial Demographics'!J22/B22),"",'Racial Demographics'!J22/B22)</f>
        <v>0.10436191952646</v>
      </c>
      <c r="J22" s="31" t="n">
        <f>IF(ISERROR('Racial Demographics'!H22),"",'Racial Demographics'!H22)</f>
        <v>0.769243417189298</v>
      </c>
      <c r="K22" s="31" t="n">
        <f>IF(ISERROR('Voting Age'!B22/B22),"",'Voting Age'!B22/B22)</f>
        <v>0.728078829304959</v>
      </c>
      <c r="L22" s="31" t="n">
        <f>IF(ISERROR('Voting Age'!G22/'Voting Age'!B22),"",'Voting Age'!G22/'Voting Age'!B22)</f>
        <v>0.219040859451874</v>
      </c>
      <c r="M22" s="31" t="n">
        <f>IF(ISERROR('Voting Age'!D22/'Voting Age'!B22),"",'Voting Age'!D22/'Voting Age'!B22)</f>
        <v>0.340748148984563</v>
      </c>
      <c r="N22" s="31" t="n">
        <f>IF(ISERROR('Voting Age'!E22/'Voting Age'!B22),"",'Voting Age'!E22/'Voting Age'!B22)</f>
        <v>0.288855193328279</v>
      </c>
      <c r="O22" s="31" t="n">
        <f>IF(ISERROR('Voting Age'!AA22/'Voting Age'!B22),"",'Voting Age'!AA22/'Voting Age'!B22)</f>
        <v>0.10935105576436</v>
      </c>
      <c r="P22" s="31" t="n">
        <f>IF(ISERROR('Voting Age'!L22/'Voting Age'!B22),"",'Voting Age'!L22/'Voting Age'!B22)</f>
        <v>0.780959140548126</v>
      </c>
      <c r="Q22" s="31" t="n">
        <f>IF(ISERROR('Voting Age'!S22/'Voting Age'!B22),"",'Voting Age'!S22/'Voting Age'!B22)</f>
        <v>0.361460164857323</v>
      </c>
      <c r="R22" s="31" t="n">
        <f>IF(ISERROR('Voting Age'!Z22/'Voting Age'!B22),"",'Voting Age'!Z22/'Voting Age'!B22)</f>
        <v>0.349910473763167</v>
      </c>
      <c r="S22" s="54"/>
      <c r="T22" s="54"/>
    </row>
    <row r="23">
      <c r="A23" s="12" t="n">
        <v>21</v>
      </c>
      <c r="B23" s="16" t="n">
        <v>86984</v>
      </c>
      <c r="C23" s="21" t="n">
        <v>86313.93</v>
      </c>
      <c r="D23" s="24" t="n">
        <f>(B23-C23)/C23</f>
        <v>0.00776317333714277</v>
      </c>
      <c r="E23" s="26" t="n">
        <f>B23-C23</f>
        <v>670.070000000007</v>
      </c>
      <c r="F23" s="32" t="n">
        <f>IF(ISERROR('Racial Demographics'!C23/'Racial Demographics'!B23),"",'Racial Demographics'!C23/'Racial Demographics'!B23)</f>
        <v>0.358226800331095</v>
      </c>
      <c r="G23" s="32" t="n">
        <f>IF(ISERROR('Racial Demographics'!E23),"",'Racial Demographics'!E23)</f>
        <v>0.237606916214476</v>
      </c>
      <c r="H23" s="32" t="n">
        <f>IF(ISERROR('Racial Demographics'!G23),"",'Racial Demographics'!G23)</f>
        <v>0.277027959164904</v>
      </c>
      <c r="I23" s="32" t="n">
        <f>IF(ISERROR('Racial Demographics'!J23/B23),"",'Racial Demographics'!J23/B23)</f>
        <v>0.102087740274073</v>
      </c>
      <c r="J23" s="32" t="n">
        <f>IF(ISERROR('Racial Demographics'!H23),"",'Racial Demographics'!H23)</f>
        <v>0.641773199668905</v>
      </c>
      <c r="K23" s="43" t="n">
        <f>IF(ISERROR('Voting Age'!B23/B23),"",'Voting Age'!B23/B23)</f>
        <v>0.73052515405132</v>
      </c>
      <c r="L23" s="47" t="n">
        <f>IF(ISERROR('Voting Age'!G23/'Voting Age'!B23),"",'Voting Age'!G23/'Voting Age'!B23)</f>
        <v>0.350182550673549</v>
      </c>
      <c r="M23" s="47" t="n">
        <f>IF(ISERROR('Voting Age'!D23/'Voting Age'!B23),"",'Voting Age'!D23/'Voting Age'!B23)</f>
        <v>0.244019891728566</v>
      </c>
      <c r="N23" s="47" t="n">
        <f>IF(ISERROR('Voting Age'!E23/'Voting Age'!B23),"",'Voting Age'!E23/'Voting Age'!B23)</f>
        <v>0.255130303411809</v>
      </c>
      <c r="O23" s="47" t="n">
        <f>IF(ISERROR('Voting Age'!AA23/'Voting Age'!B23),"",'Voting Age'!AA23/'Voting Age'!B23)</f>
        <v>0.103581770112048</v>
      </c>
      <c r="P23" s="47" t="n">
        <f>IF(ISERROR('Voting Age'!L23/'Voting Age'!B23),"",'Voting Age'!L23/'Voting Age'!B23)</f>
        <v>0.649817449326451</v>
      </c>
      <c r="Q23" s="47" t="n">
        <f>IF(ISERROR('Voting Age'!S23/'Voting Age'!B23),"",'Voting Age'!S23/'Voting Age'!B23)</f>
        <v>0.263470980737756</v>
      </c>
      <c r="R23" s="47" t="n">
        <f>IF(ISERROR('Voting Age'!Z23/'Voting Age'!B23),"",'Voting Age'!Z23/'Voting Age'!B23)</f>
        <v>0.254548029711696</v>
      </c>
      <c r="S23" s="54"/>
      <c r="T23" s="54"/>
    </row>
    <row r="24">
      <c r="A24" s="12" t="n">
        <v>22</v>
      </c>
      <c r="B24" s="17" t="n">
        <v>84662</v>
      </c>
      <c r="C24" s="22" t="n">
        <v>86313.93</v>
      </c>
      <c r="D24" s="25" t="n">
        <f>(B24-C24)/C24</f>
        <v>-0.0191386257119794</v>
      </c>
      <c r="E24" s="27" t="n">
        <f>B24-C24</f>
        <v>-1651.92999999999</v>
      </c>
      <c r="F24" s="31" t="n">
        <f>IF(ISERROR('Racial Demographics'!C24/'Racial Demographics'!B24),"",'Racial Demographics'!C24/'Racial Demographics'!B24)</f>
        <v>0.437020150716969</v>
      </c>
      <c r="G24" s="31" t="n">
        <f>IF(ISERROR('Racial Demographics'!E24),"",'Racial Demographics'!E24)</f>
        <v>0.195117053695873</v>
      </c>
      <c r="H24" s="31" t="n">
        <f>IF(ISERROR('Racial Demographics'!G24),"",'Racial Demographics'!G24)</f>
        <v>0.245399352720229</v>
      </c>
      <c r="I24" s="31" t="n">
        <f>IF(ISERROR('Racial Demographics'!J24/B24),"",'Racial Demographics'!J24/B24)</f>
        <v>0.0938319434929484</v>
      </c>
      <c r="J24" s="31" t="n">
        <f>IF(ISERROR('Racial Demographics'!H24),"",'Racial Demographics'!H24)</f>
        <v>0.562979849283031</v>
      </c>
      <c r="K24" s="31" t="n">
        <f>IF(ISERROR('Voting Age'!B24/B24),"",'Voting Age'!B24/B24)</f>
        <v>0.744005575110439</v>
      </c>
      <c r="L24" s="31" t="n">
        <f>IF(ISERROR('Voting Age'!G24/'Voting Age'!B24),"",'Voting Age'!G24/'Voting Age'!B24)</f>
        <v>0.441743796535903</v>
      </c>
      <c r="M24" s="31" t="n">
        <f>IF(ISERROR('Voting Age'!D24/'Voting Age'!B24),"",'Voting Age'!D24/'Voting Age'!B24)</f>
        <v>0.193255965327279</v>
      </c>
      <c r="N24" s="31" t="n">
        <f>IF(ISERROR('Voting Age'!E24/'Voting Age'!B24),"",'Voting Age'!E24/'Voting Age'!B24)</f>
        <v>0.222562669672483</v>
      </c>
      <c r="O24" s="31" t="n">
        <f>IF(ISERROR('Voting Age'!AA24/'Voting Age'!B24),"",'Voting Age'!AA24/'Voting Age'!B24)</f>
        <v>0.0938894092619346</v>
      </c>
      <c r="P24" s="31" t="n">
        <f>IF(ISERROR('Voting Age'!L24/'Voting Age'!B24),"",'Voting Age'!L24/'Voting Age'!B24)</f>
        <v>0.558256203464097</v>
      </c>
      <c r="Q24" s="31" t="n">
        <f>IF(ISERROR('Voting Age'!S24/'Voting Age'!B24),"",'Voting Age'!S24/'Voting Age'!B24)</f>
        <v>0.210608201431996</v>
      </c>
      <c r="R24" s="31" t="n">
        <f>IF(ISERROR('Voting Age'!Z24/'Voting Age'!B24),"",'Voting Age'!Z24/'Voting Age'!B24)</f>
        <v>0.203098953785582</v>
      </c>
      <c r="S24" s="54"/>
      <c r="T24" s="54"/>
    </row>
    <row r="25">
      <c r="A25" s="12" t="n">
        <v>23</v>
      </c>
      <c r="B25" s="16" t="n">
        <v>84860</v>
      </c>
      <c r="C25" s="21" t="n">
        <v>86313.93</v>
      </c>
      <c r="D25" s="24" t="n">
        <f>(B25-C25)/C25</f>
        <v>-0.0168446738550775</v>
      </c>
      <c r="E25" s="26" t="n">
        <f>B25-C25</f>
        <v>-1453.92999999999</v>
      </c>
      <c r="F25" s="32" t="n">
        <f>IF(ISERROR('Racial Demographics'!C25/'Racial Demographics'!B25),"",'Racial Demographics'!C25/'Racial Demographics'!B25)</f>
        <v>0.572413386754655</v>
      </c>
      <c r="G25" s="32" t="n">
        <f>IF(ISERROR('Racial Demographics'!E25),"",'Racial Demographics'!E25)</f>
        <v>0.107471128918218</v>
      </c>
      <c r="H25" s="32" t="n">
        <f>IF(ISERROR('Racial Demographics'!G25),"",'Racial Demographics'!G25)</f>
        <v>0.178010841385812</v>
      </c>
      <c r="I25" s="32" t="n">
        <f>IF(ISERROR('Racial Demographics'!J25/B25),"",'Racial Demographics'!J25/B25)</f>
        <v>0.1012726844214</v>
      </c>
      <c r="J25" s="32" t="n">
        <f>IF(ISERROR('Racial Demographics'!H25),"",'Racial Demographics'!H25)</f>
        <v>0.427586613245345</v>
      </c>
      <c r="K25" s="43" t="n">
        <f>IF(ISERROR('Voting Age'!B25/B25),"",'Voting Age'!B25/B25)</f>
        <v>0.717888286589677</v>
      </c>
      <c r="L25" s="47" t="n">
        <f>IF(ISERROR('Voting Age'!G25/'Voting Age'!B25),"",'Voting Age'!G25/'Voting Age'!B25)</f>
        <v>0.576050558108995</v>
      </c>
      <c r="M25" s="47" t="n">
        <f>IF(ISERROR('Voting Age'!D25/'Voting Age'!B25),"",'Voting Age'!D25/'Voting Age'!B25)</f>
        <v>0.107764281024294</v>
      </c>
      <c r="N25" s="47" t="n">
        <f>IF(ISERROR('Voting Age'!E25/'Voting Age'!B25),"",'Voting Age'!E25/'Voting Age'!B25)</f>
        <v>0.161178594878529</v>
      </c>
      <c r="O25" s="47" t="n">
        <f>IF(ISERROR('Voting Age'!AA25/'Voting Age'!B25),"",'Voting Age'!AA25/'Voting Age'!B25)</f>
        <v>0.104530531845043</v>
      </c>
      <c r="P25" s="47" t="n">
        <f>IF(ISERROR('Voting Age'!L25/'Voting Age'!B25),"",'Voting Age'!L25/'Voting Age'!B25)</f>
        <v>0.423949441891005</v>
      </c>
      <c r="Q25" s="47" t="n">
        <f>IF(ISERROR('Voting Age'!S25/'Voting Age'!B25),"",'Voting Age'!S25/'Voting Age'!B25)</f>
        <v>0.120157583716349</v>
      </c>
      <c r="R25" s="47" t="n">
        <f>IF(ISERROR('Voting Age'!Z25/'Voting Age'!B25),"",'Voting Age'!Z25/'Voting Age'!B25)</f>
        <v>0.116644780039396</v>
      </c>
      <c r="S25" s="54"/>
      <c r="T25" s="54"/>
    </row>
    <row r="26">
      <c r="A26" s="12" t="n">
        <v>24</v>
      </c>
      <c r="B26" s="17" t="n">
        <v>84789</v>
      </c>
      <c r="C26" s="22" t="n">
        <v>86313.93</v>
      </c>
      <c r="D26" s="25" t="n">
        <f>(B26-C26)/C26</f>
        <v>-0.0176672525512393</v>
      </c>
      <c r="E26" s="27" t="n">
        <f>B26-C26</f>
        <v>-1524.92999999999</v>
      </c>
      <c r="F26" s="31" t="n">
        <f>IF(ISERROR('Racial Demographics'!C26/'Racial Demographics'!B26),"",'Racial Demographics'!C26/'Racial Demographics'!B26)</f>
        <v>0.531047659484131</v>
      </c>
      <c r="G26" s="31" t="n">
        <f>IF(ISERROR('Racial Demographics'!E26),"",'Racial Demographics'!E26)</f>
        <v>0.118517732253005</v>
      </c>
      <c r="H26" s="31" t="n">
        <f>IF(ISERROR('Racial Demographics'!G26),"",'Racial Demographics'!G26)</f>
        <v>0.188397079809881</v>
      </c>
      <c r="I26" s="31" t="n">
        <f>IF(ISERROR('Racial Demographics'!J26/B26),"",'Racial Demographics'!J26/B26)</f>
        <v>0.128636969418203</v>
      </c>
      <c r="J26" s="31" t="n">
        <f>IF(ISERROR('Racial Demographics'!H26),"",'Racial Demographics'!H26)</f>
        <v>0.468952340515869</v>
      </c>
      <c r="K26" s="31" t="n">
        <f>IF(ISERROR('Voting Age'!B26/B26),"",'Voting Age'!B26/B26)</f>
        <v>0.741475898996332</v>
      </c>
      <c r="L26" s="31" t="n">
        <f>IF(ISERROR('Voting Age'!G26/'Voting Age'!B26),"",'Voting Age'!G26/'Voting Age'!B26)</f>
        <v>0.534746854570615</v>
      </c>
      <c r="M26" s="31" t="n">
        <f>IF(ISERROR('Voting Age'!D26/'Voting Age'!B26),"",'Voting Age'!D26/'Voting Age'!B26)</f>
        <v>0.117402853552625</v>
      </c>
      <c r="N26" s="31" t="n">
        <f>IF(ISERROR('Voting Age'!E26/'Voting Age'!B26),"",'Voting Age'!E26/'Voting Age'!B26)</f>
        <v>0.170990472251825</v>
      </c>
      <c r="O26" s="31" t="n">
        <f>IF(ISERROR('Voting Age'!AA26/'Voting Age'!B26),"",'Voting Age'!AA26/'Voting Age'!B26)</f>
        <v>0.13232276638725</v>
      </c>
      <c r="P26" s="31" t="n">
        <f>IF(ISERROR('Voting Age'!L26/'Voting Age'!B26),"",'Voting Age'!L26/'Voting Age'!B26)</f>
        <v>0.465253145429385</v>
      </c>
      <c r="Q26" s="31" t="n">
        <f>IF(ISERROR('Voting Age'!S26/'Voting Age'!B26),"",'Voting Age'!S26/'Voting Age'!B26)</f>
        <v>0.1305253781673</v>
      </c>
      <c r="R26" s="31" t="n">
        <f>IF(ISERROR('Voting Age'!Z26/'Voting Age'!B26),"",'Voting Age'!Z26/'Voting Age'!B26)</f>
        <v>0.126039860662648</v>
      </c>
      <c r="S26" s="54"/>
      <c r="T26" s="54"/>
    </row>
    <row r="27">
      <c r="A27" s="12" t="n">
        <v>25</v>
      </c>
      <c r="B27" s="16" t="n">
        <v>87023</v>
      </c>
      <c r="C27" s="21" t="n">
        <v>86313.93</v>
      </c>
      <c r="D27" s="24" t="n">
        <f>(B27-C27)/C27</f>
        <v>0.00821501233925981</v>
      </c>
      <c r="E27" s="26" t="n">
        <f>B27-C27</f>
        <v>709.070000000007</v>
      </c>
      <c r="F27" s="32" t="n">
        <f>IF(ISERROR('Racial Demographics'!C27/'Racial Demographics'!B27),"",'Racial Demographics'!C27/'Racial Demographics'!B27)</f>
        <v>0.365397653493904</v>
      </c>
      <c r="G27" s="32" t="n">
        <f>IF(ISERROR('Racial Demographics'!E27),"",'Racial Demographics'!E27)</f>
        <v>0.115854429288809</v>
      </c>
      <c r="H27" s="32" t="n">
        <f>IF(ISERROR('Racial Demographics'!G27),"",'Racial Demographics'!G27)</f>
        <v>0.438539236753502</v>
      </c>
      <c r="I27" s="32" t="n">
        <f>IF(ISERROR('Racial Demographics'!J27/B27),"",'Racial Demographics'!J27/B27)</f>
        <v>0.0861726210312216</v>
      </c>
      <c r="J27" s="32" t="n">
        <f>IF(ISERROR('Racial Demographics'!H27),"",'Racial Demographics'!H27)</f>
        <v>0.634602346506096</v>
      </c>
      <c r="K27" s="43" t="n">
        <f>IF(ISERROR('Voting Age'!B27/B27),"",'Voting Age'!B27/B27)</f>
        <v>0.741585557841031</v>
      </c>
      <c r="L27" s="47" t="n">
        <f>IF(ISERROR('Voting Age'!G27/'Voting Age'!B27),"",'Voting Age'!G27/'Voting Age'!B27)</f>
        <v>0.360533044084605</v>
      </c>
      <c r="M27" s="47" t="n">
        <f>IF(ISERROR('Voting Age'!D27/'Voting Age'!B27),"",'Voting Age'!D27/'Voting Age'!B27)</f>
        <v>0.120089873711939</v>
      </c>
      <c r="N27" s="47" t="n">
        <f>IF(ISERROR('Voting Age'!E27/'Voting Age'!B27),"",'Voting Age'!E27/'Voting Age'!B27)</f>
        <v>0.391787402184861</v>
      </c>
      <c r="O27" s="47" t="n">
        <f>IF(ISERROR('Voting Age'!AA27/'Voting Age'!B27),"",'Voting Age'!AA27/'Voting Age'!B27)</f>
        <v>0.0919656000619819</v>
      </c>
      <c r="P27" s="47" t="n">
        <f>IF(ISERROR('Voting Age'!L27/'Voting Age'!B27),"",'Voting Age'!L27/'Voting Age'!B27)</f>
        <v>0.639466955915395</v>
      </c>
      <c r="Q27" s="47" t="n">
        <f>IF(ISERROR('Voting Age'!S27/'Voting Age'!B27),"",'Voting Age'!S27/'Voting Age'!B27)</f>
        <v>0.132718679786163</v>
      </c>
      <c r="R27" s="47" t="n">
        <f>IF(ISERROR('Voting Age'!Z27/'Voting Age'!B27),"",'Voting Age'!Z27/'Voting Age'!B27)</f>
        <v>0.126675447431626</v>
      </c>
      <c r="S27" s="54"/>
      <c r="T27" s="54"/>
    </row>
    <row r="28">
      <c r="A28" s="12" t="n">
        <v>26</v>
      </c>
      <c r="B28" s="17" t="n">
        <v>85748</v>
      </c>
      <c r="C28" s="22" t="n">
        <v>86313.93</v>
      </c>
      <c r="D28" s="25" t="n">
        <f>(B28-C28)/C28</f>
        <v>-0.00655664734533572</v>
      </c>
      <c r="E28" s="27" t="n">
        <f>B28-C28</f>
        <v>-565.929999999993</v>
      </c>
      <c r="F28" s="31" t="n">
        <f>IF(ISERROR('Racial Demographics'!C28/'Racial Demographics'!B28),"",'Racial Demographics'!C28/'Racial Demographics'!B28)</f>
        <v>0.397070485608994</v>
      </c>
      <c r="G28" s="31" t="n">
        <f>IF(ISERROR('Racial Demographics'!E28),"",'Racial Demographics'!E28)</f>
        <v>0.0817745020292018</v>
      </c>
      <c r="H28" s="31" t="n">
        <f>IF(ISERROR('Racial Demographics'!G28),"",'Racial Demographics'!G28)</f>
        <v>0.0764449316602137</v>
      </c>
      <c r="I28" s="31" t="n">
        <f>IF(ISERROR('Racial Demographics'!J28/B28),"",'Racial Demographics'!J28/B28)</f>
        <v>0.399157997854177</v>
      </c>
      <c r="J28" s="31" t="n">
        <f>IF(ISERROR('Racial Demographics'!H28),"",'Racial Demographics'!H28)</f>
        <v>0.602929514391006</v>
      </c>
      <c r="K28" s="31" t="n">
        <f>IF(ISERROR('Voting Age'!B28/B28),"",'Voting Age'!B28/B28)</f>
        <v>0.661613098847787</v>
      </c>
      <c r="L28" s="31" t="n">
        <f>IF(ISERROR('Voting Age'!G28/'Voting Age'!B28),"",'Voting Age'!G28/'Voting Age'!B28)</f>
        <v>0.397042233660016</v>
      </c>
      <c r="M28" s="31" t="n">
        <f>IF(ISERROR('Voting Age'!D28/'Voting Age'!B28),"",'Voting Age'!D28/'Voting Age'!B28)</f>
        <v>0.0844144398223225</v>
      </c>
      <c r="N28" s="31" t="n">
        <f>IF(ISERROR('Voting Age'!E28/'Voting Age'!B28),"",'Voting Age'!E28/'Voting Age'!B28)</f>
        <v>0.0720228442501586</v>
      </c>
      <c r="O28" s="31" t="n">
        <f>IF(ISERROR('Voting Age'!AA28/'Voting Age'!B28),"",'Voting Age'!AA28/'Voting Age'!B28)</f>
        <v>0.403246844814214</v>
      </c>
      <c r="P28" s="31" t="n">
        <f>IF(ISERROR('Voting Age'!L28/'Voting Age'!B28),"",'Voting Age'!L28/'Voting Age'!B28)</f>
        <v>0.602957766339984</v>
      </c>
      <c r="Q28" s="31" t="n">
        <f>IF(ISERROR('Voting Age'!S28/'Voting Age'!B28),"",'Voting Age'!S28/'Voting Age'!B28)</f>
        <v>0.0934393287738842</v>
      </c>
      <c r="R28" s="31" t="n">
        <f>IF(ISERROR('Voting Age'!Z28/'Voting Age'!B28),"",'Voting Age'!Z28/'Voting Age'!B28)</f>
        <v>0.0905309172953536</v>
      </c>
      <c r="S28" s="54"/>
      <c r="T28" s="54"/>
    </row>
    <row r="29">
      <c r="A29" s="12" t="n">
        <v>27</v>
      </c>
      <c r="B29" s="16" t="n">
        <v>86452</v>
      </c>
      <c r="C29" s="21" t="n">
        <v>86313.93</v>
      </c>
      <c r="D29" s="24" t="n">
        <f>(B29-C29)/C29</f>
        <v>0.00159962592364879</v>
      </c>
      <c r="E29" s="26" t="n">
        <f>B29-C29</f>
        <v>138.070000000007</v>
      </c>
      <c r="F29" s="32" t="n">
        <f>IF(ISERROR('Racial Demographics'!C29/'Racial Demographics'!B29),"",'Racial Demographics'!C29/'Racial Demographics'!B29)</f>
        <v>0.578378753527969</v>
      </c>
      <c r="G29" s="32" t="n">
        <f>IF(ISERROR('Racial Demographics'!E29),"",'Racial Demographics'!E29)</f>
        <v>0.0685004395502707</v>
      </c>
      <c r="H29" s="32" t="n">
        <f>IF(ISERROR('Racial Demographics'!G29),"",'Racial Demographics'!G29)</f>
        <v>0.0853537222967658</v>
      </c>
      <c r="I29" s="32" t="n">
        <f>IF(ISERROR('Racial Demographics'!J29/B29),"",'Racial Demographics'!J29/B29)</f>
        <v>0.22716652014991</v>
      </c>
      <c r="J29" s="32" t="n">
        <f>IF(ISERROR('Racial Demographics'!H29),"",'Racial Demographics'!H29)</f>
        <v>0.421621246472031</v>
      </c>
      <c r="K29" s="43" t="n">
        <f>IF(ISERROR('Voting Age'!B29/B29),"",'Voting Age'!B29/B29)</f>
        <v>0.708231157173923</v>
      </c>
      <c r="L29" s="47" t="n">
        <f>IF(ISERROR('Voting Age'!G29/'Voting Age'!B29),"",'Voting Age'!G29/'Voting Age'!B29)</f>
        <v>0.585712419154635</v>
      </c>
      <c r="M29" s="47" t="n">
        <f>IF(ISERROR('Voting Age'!D29/'Voting Age'!B29),"",'Voting Age'!D29/'Voting Age'!B29)</f>
        <v>0.0707519435552362</v>
      </c>
      <c r="N29" s="47" t="n">
        <f>IF(ISERROR('Voting Age'!E29/'Voting Age'!B29),"",'Voting Age'!E29/'Voting Age'!B29)</f>
        <v>0.0786894884693278</v>
      </c>
      <c r="O29" s="47" t="n">
        <f>IF(ISERROR('Voting Age'!AA29/'Voting Age'!B29),"",'Voting Age'!AA29/'Voting Age'!B29)</f>
        <v>0.22025870516757</v>
      </c>
      <c r="P29" s="47" t="n">
        <f>IF(ISERROR('Voting Age'!L29/'Voting Age'!B29),"",'Voting Age'!L29/'Voting Age'!B29)</f>
        <v>0.414287580845365</v>
      </c>
      <c r="Q29" s="47" t="n">
        <f>IF(ISERROR('Voting Age'!S29/'Voting Age'!B29),"",'Voting Age'!S29/'Voting Age'!B29)</f>
        <v>0.0805513817207813</v>
      </c>
      <c r="R29" s="47" t="n">
        <f>IF(ISERROR('Voting Age'!Z29/'Voting Age'!B29),"",'Voting Age'!Z29/'Voting Age'!B29)</f>
        <v>0.0780035277977396</v>
      </c>
      <c r="S29" s="54"/>
      <c r="T29" s="54"/>
    </row>
    <row r="30">
      <c r="A30" s="12" t="n">
        <v>28</v>
      </c>
      <c r="B30" s="17" t="n">
        <v>87951</v>
      </c>
      <c r="C30" s="22" t="n">
        <v>86313.93</v>
      </c>
      <c r="D30" s="25" t="n">
        <f>(B30-C30)/C30</f>
        <v>0.0189664634665576</v>
      </c>
      <c r="E30" s="27" t="n">
        <f>B30-C30</f>
        <v>1637.07000000001</v>
      </c>
      <c r="F30" s="31" t="n">
        <f>IF(ISERROR('Racial Demographics'!C30/'Racial Demographics'!B30),"",'Racial Demographics'!C30/'Racial Demographics'!B30)</f>
        <v>0.677024706939091</v>
      </c>
      <c r="G30" s="31" t="n">
        <f>IF(ISERROR('Racial Demographics'!E30),"",'Racial Demographics'!E30)</f>
        <v>0.0620345419608646</v>
      </c>
      <c r="H30" s="31" t="n">
        <f>IF(ISERROR('Racial Demographics'!G30),"",'Racial Demographics'!G30)</f>
        <v>0.158292685699992</v>
      </c>
      <c r="I30" s="31" t="n">
        <f>IF(ISERROR('Racial Demographics'!J30/B30),"",'Racial Demographics'!J30/B30)</f>
        <v>0.0666734886470876</v>
      </c>
      <c r="J30" s="31" t="n">
        <f>IF(ISERROR('Racial Demographics'!H30),"",'Racial Demographics'!H30)</f>
        <v>0.322975293060909</v>
      </c>
      <c r="K30" s="31" t="n">
        <f>IF(ISERROR('Voting Age'!B30/B30),"",'Voting Age'!B30/B30)</f>
        <v>0.731805209719048</v>
      </c>
      <c r="L30" s="31" t="n">
        <f>IF(ISERROR('Voting Age'!G30/'Voting Age'!B30),"",'Voting Age'!G30/'Voting Age'!B30)</f>
        <v>0.684710159563725</v>
      </c>
      <c r="M30" s="31" t="n">
        <f>IF(ISERROR('Voting Age'!D30/'Voting Age'!B30),"",'Voting Age'!D30/'Voting Age'!B30)</f>
        <v>0.0633283097431754</v>
      </c>
      <c r="N30" s="31" t="n">
        <f>IF(ISERROR('Voting Age'!E30/'Voting Age'!B30),"",'Voting Age'!E30/'Voting Age'!B30)</f>
        <v>0.140127091652036</v>
      </c>
      <c r="O30" s="31" t="n">
        <f>IF(ISERROR('Voting Age'!AA30/'Voting Age'!B30),"",'Voting Age'!AA30/'Voting Age'!B30)</f>
        <v>0.0695275235772105</v>
      </c>
      <c r="P30" s="31" t="n">
        <f>IF(ISERROR('Voting Age'!L30/'Voting Age'!B30),"",'Voting Age'!L30/'Voting Age'!B30)</f>
        <v>0.315289840436276</v>
      </c>
      <c r="Q30" s="31" t="n">
        <f>IF(ISERROR('Voting Age'!S30/'Voting Age'!B30),"",'Voting Age'!S30/'Voting Age'!B30)</f>
        <v>0.0731942264965897</v>
      </c>
      <c r="R30" s="31" t="n">
        <f>IF(ISERROR('Voting Age'!Z30/'Voting Age'!B30),"",'Voting Age'!Z30/'Voting Age'!B30)</f>
        <v>0.0702422199089539</v>
      </c>
      <c r="S30" s="54"/>
      <c r="T30" s="54"/>
    </row>
    <row r="31">
      <c r="A31" s="12" t="n">
        <v>29</v>
      </c>
      <c r="B31" s="16" t="n">
        <v>85392</v>
      </c>
      <c r="C31" s="21" t="n">
        <v>86313.93</v>
      </c>
      <c r="D31" s="24" t="n">
        <f>(B31-C31)/C31</f>
        <v>-0.0106811264415836</v>
      </c>
      <c r="E31" s="26" t="n">
        <f>B31-C31</f>
        <v>-921.929999999993</v>
      </c>
      <c r="F31" s="32" t="n">
        <f>IF(ISERROR('Racial Demographics'!C31/'Racial Demographics'!B31),"",'Racial Demographics'!C31/'Racial Demographics'!B31)</f>
        <v>0.772730466554244</v>
      </c>
      <c r="G31" s="32" t="n">
        <f>IF(ISERROR('Racial Demographics'!E31),"",'Racial Demographics'!E31)</f>
        <v>0.047276091437137</v>
      </c>
      <c r="H31" s="32" t="n">
        <f>IF(ISERROR('Racial Demographics'!G31),"",'Racial Demographics'!G31)</f>
        <v>0.110724658047592</v>
      </c>
      <c r="I31" s="32" t="n">
        <f>IF(ISERROR('Racial Demographics'!J31/B31),"",'Racial Demographics'!J31/B31)</f>
        <v>0.0375796327524827</v>
      </c>
      <c r="J31" s="32" t="n">
        <f>IF(ISERROR('Racial Demographics'!H31),"",'Racial Demographics'!H31)</f>
        <v>0.227269533445756</v>
      </c>
      <c r="K31" s="43" t="n">
        <f>IF(ISERROR('Voting Age'!B31/B31),"",'Voting Age'!B31/B31)</f>
        <v>0.756241802510774</v>
      </c>
      <c r="L31" s="47" t="n">
        <f>IF(ISERROR('Voting Age'!G31/'Voting Age'!B31),"",'Voting Age'!G31/'Voting Age'!B31)</f>
        <v>0.782925809498738</v>
      </c>
      <c r="M31" s="47" t="n">
        <f>IF(ISERROR('Voting Age'!D31/'Voting Age'!B31),"",'Voting Age'!D31/'Voting Age'!B31)</f>
        <v>0.048949316320052</v>
      </c>
      <c r="N31" s="47" t="n">
        <f>IF(ISERROR('Voting Age'!E31/'Voting Age'!B31),"",'Voting Age'!E31/'Voting Age'!B31)</f>
        <v>0.0918283599423944</v>
      </c>
      <c r="O31" s="47" t="n">
        <f>IF(ISERROR('Voting Age'!AA31/'Voting Age'!B31),"",'Voting Age'!AA31/'Voting Age'!B31)</f>
        <v>0.0356473667095096</v>
      </c>
      <c r="P31" s="47" t="n">
        <f>IF(ISERROR('Voting Age'!L31/'Voting Age'!B31),"",'Voting Age'!L31/'Voting Age'!B31)</f>
        <v>0.217074190501262</v>
      </c>
      <c r="Q31" s="47" t="n">
        <f>IF(ISERROR('Voting Age'!S31/'Voting Age'!B31),"",'Voting Age'!S31/'Voting Age'!B31)</f>
        <v>0.0563048763491646</v>
      </c>
      <c r="R31" s="47" t="n">
        <f>IF(ISERROR('Voting Age'!Z31/'Voting Age'!B31),"",'Voting Age'!Z31/'Voting Age'!B31)</f>
        <v>0.0545240565526426</v>
      </c>
      <c r="S31" s="54"/>
      <c r="T31" s="54"/>
    </row>
    <row r="32">
      <c r="A32" s="12" t="n">
        <v>30</v>
      </c>
      <c r="B32" s="17" t="n">
        <v>84769</v>
      </c>
      <c r="C32" s="22" t="n">
        <v>86313.93</v>
      </c>
      <c r="D32" s="25" t="n">
        <f>(B32-C32)/C32</f>
        <v>-0.0178989648600173</v>
      </c>
      <c r="E32" s="27" t="n">
        <f>B32-C32</f>
        <v>-1544.92999999999</v>
      </c>
      <c r="F32" s="31" t="n">
        <f>IF(ISERROR('Racial Demographics'!C32/'Racial Demographics'!B32),"",'Racial Demographics'!C32/'Racial Demographics'!B32)</f>
        <v>0.454116481260838</v>
      </c>
      <c r="G32" s="31" t="n">
        <f>IF(ISERROR('Racial Demographics'!E32),"",'Racial Demographics'!E32)</f>
        <v>0.0916726633557079</v>
      </c>
      <c r="H32" s="31" t="n">
        <f>IF(ISERROR('Racial Demographics'!G32),"",'Racial Demographics'!G32)</f>
        <v>0.193360780473994</v>
      </c>
      <c r="I32" s="31" t="n">
        <f>IF(ISERROR('Racial Demographics'!J32/B32),"",'Racial Demographics'!J32/B32)</f>
        <v>0.233634937300192</v>
      </c>
      <c r="J32" s="31" t="n">
        <f>IF(ISERROR('Racial Demographics'!H32),"",'Racial Demographics'!H32)</f>
        <v>0.545883518739162</v>
      </c>
      <c r="K32" s="31" t="n">
        <f>IF(ISERROR('Voting Age'!B32/B32),"",'Voting Age'!B32/B32)</f>
        <v>0.750569193927025</v>
      </c>
      <c r="L32" s="31" t="n">
        <f>IF(ISERROR('Voting Age'!G32/'Voting Age'!B32),"",'Voting Age'!G32/'Voting Age'!B32)</f>
        <v>0.463717092337917</v>
      </c>
      <c r="M32" s="31" t="n">
        <f>IF(ISERROR('Voting Age'!D32/'Voting Age'!B32),"",'Voting Age'!D32/'Voting Age'!B32)</f>
        <v>0.0906247544204322</v>
      </c>
      <c r="N32" s="31" t="n">
        <f>IF(ISERROR('Voting Age'!E32/'Voting Age'!B32),"",'Voting Age'!E32/'Voting Age'!B32)</f>
        <v>0.178970530451866</v>
      </c>
      <c r="O32" s="31" t="n">
        <f>IF(ISERROR('Voting Age'!AA32/'Voting Age'!B32),"",'Voting Age'!AA32/'Voting Age'!B32)</f>
        <v>0.226153241650295</v>
      </c>
      <c r="P32" s="31" t="n">
        <f>IF(ISERROR('Voting Age'!L32/'Voting Age'!B32),"",'Voting Age'!L32/'Voting Age'!B32)</f>
        <v>0.536282907662083</v>
      </c>
      <c r="Q32" s="31" t="n">
        <f>IF(ISERROR('Voting Age'!S32/'Voting Age'!B32),"",'Voting Age'!S32/'Voting Age'!B32)</f>
        <v>0.100055009823183</v>
      </c>
      <c r="R32" s="31" t="n">
        <f>IF(ISERROR('Voting Age'!Z32/'Voting Age'!B32),"",'Voting Age'!Z32/'Voting Age'!B32)</f>
        <v>0.0963457760314342</v>
      </c>
      <c r="S32" s="54"/>
      <c r="T32" s="54"/>
    </row>
    <row r="33">
      <c r="A33" s="12" t="n">
        <v>31</v>
      </c>
      <c r="B33" s="16" t="n">
        <v>85774</v>
      </c>
      <c r="C33" s="21" t="n">
        <v>86313.93</v>
      </c>
      <c r="D33" s="24" t="n">
        <f>(B33-C33)/C33</f>
        <v>-0.00625542134392436</v>
      </c>
      <c r="E33" s="26" t="n">
        <f>B33-C33</f>
        <v>-539.929999999993</v>
      </c>
      <c r="F33" s="32" t="n">
        <f>IF(ISERROR('Racial Demographics'!C33/'Racial Demographics'!B33),"",'Racial Demographics'!C33/'Racial Demographics'!B33)</f>
        <v>0.76905589106256</v>
      </c>
      <c r="G33" s="32" t="n">
        <f>IF(ISERROR('Racial Demographics'!E33),"",'Racial Demographics'!E33)</f>
        <v>0.0715368293422249</v>
      </c>
      <c r="H33" s="32" t="n">
        <f>IF(ISERROR('Racial Demographics'!G33),"",'Racial Demographics'!G33)</f>
        <v>0.107083731666939</v>
      </c>
      <c r="I33" s="32" t="n">
        <f>IF(ISERROR('Racial Demographics'!J33/B33),"",'Racial Demographics'!J33/B33)</f>
        <v>0.0175927437218738</v>
      </c>
      <c r="J33" s="32" t="n">
        <f>IF(ISERROR('Racial Demographics'!H33),"",'Racial Demographics'!H33)</f>
        <v>0.23094410893744</v>
      </c>
      <c r="K33" s="43" t="n">
        <f>IF(ISERROR('Voting Age'!B33/B33),"",'Voting Age'!B33/B33)</f>
        <v>0.76426422925362</v>
      </c>
      <c r="L33" s="47" t="n">
        <f>IF(ISERROR('Voting Age'!G33/'Voting Age'!B33),"",'Voting Age'!G33/'Voting Age'!B33)</f>
        <v>0.773774292949324</v>
      </c>
      <c r="M33" s="47" t="n">
        <f>IF(ISERROR('Voting Age'!D33/'Voting Age'!B33),"",'Voting Age'!D33/'Voting Age'!B33)</f>
        <v>0.0749153369740977</v>
      </c>
      <c r="N33" s="47" t="n">
        <f>IF(ISERROR('Voting Age'!E33/'Voting Age'!B33),"",'Voting Age'!E33/'Voting Age'!B33)</f>
        <v>0.0888885498977942</v>
      </c>
      <c r="O33" s="47" t="n">
        <f>IF(ISERROR('Voting Age'!AA33/'Voting Age'!B33),"",'Voting Age'!AA33/'Voting Age'!B33)</f>
        <v>0.0182445007169662</v>
      </c>
      <c r="P33" s="47" t="n">
        <f>IF(ISERROR('Voting Age'!L33/'Voting Age'!B33),"",'Voting Age'!L33/'Voting Age'!B33)</f>
        <v>0.226225707050676</v>
      </c>
      <c r="Q33" s="47" t="n">
        <f>IF(ISERROR('Voting Age'!S33/'Voting Age'!B33),"",'Voting Age'!S33/'Voting Age'!B33)</f>
        <v>0.0846782805015712</v>
      </c>
      <c r="R33" s="47" t="n">
        <f>IF(ISERROR('Voting Age'!Z33/'Voting Age'!B33),"",'Voting Age'!Z33/'Voting Age'!B33)</f>
        <v>0.082512127406413</v>
      </c>
      <c r="S33" s="54"/>
      <c r="T33" s="54"/>
    </row>
    <row r="34">
      <c r="A34" s="12" t="n">
        <v>32</v>
      </c>
      <c r="B34" s="17" t="n">
        <v>87420</v>
      </c>
      <c r="C34" s="22" t="n">
        <v>86313.93</v>
      </c>
      <c r="D34" s="25" t="n">
        <f>(B34-C34)/C34</f>
        <v>0.0128145016685025</v>
      </c>
      <c r="E34" s="27" t="n">
        <f>B34-C34</f>
        <v>1106.07000000001</v>
      </c>
      <c r="F34" s="31" t="n">
        <f>IF(ISERROR('Racial Demographics'!C34/'Racial Demographics'!B34),"",'Racial Demographics'!C34/'Racial Demographics'!B34)</f>
        <v>0.420304278197209</v>
      </c>
      <c r="G34" s="31" t="n">
        <f>IF(ISERROR('Racial Demographics'!E34),"",'Racial Demographics'!E34)</f>
        <v>0.275840768702814</v>
      </c>
      <c r="H34" s="31" t="n">
        <f>IF(ISERROR('Racial Demographics'!G34),"",'Racial Demographics'!G34)</f>
        <v>0.214699153511782</v>
      </c>
      <c r="I34" s="31" t="n">
        <f>IF(ISERROR('Racial Demographics'!J34/B34),"",'Racial Demographics'!J34/B34)</f>
        <v>0.0560855639441775</v>
      </c>
      <c r="J34" s="31" t="n">
        <f>IF(ISERROR('Racial Demographics'!H34),"",'Racial Demographics'!H34)</f>
        <v>0.579695721802791</v>
      </c>
      <c r="K34" s="31" t="n">
        <f>IF(ISERROR('Voting Age'!B34/B34),"",'Voting Age'!B34/B34)</f>
        <v>0.706291466483642</v>
      </c>
      <c r="L34" s="31" t="n">
        <f>IF(ISERROR('Voting Age'!G34/'Voting Age'!B34),"",'Voting Age'!G34/'Voting Age'!B34)</f>
        <v>0.41422648354496</v>
      </c>
      <c r="M34" s="31" t="n">
        <f>IF(ISERROR('Voting Age'!D34/'Voting Age'!B34),"",'Voting Age'!D34/'Voting Age'!B34)</f>
        <v>0.278618165327805</v>
      </c>
      <c r="N34" s="31" t="n">
        <f>IF(ISERROR('Voting Age'!E34/'Voting Age'!B34),"",'Voting Age'!E34/'Voting Age'!B34)</f>
        <v>0.193298134231666</v>
      </c>
      <c r="O34" s="31" t="n">
        <f>IF(ISERROR('Voting Age'!AA34/'Voting Age'!B34),"",'Voting Age'!AA34/'Voting Age'!B34)</f>
        <v>0.0594713656387665</v>
      </c>
      <c r="P34" s="31" t="n">
        <f>IF(ISERROR('Voting Age'!L34/'Voting Age'!B34),"",'Voting Age'!L34/'Voting Age'!B34)</f>
        <v>0.58577351645504</v>
      </c>
      <c r="Q34" s="31" t="n">
        <f>IF(ISERROR('Voting Age'!S34/'Voting Age'!B34),"",'Voting Age'!S34/'Voting Age'!B34)</f>
        <v>0.300774164291267</v>
      </c>
      <c r="R34" s="31" t="n">
        <f>IF(ISERROR('Voting Age'!Z34/'Voting Age'!B34),"",'Voting Age'!Z34/'Voting Age'!B34)</f>
        <v>0.290635527338689</v>
      </c>
      <c r="S34" s="54"/>
      <c r="T34" s="54"/>
    </row>
    <row r="35">
      <c r="A35" s="12" t="n">
        <v>33</v>
      </c>
      <c r="B35" s="16" t="n">
        <v>85827</v>
      </c>
      <c r="C35" s="21" t="n">
        <v>86313.93</v>
      </c>
      <c r="D35" s="24" t="n">
        <f>(B35-C35)/C35</f>
        <v>-0.00564138372566274</v>
      </c>
      <c r="E35" s="26" t="n">
        <f>B35-C35</f>
        <v>-486.929999999993</v>
      </c>
      <c r="F35" s="32" t="n">
        <f>IF(ISERROR('Racial Demographics'!C35/'Racial Demographics'!B35),"",'Racial Demographics'!C35/'Racial Demographics'!B35)</f>
        <v>0.630302818460391</v>
      </c>
      <c r="G35" s="32" t="n">
        <f>IF(ISERROR('Racial Demographics'!E35),"",'Racial Demographics'!E35)</f>
        <v>0.170890279282743</v>
      </c>
      <c r="H35" s="32" t="n">
        <f>IF(ISERROR('Racial Demographics'!G35),"",'Racial Demographics'!G35)</f>
        <v>0.124855814603796</v>
      </c>
      <c r="I35" s="32" t="n">
        <f>IF(ISERROR('Racial Demographics'!J35/B35),"",'Racial Demographics'!J35/B35)</f>
        <v>0.0377037528982721</v>
      </c>
      <c r="J35" s="32" t="n">
        <f>IF(ISERROR('Racial Demographics'!H35),"",'Racial Demographics'!H35)</f>
        <v>0.369697181539609</v>
      </c>
      <c r="K35" s="43" t="n">
        <f>IF(ISERROR('Voting Age'!B35/B35),"",'Voting Age'!B35/B35)</f>
        <v>0.754762487329162</v>
      </c>
      <c r="L35" s="47" t="n">
        <f>IF(ISERROR('Voting Age'!G35/'Voting Age'!B35),"",'Voting Age'!G35/'Voting Age'!B35)</f>
        <v>0.633770203306627</v>
      </c>
      <c r="M35" s="47" t="n">
        <f>IF(ISERROR('Voting Age'!D35/'Voting Age'!B35),"",'Voting Age'!D35/'Voting Age'!B35)</f>
        <v>0.168140909862764</v>
      </c>
      <c r="N35" s="47" t="n">
        <f>IF(ISERROR('Voting Age'!E35/'Voting Age'!B35),"",'Voting Age'!E35/'Voting Age'!B35)</f>
        <v>0.105080350113463</v>
      </c>
      <c r="O35" s="47" t="n">
        <f>IF(ISERROR('Voting Age'!AA35/'Voting Age'!B35),"",'Voting Age'!AA35/'Voting Age'!B35)</f>
        <v>0.0366322419302552</v>
      </c>
      <c r="P35" s="47" t="n">
        <f>IF(ISERROR('Voting Age'!L35/'Voting Age'!B35),"",'Voting Age'!L35/'Voting Age'!B35)</f>
        <v>0.366229796693373</v>
      </c>
      <c r="Q35" s="47" t="n">
        <f>IF(ISERROR('Voting Age'!S35/'Voting Age'!B35),"",'Voting Age'!S35/'Voting Age'!B35)</f>
        <v>0.18368607110329</v>
      </c>
      <c r="R35" s="47" t="n">
        <f>IF(ISERROR('Voting Age'!Z35/'Voting Age'!B35),"",'Voting Age'!Z35/'Voting Age'!B35)</f>
        <v>0.178051529044907</v>
      </c>
      <c r="S35" s="54"/>
      <c r="T35" s="54"/>
    </row>
    <row r="36">
      <c r="A36" s="12" t="n">
        <v>34</v>
      </c>
      <c r="B36" s="17" t="n">
        <v>85398</v>
      </c>
      <c r="C36" s="22" t="n">
        <v>86313.93</v>
      </c>
      <c r="D36" s="25" t="n">
        <f>(B36-C36)/C36</f>
        <v>-0.0106116127489502</v>
      </c>
      <c r="E36" s="27" t="n">
        <f>B36-C36</f>
        <v>-915.929999999993</v>
      </c>
      <c r="F36" s="31" t="n">
        <f>IF(ISERROR('Racial Demographics'!C36/'Racial Demographics'!B36),"",'Racial Demographics'!C36/'Racial Demographics'!B36)</f>
        <v>0.570294386285393</v>
      </c>
      <c r="G36" s="31" t="n">
        <f>IF(ISERROR('Racial Demographics'!E36),"",'Racial Demographics'!E36)</f>
        <v>0.198341881542893</v>
      </c>
      <c r="H36" s="31" t="n">
        <f>IF(ISERROR('Racial Demographics'!G36),"",'Racial Demographics'!G36)</f>
        <v>0.148469519192487</v>
      </c>
      <c r="I36" s="31" t="n">
        <f>IF(ISERROR('Racial Demographics'!J36/B36),"",'Racial Demographics'!J36/B36)</f>
        <v>0.0368743998688494</v>
      </c>
      <c r="J36" s="31" t="n">
        <f>IF(ISERROR('Racial Demographics'!H36),"",'Racial Demographics'!H36)</f>
        <v>0.429705613714607</v>
      </c>
      <c r="K36" s="31" t="n">
        <f>IF(ISERROR('Voting Age'!B36/B36),"",'Voting Age'!B36/B36)</f>
        <v>0.760146607648891</v>
      </c>
      <c r="L36" s="31" t="n">
        <f>IF(ISERROR('Voting Age'!G36/'Voting Age'!B36),"",'Voting Age'!G36/'Voting Age'!B36)</f>
        <v>0.593761072171301</v>
      </c>
      <c r="M36" s="31" t="n">
        <f>IF(ISERROR('Voting Age'!D36/'Voting Age'!B36),"",'Voting Age'!D36/'Voting Age'!B36)</f>
        <v>0.194192405453285</v>
      </c>
      <c r="N36" s="31" t="n">
        <f>IF(ISERROR('Voting Age'!E36/'Voting Age'!B36),"",'Voting Age'!E36/'Voting Age'!B36)</f>
        <v>0.126565508742201</v>
      </c>
      <c r="O36" s="31" t="n">
        <f>IF(ISERROR('Voting Age'!AA36/'Voting Age'!B36),"",'Voting Age'!AA36/'Voting Age'!B36)</f>
        <v>0.0353231148424863</v>
      </c>
      <c r="P36" s="31" t="n">
        <f>IF(ISERROR('Voting Age'!L36/'Voting Age'!B36),"",'Voting Age'!L36/'Voting Age'!B36)</f>
        <v>0.406238927828699</v>
      </c>
      <c r="Q36" s="31" t="n">
        <f>IF(ISERROR('Voting Age'!S36/'Voting Age'!B36),"",'Voting Age'!S36/'Voting Age'!B36)</f>
        <v>0.212431641377186</v>
      </c>
      <c r="R36" s="31" t="n">
        <f>IF(ISERROR('Voting Age'!Z36/'Voting Age'!B36),"",'Voting Age'!Z36/'Voting Age'!B36)</f>
        <v>0.206007856427636</v>
      </c>
      <c r="S36" s="54"/>
      <c r="T36" s="54"/>
    </row>
    <row r="37">
      <c r="A37" s="12" t="n">
        <v>35</v>
      </c>
      <c r="B37" s="16" t="n">
        <v>83531</v>
      </c>
      <c r="C37" s="21" t="n">
        <v>86313.93</v>
      </c>
      <c r="D37" s="24" t="n">
        <f>(B37-C37)/C37</f>
        <v>-0.0322419567733736</v>
      </c>
      <c r="E37" s="26" t="n">
        <f>B37-C37</f>
        <v>-2782.92999999999</v>
      </c>
      <c r="F37" s="32" t="n">
        <f>IF(ISERROR('Racial Demographics'!C37/'Racial Demographics'!B37),"",'Racial Demographics'!C37/'Racial Demographics'!B37)</f>
        <v>0.687134117872407</v>
      </c>
      <c r="G37" s="32" t="n">
        <f>IF(ISERROR('Racial Demographics'!E37),"",'Racial Demographics'!E37)</f>
        <v>0.14521554871844</v>
      </c>
      <c r="H37" s="32" t="n">
        <f>IF(ISERROR('Racial Demographics'!G37),"",'Racial Demographics'!G37)</f>
        <v>0.0891525301983695</v>
      </c>
      <c r="I37" s="32" t="n">
        <f>IF(ISERROR('Racial Demographics'!J37/B37),"",'Racial Demographics'!J37/B37)</f>
        <v>0.0258945780608397</v>
      </c>
      <c r="J37" s="32" t="n">
        <f>IF(ISERROR('Racial Demographics'!H37),"",'Racial Demographics'!H37)</f>
        <v>0.312865882127593</v>
      </c>
      <c r="K37" s="43" t="n">
        <f>IF(ISERROR('Voting Age'!B37/B37),"",'Voting Age'!B37/B37)</f>
        <v>0.750499814440148</v>
      </c>
      <c r="L37" s="47" t="n">
        <f>IF(ISERROR('Voting Age'!G37/'Voting Age'!B37),"",'Voting Age'!G37/'Voting Age'!B37)</f>
        <v>0.699234327643962</v>
      </c>
      <c r="M37" s="47" t="n">
        <f>IF(ISERROR('Voting Age'!D37/'Voting Age'!B37),"",'Voting Age'!D37/'Voting Age'!B37)</f>
        <v>0.147774764715266</v>
      </c>
      <c r="N37" s="47" t="n">
        <f>IF(ISERROR('Voting Age'!E37/'Voting Age'!B37),"",'Voting Age'!E37/'Voting Age'!B37)</f>
        <v>0.0745254426543308</v>
      </c>
      <c r="O37" s="47" t="n">
        <f>IF(ISERROR('Voting Age'!AA37/'Voting Age'!B37),"",'Voting Age'!AA37/'Voting Age'!B37)</f>
        <v>0.0261923751794545</v>
      </c>
      <c r="P37" s="47" t="n">
        <f>IF(ISERROR('Voting Age'!L37/'Voting Age'!B37),"",'Voting Age'!L37/'Voting Age'!B37)</f>
        <v>0.300765672356038</v>
      </c>
      <c r="Q37" s="47" t="n">
        <f>IF(ISERROR('Voting Age'!S37/'Voting Age'!B37),"",'Voting Age'!S37/'Voting Age'!B37)</f>
        <v>0.162194927420641</v>
      </c>
      <c r="R37" s="47" t="n">
        <f>IF(ISERROR('Voting Age'!Z37/'Voting Age'!B37),"",'Voting Age'!Z37/'Voting Age'!B37)</f>
        <v>0.158127293029191</v>
      </c>
      <c r="S37" s="54"/>
      <c r="T37" s="54"/>
    </row>
    <row r="38">
      <c r="A38" s="12" t="n">
        <v>36</v>
      </c>
      <c r="B38" s="17" t="n">
        <v>86943</v>
      </c>
      <c r="C38" s="22" t="n">
        <v>86313.93</v>
      </c>
      <c r="D38" s="25" t="n">
        <f>(B38-C38)/C38</f>
        <v>0.00728816310414793</v>
      </c>
      <c r="E38" s="27" t="n">
        <f>B38-C38</f>
        <v>629.070000000007</v>
      </c>
      <c r="F38" s="31" t="n">
        <f>IF(ISERROR('Racial Demographics'!C38/'Racial Demographics'!B38),"",'Racial Demographics'!C38/'Racial Demographics'!B38)</f>
        <v>0.673843782708211</v>
      </c>
      <c r="G38" s="31" t="n">
        <f>IF(ISERROR('Racial Demographics'!E38),"",'Racial Demographics'!E38)</f>
        <v>0.233819858988073</v>
      </c>
      <c r="H38" s="31" t="n">
        <f>IF(ISERROR('Racial Demographics'!G38),"",'Racial Demographics'!G38)</f>
        <v>0.046846784675017</v>
      </c>
      <c r="I38" s="31" t="n">
        <f>IF(ISERROR('Racial Demographics'!J38/B38),"",'Racial Demographics'!J38/B38)</f>
        <v>0.00937395765041464</v>
      </c>
      <c r="J38" s="31" t="n">
        <f>IF(ISERROR('Racial Demographics'!H38),"",'Racial Demographics'!H38)</f>
        <v>0.326156217291789</v>
      </c>
      <c r="K38" s="31" t="n">
        <f>IF(ISERROR('Voting Age'!B38/B38),"",'Voting Age'!B38/B38)</f>
        <v>0.810312503594309</v>
      </c>
      <c r="L38" s="31" t="n">
        <f>IF(ISERROR('Voting Age'!G38/'Voting Age'!B38),"",'Voting Age'!G38/'Voting Age'!B38)</f>
        <v>0.684532511958666</v>
      </c>
      <c r="M38" s="31" t="n">
        <f>IF(ISERROR('Voting Age'!D38/'Voting Age'!B38),"",'Voting Age'!D38/'Voting Age'!B38)</f>
        <v>0.228442463556231</v>
      </c>
      <c r="N38" s="31" t="n">
        <f>IF(ISERROR('Voting Age'!E38/'Voting Age'!B38),"",'Voting Age'!E38/'Voting Age'!B38)</f>
        <v>0.0370470255922556</v>
      </c>
      <c r="O38" s="31" t="n">
        <f>IF(ISERROR('Voting Age'!AA38/'Voting Age'!B38),"",'Voting Age'!AA38/'Voting Age'!B38)</f>
        <v>0.00951015599494684</v>
      </c>
      <c r="P38" s="31" t="n">
        <f>IF(ISERROR('Voting Age'!L38/'Voting Age'!B38),"",'Voting Age'!L38/'Voting Age'!B38)</f>
        <v>0.315467488041334</v>
      </c>
      <c r="Q38" s="31" t="n">
        <f>IF(ISERROR('Voting Age'!S38/'Voting Age'!B38),"",'Voting Age'!S38/'Voting Age'!B38)</f>
        <v>0.238264893330116</v>
      </c>
      <c r="R38" s="31" t="n">
        <f>IF(ISERROR('Voting Age'!Z38/'Voting Age'!B38),"",'Voting Age'!Z38/'Voting Age'!B38)</f>
        <v>0.236589970333991</v>
      </c>
      <c r="S38" s="54"/>
      <c r="T38" s="54"/>
    </row>
    <row r="39">
      <c r="A39" s="12" t="n">
        <v>37</v>
      </c>
      <c r="B39" s="16" t="n">
        <v>82601</v>
      </c>
      <c r="C39" s="21" t="n">
        <v>86313.93</v>
      </c>
      <c r="D39" s="24" t="n">
        <f>(B39-C39)/C39</f>
        <v>-0.0430165791315491</v>
      </c>
      <c r="E39" s="26" t="n">
        <f>B39-C39</f>
        <v>-3712.92999999999</v>
      </c>
      <c r="F39" s="32" t="n">
        <f>IF(ISERROR('Racial Demographics'!C39/'Racial Demographics'!B39),"",'Racial Demographics'!C39/'Racial Demographics'!B39)</f>
        <v>0.80178206074987</v>
      </c>
      <c r="G39" s="32" t="n">
        <f>IF(ISERROR('Racial Demographics'!E39),"",'Racial Demographics'!E39)</f>
        <v>0.110265008898197</v>
      </c>
      <c r="H39" s="32" t="n">
        <f>IF(ISERROR('Racial Demographics'!G39),"",'Racial Demographics'!G39)</f>
        <v>0.0305565307926054</v>
      </c>
      <c r="I39" s="32" t="n">
        <f>IF(ISERROR('Racial Demographics'!J39/B39),"",'Racial Demographics'!J39/B39)</f>
        <v>0.00665851503008438</v>
      </c>
      <c r="J39" s="32" t="n">
        <f>IF(ISERROR('Racial Demographics'!H39),"",'Racial Demographics'!H39)</f>
        <v>0.19821793925013</v>
      </c>
      <c r="K39" s="43" t="n">
        <f>IF(ISERROR('Voting Age'!B39/B39),"",'Voting Age'!B39/B39)</f>
        <v>0.805305020520333</v>
      </c>
      <c r="L39" s="47" t="n">
        <f>IF(ISERROR('Voting Age'!G39/'Voting Age'!B39),"",'Voting Age'!G39/'Voting Age'!B39)</f>
        <v>0.80909213908808</v>
      </c>
      <c r="M39" s="47" t="n">
        <f>IF(ISERROR('Voting Age'!D39/'Voting Age'!B39),"",'Voting Age'!D39/'Voting Age'!B39)</f>
        <v>0.115696267231919</v>
      </c>
      <c r="N39" s="47" t="n">
        <f>IF(ISERROR('Voting Age'!E39/'Voting Age'!B39),"",'Voting Age'!E39/'Voting Age'!B39)</f>
        <v>0.0241434778033344</v>
      </c>
      <c r="O39" s="47" t="n">
        <f>IF(ISERROR('Voting Age'!AA39/'Voting Age'!B39),"",'Voting Age'!AA39/'Voting Age'!B39)</f>
        <v>0.00665975134923856</v>
      </c>
      <c r="P39" s="47" t="n">
        <f>IF(ISERROR('Voting Age'!L39/'Voting Age'!B39),"",'Voting Age'!L39/'Voting Age'!B39)</f>
        <v>0.19090786091192</v>
      </c>
      <c r="Q39" s="47" t="n">
        <f>IF(ISERROR('Voting Age'!S39/'Voting Age'!B39),"",'Voting Age'!S39/'Voting Age'!B39)</f>
        <v>0.123167816714022</v>
      </c>
      <c r="R39" s="47" t="n">
        <f>IF(ISERROR('Voting Age'!Z39/'Voting Age'!B39),"",'Voting Age'!Z39/'Voting Age'!B39)</f>
        <v>0.121739653332131</v>
      </c>
      <c r="S39" s="54"/>
      <c r="T39" s="54"/>
    </row>
    <row r="40">
      <c r="A40" s="12" t="n">
        <v>38</v>
      </c>
      <c r="B40" s="17" t="n">
        <v>84571</v>
      </c>
      <c r="C40" s="22" t="n">
        <v>86313.93</v>
      </c>
      <c r="D40" s="25" t="n">
        <f>(B40-C40)/C40</f>
        <v>-0.0201929167169192</v>
      </c>
      <c r="E40" s="27" t="n">
        <f>B40-C40</f>
        <v>-1742.92999999999</v>
      </c>
      <c r="F40" s="31" t="n">
        <f>IF(ISERROR('Racial Demographics'!C40/'Racial Demographics'!B40),"",'Racial Demographics'!C40/'Racial Demographics'!B40)</f>
        <v>0.435042745149046</v>
      </c>
      <c r="G40" s="31" t="n">
        <f>IF(ISERROR('Racial Demographics'!E40),"",'Racial Demographics'!E40)</f>
        <v>0.360336285487933</v>
      </c>
      <c r="H40" s="31" t="n">
        <f>IF(ISERROR('Racial Demographics'!G40),"",'Racial Demographics'!G40)</f>
        <v>0.117226945406818</v>
      </c>
      <c r="I40" s="31" t="n">
        <f>IF(ISERROR('Racial Demographics'!J40/B40),"",'Racial Demographics'!J40/B40)</f>
        <v>0.0424613638244788</v>
      </c>
      <c r="J40" s="31" t="n">
        <f>IF(ISERROR('Racial Demographics'!H40),"",'Racial Demographics'!H40)</f>
        <v>0.564957254850954</v>
      </c>
      <c r="K40" s="31" t="n">
        <f>IF(ISERROR('Voting Age'!B40/B40),"",'Voting Age'!B40/B40)</f>
        <v>0.759823107211692</v>
      </c>
      <c r="L40" s="31" t="n">
        <f>IF(ISERROR('Voting Age'!G40/'Voting Age'!B40),"",'Voting Age'!G40/'Voting Age'!B40)</f>
        <v>0.454177624924135</v>
      </c>
      <c r="M40" s="31" t="n">
        <f>IF(ISERROR('Voting Age'!D40/'Voting Age'!B40),"",'Voting Age'!D40/'Voting Age'!B40)</f>
        <v>0.348200252104764</v>
      </c>
      <c r="N40" s="31" t="n">
        <f>IF(ISERROR('Voting Age'!E40/'Voting Age'!B40),"",'Voting Age'!E40/'Voting Age'!B40)</f>
        <v>0.10376756563283</v>
      </c>
      <c r="O40" s="31" t="n">
        <f>IF(ISERROR('Voting Age'!AA40/'Voting Age'!B40),"",'Voting Age'!AA40/'Voting Age'!B40)</f>
        <v>0.0450364929426228</v>
      </c>
      <c r="P40" s="31" t="n">
        <f>IF(ISERROR('Voting Age'!L40/'Voting Age'!B40),"",'Voting Age'!L40/'Voting Age'!B40)</f>
        <v>0.545822375075865</v>
      </c>
      <c r="Q40" s="31" t="n">
        <f>IF(ISERROR('Voting Age'!S40/'Voting Age'!B40),"",'Voting Age'!S40/'Voting Age'!B40)</f>
        <v>0.372508131156725</v>
      </c>
      <c r="R40" s="31" t="n">
        <f>IF(ISERROR('Voting Age'!Z40/'Voting Age'!B40),"",'Voting Age'!Z40/'Voting Age'!B40)</f>
        <v>0.359202601970152</v>
      </c>
      <c r="S40" s="54"/>
      <c r="T40" s="54"/>
    </row>
    <row r="41">
      <c r="A41" s="12" t="n">
        <v>39</v>
      </c>
      <c r="B41" s="16" t="n">
        <v>88499</v>
      </c>
      <c r="C41" s="21" t="n">
        <v>86313.93</v>
      </c>
      <c r="D41" s="24" t="n">
        <f>(B41-C41)/C41</f>
        <v>0.0253153807270739</v>
      </c>
      <c r="E41" s="26" t="n">
        <f>B41-C41</f>
        <v>2185.07000000001</v>
      </c>
      <c r="F41" s="32" t="n">
        <f>IF(ISERROR('Racial Demographics'!C41/'Racial Demographics'!B41),"",'Racial Demographics'!C41/'Racial Demographics'!B41)</f>
        <v>0.618255573509305</v>
      </c>
      <c r="G41" s="32" t="n">
        <f>IF(ISERROR('Racial Demographics'!E41),"",'Racial Demographics'!E41)</f>
        <v>0.214680391868835</v>
      </c>
      <c r="H41" s="32" t="n">
        <f>IF(ISERROR('Racial Demographics'!G41),"",'Racial Demographics'!G41)</f>
        <v>0.0832438784619035</v>
      </c>
      <c r="I41" s="32" t="n">
        <f>IF(ISERROR('Racial Demographics'!J41/B41),"",'Racial Demographics'!J41/B41)</f>
        <v>0.0431530299777399</v>
      </c>
      <c r="J41" s="32" t="n">
        <f>IF(ISERROR('Racial Demographics'!H41),"",'Racial Demographics'!H41)</f>
        <v>0.381744426490695</v>
      </c>
      <c r="K41" s="43" t="n">
        <f>IF(ISERROR('Voting Age'!B41/B41),"",'Voting Age'!B41/B41)</f>
        <v>0.808269019988926</v>
      </c>
      <c r="L41" s="47" t="n">
        <f>IF(ISERROR('Voting Age'!G41/'Voting Age'!B41),"",'Voting Age'!G41/'Voting Age'!B41)</f>
        <v>0.624162950329228</v>
      </c>
      <c r="M41" s="47" t="n">
        <f>IF(ISERROR('Voting Age'!D41/'Voting Age'!B41),"",'Voting Age'!D41/'Voting Age'!B41)</f>
        <v>0.219415358376089</v>
      </c>
      <c r="N41" s="47" t="n">
        <f>IF(ISERROR('Voting Age'!E41/'Voting Age'!B41),"",'Voting Age'!E41/'Voting Age'!B41)</f>
        <v>0.067662971299157</v>
      </c>
      <c r="O41" s="47" t="n">
        <f>IF(ISERROR('Voting Age'!AA41/'Voting Age'!B41),"",'Voting Age'!AA41/'Voting Age'!B41)</f>
        <v>0.0434636730927849</v>
      </c>
      <c r="P41" s="47" t="n">
        <f>IF(ISERROR('Voting Age'!L41/'Voting Age'!B41),"",'Voting Age'!L41/'Voting Age'!B41)</f>
        <v>0.375837049670772</v>
      </c>
      <c r="Q41" s="47" t="n">
        <f>IF(ISERROR('Voting Age'!S41/'Voting Age'!B41),"",'Voting Age'!S41/'Voting Age'!B41)</f>
        <v>0.233800729753533</v>
      </c>
      <c r="R41" s="47" t="n">
        <f>IF(ISERROR('Voting Age'!Z41/'Voting Age'!B41),"",'Voting Age'!Z41/'Voting Age'!B41)</f>
        <v>0.227565670828033</v>
      </c>
      <c r="S41" s="54"/>
      <c r="T41" s="54"/>
    </row>
    <row r="42">
      <c r="A42" s="12" t="n">
        <v>40</v>
      </c>
      <c r="B42" s="17" t="n">
        <v>84647</v>
      </c>
      <c r="C42" s="22" t="n">
        <v>86313.93</v>
      </c>
      <c r="D42" s="25" t="n">
        <f>(B42-C42)/C42</f>
        <v>-0.0193124099435629</v>
      </c>
      <c r="E42" s="27" t="n">
        <f>B42-C42</f>
        <v>-1666.92999999999</v>
      </c>
      <c r="F42" s="31" t="n">
        <f>IF(ISERROR('Racial Demographics'!C42/'Racial Demographics'!B42),"",'Racial Demographics'!C42/'Racial Demographics'!B42)</f>
        <v>0.753623873261899</v>
      </c>
      <c r="G42" s="31" t="n">
        <f>IF(ISERROR('Racial Demographics'!E42),"",'Racial Demographics'!E42)</f>
        <v>0.119638026155682</v>
      </c>
      <c r="H42" s="31" t="n">
        <f>IF(ISERROR('Racial Demographics'!G42),"",'Racial Demographics'!G42)</f>
        <v>0.0524176875730977</v>
      </c>
      <c r="I42" s="31" t="n">
        <f>IF(ISERROR('Racial Demographics'!J42/B42),"",'Racial Demographics'!J42/B42)</f>
        <v>0.0267463702198542</v>
      </c>
      <c r="J42" s="31" t="n">
        <f>IF(ISERROR('Racial Demographics'!H42),"",'Racial Demographics'!H42)</f>
        <v>0.246376126738101</v>
      </c>
      <c r="K42" s="31" t="n">
        <f>IF(ISERROR('Voting Age'!B42/B42),"",'Voting Age'!B42/B42)</f>
        <v>0.799555802332038</v>
      </c>
      <c r="L42" s="31" t="n">
        <f>IF(ISERROR('Voting Age'!G42/'Voting Age'!B42),"",'Voting Age'!G42/'Voting Age'!B42)</f>
        <v>0.770035460992908</v>
      </c>
      <c r="M42" s="31" t="n">
        <f>IF(ISERROR('Voting Age'!D42/'Voting Age'!B42),"",'Voting Age'!D42/'Voting Age'!B42)</f>
        <v>0.117848699763593</v>
      </c>
      <c r="N42" s="31" t="n">
        <f>IF(ISERROR('Voting Age'!E42/'Voting Age'!B42),"",'Voting Age'!E42/'Voting Age'!B42)</f>
        <v>0.04225768321513</v>
      </c>
      <c r="O42" s="31" t="n">
        <f>IF(ISERROR('Voting Age'!AA42/'Voting Age'!B42),"",'Voting Age'!AA42/'Voting Age'!B42)</f>
        <v>0.0270981087470449</v>
      </c>
      <c r="P42" s="31" t="n">
        <f>IF(ISERROR('Voting Age'!L42/'Voting Age'!B42),"",'Voting Age'!L42/'Voting Age'!B42)</f>
        <v>0.229964539007092</v>
      </c>
      <c r="Q42" s="31" t="n">
        <f>IF(ISERROR('Voting Age'!S42/'Voting Age'!B42),"",'Voting Age'!S42/'Voting Age'!B42)</f>
        <v>0.127068557919622</v>
      </c>
      <c r="R42" s="31" t="n">
        <f>IF(ISERROR('Voting Age'!Z42/'Voting Age'!B42),"",'Voting Age'!Z42/'Voting Age'!B42)</f>
        <v>0.125</v>
      </c>
      <c r="S42" s="54"/>
      <c r="T42" s="54"/>
    </row>
    <row r="43">
      <c r="A43" s="12" t="n">
        <v>41</v>
      </c>
      <c r="B43" s="16" t="n">
        <v>85245</v>
      </c>
      <c r="C43" s="21" t="n">
        <v>86313.93</v>
      </c>
      <c r="D43" s="24" t="n">
        <f>(B43-C43)/C43</f>
        <v>-0.0123842119111016</v>
      </c>
      <c r="E43" s="26" t="n">
        <f>B43-C43</f>
        <v>-1068.92999999999</v>
      </c>
      <c r="F43" s="32" t="n">
        <f>IF(ISERROR('Racial Demographics'!C43/'Racial Demographics'!B43),"",'Racial Demographics'!C43/'Racial Demographics'!B43)</f>
        <v>0.298398733063523</v>
      </c>
      <c r="G43" s="32" t="n">
        <f>IF(ISERROR('Racial Demographics'!E43),"",'Racial Demographics'!E43)</f>
        <v>0.570156607425655</v>
      </c>
      <c r="H43" s="32" t="n">
        <f>IF(ISERROR('Racial Demographics'!G43),"",'Racial Demographics'!G43)</f>
        <v>0.0593935128160009</v>
      </c>
      <c r="I43" s="32" t="n">
        <f>IF(ISERROR('Racial Demographics'!J43/B43),"",'Racial Demographics'!J43/B43)</f>
        <v>0.0258900815297085</v>
      </c>
      <c r="J43" s="32" t="n">
        <f>IF(ISERROR('Racial Demographics'!H43),"",'Racial Demographics'!H43)</f>
        <v>0.701601266936477</v>
      </c>
      <c r="K43" s="43" t="n">
        <f>IF(ISERROR('Voting Age'!B43/B43),"",'Voting Age'!B43/B43)</f>
        <v>0.80118482022406</v>
      </c>
      <c r="L43" s="47" t="n">
        <f>IF(ISERROR('Voting Age'!G43/'Voting Age'!B43),"",'Voting Age'!G43/'Voting Age'!B43)</f>
        <v>0.309530433254755</v>
      </c>
      <c r="M43" s="47" t="n">
        <f>IF(ISERROR('Voting Age'!D43/'Voting Age'!B43),"",'Voting Age'!D43/'Voting Age'!B43)</f>
        <v>0.566920948211488</v>
      </c>
      <c r="N43" s="47" t="n">
        <f>IF(ISERROR('Voting Age'!E43/'Voting Age'!B43),"",'Voting Age'!E43/'Voting Age'!B43)</f>
        <v>0.0516713764879863</v>
      </c>
      <c r="O43" s="47" t="n">
        <f>IF(ISERROR('Voting Age'!AA43/'Voting Age'!B43),"",'Voting Age'!AA43/'Voting Age'!B43)</f>
        <v>0.0268386605561006</v>
      </c>
      <c r="P43" s="47" t="n">
        <f>IF(ISERROR('Voting Age'!L43/'Voting Age'!B43),"",'Voting Age'!L43/'Voting Age'!B43)</f>
        <v>0.690469566745245</v>
      </c>
      <c r="Q43" s="47" t="n">
        <f>IF(ISERROR('Voting Age'!S43/'Voting Age'!B43),"",'Voting Age'!S43/'Voting Age'!B43)</f>
        <v>0.5922661317481</v>
      </c>
      <c r="R43" s="47" t="n">
        <f>IF(ISERROR('Voting Age'!Z43/'Voting Age'!B43),"",'Voting Age'!Z43/'Voting Age'!B43)</f>
        <v>0.580962560580992</v>
      </c>
      <c r="S43" s="54"/>
      <c r="T43" s="54"/>
    </row>
    <row r="44">
      <c r="A44" s="12" t="n">
        <v>42</v>
      </c>
      <c r="B44" s="17" t="n">
        <v>86369</v>
      </c>
      <c r="C44" s="22" t="n">
        <v>86313.93</v>
      </c>
      <c r="D44" s="25" t="n">
        <f>(B44-C44)/C44</f>
        <v>0.000638019842220219</v>
      </c>
      <c r="E44" s="27" t="n">
        <f>B44-C44</f>
        <v>55.070000000007</v>
      </c>
      <c r="F44" s="31" t="n">
        <f>IF(ISERROR('Racial Demographics'!C44/'Racial Demographics'!B44),"",'Racial Demographics'!C44/'Racial Demographics'!B44)</f>
        <v>0.351792888652178</v>
      </c>
      <c r="G44" s="31" t="n">
        <f>IF(ISERROR('Racial Demographics'!E44),"",'Racial Demographics'!E44)</f>
        <v>0.496856511016684</v>
      </c>
      <c r="H44" s="31" t="n">
        <f>IF(ISERROR('Racial Demographics'!G44),"",'Racial Demographics'!G44)</f>
        <v>0.0891755143627922</v>
      </c>
      <c r="I44" s="31" t="n">
        <f>IF(ISERROR('Racial Demographics'!J44/B44),"",'Racial Demographics'!J44/B44)</f>
        <v>0.0205166205467239</v>
      </c>
      <c r="J44" s="31" t="n">
        <f>IF(ISERROR('Racial Demographics'!H44),"",'Racial Demographics'!H44)</f>
        <v>0.648207111347822</v>
      </c>
      <c r="K44" s="31" t="n">
        <f>IF(ISERROR('Voting Age'!B44/B44),"",'Voting Age'!B44/B44)</f>
        <v>0.781819865924116</v>
      </c>
      <c r="L44" s="31" t="n">
        <f>IF(ISERROR('Voting Age'!G44/'Voting Age'!B44),"",'Voting Age'!G44/'Voting Age'!B44)</f>
        <v>0.373076638282118</v>
      </c>
      <c r="M44" s="31" t="n">
        <f>IF(ISERROR('Voting Age'!D44/'Voting Age'!B44),"",'Voting Age'!D44/'Voting Age'!B44)</f>
        <v>0.482754535357275</v>
      </c>
      <c r="N44" s="31" t="n">
        <f>IF(ISERROR('Voting Age'!E44/'Voting Age'!B44),"",'Voting Age'!E44/'Voting Age'!B44)</f>
        <v>0.0781932617549056</v>
      </c>
      <c r="O44" s="31" t="n">
        <f>IF(ISERROR('Voting Age'!AA44/'Voting Age'!B44),"",'Voting Age'!AA44/'Voting Age'!B44)</f>
        <v>0.0216364309514994</v>
      </c>
      <c r="P44" s="31" t="n">
        <f>IF(ISERROR('Voting Age'!L44/'Voting Age'!B44),"",'Voting Age'!L44/'Voting Age'!B44)</f>
        <v>0.626923361717882</v>
      </c>
      <c r="Q44" s="31" t="n">
        <f>IF(ISERROR('Voting Age'!S44/'Voting Age'!B44),"",'Voting Age'!S44/'Voting Age'!B44)</f>
        <v>0.505531284709367</v>
      </c>
      <c r="R44" s="31" t="n">
        <f>IF(ISERROR('Voting Age'!Z44/'Voting Age'!B44),"",'Voting Age'!Z44/'Voting Age'!B44)</f>
        <v>0.495949648278415</v>
      </c>
      <c r="S44" s="54"/>
      <c r="T44" s="54"/>
    </row>
    <row r="45">
      <c r="A45" s="12" t="n">
        <v>43</v>
      </c>
      <c r="B45" s="16" t="n">
        <v>88220</v>
      </c>
      <c r="C45" s="21" t="n">
        <v>86313.93</v>
      </c>
      <c r="D45" s="24" t="n">
        <f>(B45-C45)/C45</f>
        <v>0.0220829940196213</v>
      </c>
      <c r="E45" s="26" t="n">
        <f>B45-C45</f>
        <v>1906.07000000001</v>
      </c>
      <c r="F45" s="32" t="n">
        <f>IF(ISERROR('Racial Demographics'!C45/'Racial Demographics'!B45),"",'Racial Demographics'!C45/'Racial Demographics'!B45)</f>
        <v>0.583824529585128</v>
      </c>
      <c r="G45" s="32" t="n">
        <f>IF(ISERROR('Racial Demographics'!E45),"",'Racial Demographics'!E45)</f>
        <v>0.253797324869644</v>
      </c>
      <c r="H45" s="32" t="n">
        <f>IF(ISERROR('Racial Demographics'!G45),"",'Racial Demographics'!G45)</f>
        <v>0.0652913171616414</v>
      </c>
      <c r="I45" s="32" t="n">
        <f>IF(ISERROR('Racial Demographics'!J45/B45),"",'Racial Demographics'!J45/B45)</f>
        <v>0.0429267739741555</v>
      </c>
      <c r="J45" s="32" t="n">
        <f>IF(ISERROR('Racial Demographics'!H45),"",'Racial Demographics'!H45)</f>
        <v>0.416175470414872</v>
      </c>
      <c r="K45" s="43" t="n">
        <f>IF(ISERROR('Voting Age'!B45/B45),"",'Voting Age'!B45/B45)</f>
        <v>0.755837678530945</v>
      </c>
      <c r="L45" s="47" t="n">
        <f>IF(ISERROR('Voting Age'!G45/'Voting Age'!B45),"",'Voting Age'!G45/'Voting Age'!B45)</f>
        <v>0.599085182963407</v>
      </c>
      <c r="M45" s="47" t="n">
        <f>IF(ISERROR('Voting Age'!D45/'Voting Age'!B45),"",'Voting Age'!D45/'Voting Age'!B45)</f>
        <v>0.249145170965807</v>
      </c>
      <c r="N45" s="47" t="n">
        <f>IF(ISERROR('Voting Age'!E45/'Voting Age'!B45),"",'Voting Age'!E45/'Voting Age'!B45)</f>
        <v>0.0542141571685663</v>
      </c>
      <c r="O45" s="47" t="n">
        <f>IF(ISERROR('Voting Age'!AA45/'Voting Age'!B45),"",'Voting Age'!AA45/'Voting Age'!B45)</f>
        <v>0.0444811037792441</v>
      </c>
      <c r="P45" s="47" t="n">
        <f>IF(ISERROR('Voting Age'!L45/'Voting Age'!B45),"",'Voting Age'!L45/'Voting Age'!B45)</f>
        <v>0.400914817036593</v>
      </c>
      <c r="Q45" s="47" t="n">
        <f>IF(ISERROR('Voting Age'!S45/'Voting Age'!B45),"",'Voting Age'!S45/'Voting Age'!B45)</f>
        <v>0.266691661667666</v>
      </c>
      <c r="R45" s="47" t="n">
        <f>IF(ISERROR('Voting Age'!Z45/'Voting Age'!B45),"",'Voting Age'!Z45/'Voting Age'!B45)</f>
        <v>0.259613077384523</v>
      </c>
      <c r="S45" s="54"/>
      <c r="T45" s="54"/>
    </row>
    <row r="46">
      <c r="A46" s="12" t="n">
        <v>44</v>
      </c>
      <c r="B46" s="17" t="n">
        <v>87997</v>
      </c>
      <c r="C46" s="22" t="n">
        <v>86313.93</v>
      </c>
      <c r="D46" s="25" t="n">
        <f>(B46-C46)/C46</f>
        <v>0.0194994017767469</v>
      </c>
      <c r="E46" s="27" t="n">
        <f>B46-C46</f>
        <v>1683.07000000001</v>
      </c>
      <c r="F46" s="31" t="n">
        <f>IF(ISERROR('Racial Demographics'!C46/'Racial Demographics'!B46),"",'Racial Demographics'!C46/'Racial Demographics'!B46)</f>
        <v>0.373387729127129</v>
      </c>
      <c r="G46" s="31" t="n">
        <f>IF(ISERROR('Racial Demographics'!E46),"",'Racial Demographics'!E46)</f>
        <v>0.506949100537518</v>
      </c>
      <c r="H46" s="31" t="n">
        <f>IF(ISERROR('Racial Demographics'!G46),"",'Racial Demographics'!G46)</f>
        <v>0.0522517813107265</v>
      </c>
      <c r="I46" s="31" t="n">
        <f>IF(ISERROR('Racial Demographics'!J46/B46),"",'Racial Demographics'!J46/B46)</f>
        <v>0.028148686887053</v>
      </c>
      <c r="J46" s="31" t="n">
        <f>IF(ISERROR('Racial Demographics'!H46),"",'Racial Demographics'!H46)</f>
        <v>0.626612270872871</v>
      </c>
      <c r="K46" s="31" t="n">
        <f>IF(ISERROR('Voting Age'!B46/B46),"",'Voting Age'!B46/B46)</f>
        <v>0.801027307749128</v>
      </c>
      <c r="L46" s="31" t="n">
        <f>IF(ISERROR('Voting Age'!G46/'Voting Age'!B46),"",'Voting Age'!G46/'Voting Age'!B46)</f>
        <v>0.393499602769266</v>
      </c>
      <c r="M46" s="31" t="n">
        <f>IF(ISERROR('Voting Age'!D46/'Voting Age'!B46),"",'Voting Age'!D46/'Voting Age'!B46)</f>
        <v>0.48464986948133</v>
      </c>
      <c r="N46" s="31" t="n">
        <f>IF(ISERROR('Voting Age'!E46/'Voting Age'!B46),"",'Voting Age'!E46/'Voting Age'!B46)</f>
        <v>0.048802633072296</v>
      </c>
      <c r="O46" s="31" t="n">
        <f>IF(ISERROR('Voting Age'!AA46/'Voting Age'!B46),"",'Voting Age'!AA46/'Voting Age'!B46)</f>
        <v>0.0305300192940642</v>
      </c>
      <c r="P46" s="31" t="n">
        <f>IF(ISERROR('Voting Age'!L46/'Voting Age'!B46),"",'Voting Age'!L46/'Voting Age'!B46)</f>
        <v>0.606500397230734</v>
      </c>
      <c r="Q46" s="31" t="n">
        <f>IF(ISERROR('Voting Age'!S46/'Voting Age'!B46),"",'Voting Age'!S46/'Voting Age'!B46)</f>
        <v>0.50449721938486</v>
      </c>
      <c r="R46" s="31" t="n">
        <f>IF(ISERROR('Voting Age'!Z46/'Voting Age'!B46),"",'Voting Age'!Z46/'Voting Age'!B46)</f>
        <v>0.496779593689706</v>
      </c>
      <c r="S46" s="54"/>
      <c r="T46" s="54"/>
    </row>
    <row r="47">
      <c r="A47" s="12" t="n">
        <v>45</v>
      </c>
      <c r="B47" s="16" t="n">
        <v>87973</v>
      </c>
      <c r="C47" s="21" t="n">
        <v>86313.93</v>
      </c>
      <c r="D47" s="24" t="n">
        <f>(B47-C47)/C47</f>
        <v>0.0192213470062133</v>
      </c>
      <c r="E47" s="26" t="n">
        <f>B47-C47</f>
        <v>1659.07000000001</v>
      </c>
      <c r="F47" s="32" t="n">
        <f>IF(ISERROR('Racial Demographics'!C47/'Racial Demographics'!B47),"",'Racial Demographics'!C47/'Racial Demographics'!B47)</f>
        <v>0.427767610516863</v>
      </c>
      <c r="G47" s="32" t="n">
        <f>IF(ISERROR('Racial Demographics'!E47),"",'Racial Demographics'!E47)</f>
        <v>0.399429370375001</v>
      </c>
      <c r="H47" s="32" t="n">
        <f>IF(ISERROR('Racial Demographics'!G47),"",'Racial Demographics'!G47)</f>
        <v>0.0884362247507758</v>
      </c>
      <c r="I47" s="32" t="n">
        <f>IF(ISERROR('Racial Demographics'!J47/B47),"",'Racial Demographics'!J47/B47)</f>
        <v>0.0352721857842747</v>
      </c>
      <c r="J47" s="32" t="n">
        <f>IF(ISERROR('Racial Demographics'!H47),"",'Racial Demographics'!H47)</f>
        <v>0.572232389483137</v>
      </c>
      <c r="K47" s="43" t="n">
        <f>IF(ISERROR('Voting Age'!B47/B47),"",'Voting Age'!B47/B47)</f>
        <v>0.768440316915417</v>
      </c>
      <c r="L47" s="47" t="n">
        <f>IF(ISERROR('Voting Age'!G47/'Voting Age'!B47),"",'Voting Age'!G47/'Voting Age'!B47)</f>
        <v>0.447605100440815</v>
      </c>
      <c r="M47" s="47" t="n">
        <f>IF(ISERROR('Voting Age'!D47/'Voting Age'!B47),"",'Voting Age'!D47/'Voting Age'!B47)</f>
        <v>0.392754652229224</v>
      </c>
      <c r="N47" s="47" t="n">
        <f>IF(ISERROR('Voting Age'!E47/'Voting Age'!B47),"",'Voting Age'!E47/'Voting Age'!B47)</f>
        <v>0.0755746871394337</v>
      </c>
      <c r="O47" s="47" t="n">
        <f>IF(ISERROR('Voting Age'!AA47/'Voting Age'!B47),"",'Voting Age'!AA47/'Voting Age'!B47)</f>
        <v>0.0371586639448537</v>
      </c>
      <c r="P47" s="47" t="n">
        <f>IF(ISERROR('Voting Age'!L47/'Voting Age'!B47),"",'Voting Age'!L47/'Voting Age'!B47)</f>
        <v>0.552394899559185</v>
      </c>
      <c r="Q47" s="47" t="n">
        <f>IF(ISERROR('Voting Age'!S47/'Voting Age'!B47),"",'Voting Age'!S47/'Voting Age'!B47)</f>
        <v>0.41192568267211</v>
      </c>
      <c r="R47" s="47" t="n">
        <f>IF(ISERROR('Voting Age'!Z47/'Voting Age'!B47),"",'Voting Age'!Z47/'Voting Age'!B47)</f>
        <v>0.403050205615218</v>
      </c>
      <c r="S47" s="54"/>
      <c r="T47" s="54"/>
    </row>
    <row r="48">
      <c r="A48" s="12" t="n">
        <v>46</v>
      </c>
      <c r="B48" s="17" t="n">
        <v>84853</v>
      </c>
      <c r="C48" s="22" t="n">
        <v>86313.93</v>
      </c>
      <c r="D48" s="25" t="n">
        <f>(B48-C48)/C48</f>
        <v>-0.0169257731631498</v>
      </c>
      <c r="E48" s="27" t="n">
        <f>B48-C48</f>
        <v>-1460.92999999999</v>
      </c>
      <c r="F48" s="31" t="n">
        <f>IF(ISERROR('Racial Demographics'!C48/'Racial Demographics'!B48),"",'Racial Demographics'!C48/'Racial Demographics'!B48)</f>
        <v>0.389497130331279</v>
      </c>
      <c r="G48" s="31" t="n">
        <f>IF(ISERROR('Racial Demographics'!E48),"",'Racial Demographics'!E48)</f>
        <v>0.507430497448529</v>
      </c>
      <c r="H48" s="31" t="n">
        <f>IF(ISERROR('Racial Demographics'!G48),"",'Racial Demographics'!G48)</f>
        <v>0.0440173005079373</v>
      </c>
      <c r="I48" s="31" t="n">
        <f>IF(ISERROR('Racial Demographics'!J48/B48),"",'Racial Demographics'!J48/B48)</f>
        <v>0.0131992976088058</v>
      </c>
      <c r="J48" s="31" t="n">
        <f>IF(ISERROR('Racial Demographics'!H48),"",'Racial Demographics'!H48)</f>
        <v>0.610502869668721</v>
      </c>
      <c r="K48" s="31" t="n">
        <f>IF(ISERROR('Voting Age'!B48/B48),"",'Voting Age'!B48/B48)</f>
        <v>0.776884730062579</v>
      </c>
      <c r="L48" s="31" t="n">
        <f>IF(ISERROR('Voting Age'!G48/'Voting Age'!B48),"",'Voting Age'!G48/'Voting Age'!B48)</f>
        <v>0.411568392469774</v>
      </c>
      <c r="M48" s="31" t="n">
        <f>IF(ISERROR('Voting Age'!D48/'Voting Age'!B48),"",'Voting Age'!D48/'Voting Age'!B48)</f>
        <v>0.491118156581363</v>
      </c>
      <c r="N48" s="31" t="n">
        <f>IF(ISERROR('Voting Age'!E48/'Voting Age'!B48),"",'Voting Age'!E48/'Voting Age'!B48)</f>
        <v>0.0377724852474932</v>
      </c>
      <c r="O48" s="31" t="n">
        <f>IF(ISERROR('Voting Age'!AA48/'Voting Age'!B48),"",'Voting Age'!AA48/'Voting Age'!B48)</f>
        <v>0.0136071964927717</v>
      </c>
      <c r="P48" s="31" t="n">
        <f>IF(ISERROR('Voting Age'!L48/'Voting Age'!B48),"",'Voting Age'!L48/'Voting Age'!B48)</f>
        <v>0.588431607530226</v>
      </c>
      <c r="Q48" s="31" t="n">
        <f>IF(ISERROR('Voting Age'!S48/'Voting Age'!B48),"",'Voting Age'!S48/'Voting Age'!B48)</f>
        <v>0.511475857465754</v>
      </c>
      <c r="R48" s="31" t="n">
        <f>IF(ISERROR('Voting Age'!Z48/'Voting Age'!B48),"",'Voting Age'!Z48/'Voting Age'!B48)</f>
        <v>0.505165273585049</v>
      </c>
      <c r="S48" s="54"/>
      <c r="T48" s="54"/>
    </row>
    <row r="49">
      <c r="A49" s="12" t="n">
        <v>47</v>
      </c>
      <c r="B49" s="16" t="n">
        <v>85379</v>
      </c>
      <c r="C49" s="21" t="n">
        <v>86313.93</v>
      </c>
      <c r="D49" s="24" t="n">
        <f>(B49-C49)/C49</f>
        <v>-0.0108317394422892</v>
      </c>
      <c r="E49" s="26" t="n">
        <f>B49-C49</f>
        <v>-934.929999999993</v>
      </c>
      <c r="F49" s="32" t="n">
        <f>IF(ISERROR('Racial Demographics'!C49/'Racial Demographics'!B49),"",'Racial Demographics'!C49/'Racial Demographics'!B49)</f>
        <v>0.332505651272561</v>
      </c>
      <c r="G49" s="32" t="n">
        <f>IF(ISERROR('Racial Demographics'!E49),"",'Racial Demographics'!E49)</f>
        <v>0.486981576265827</v>
      </c>
      <c r="H49" s="32" t="n">
        <f>IF(ISERROR('Racial Demographics'!G49),"",'Racial Demographics'!G49)</f>
        <v>0.0911465348622026</v>
      </c>
      <c r="I49" s="32" t="n">
        <f>IF(ISERROR('Racial Demographics'!J49/B49),"",'Racial Demographics'!J49/B49)</f>
        <v>0.0406306000304525</v>
      </c>
      <c r="J49" s="32" t="n">
        <f>IF(ISERROR('Racial Demographics'!H49),"",'Racial Demographics'!H49)</f>
        <v>0.667494348727439</v>
      </c>
      <c r="K49" s="43" t="n">
        <f>IF(ISERROR('Voting Age'!B49/B49),"",'Voting Age'!B49/B49)</f>
        <v>0.782792021457267</v>
      </c>
      <c r="L49" s="47" t="n">
        <f>IF(ISERROR('Voting Age'!G49/'Voting Age'!B49),"",'Voting Age'!G49/'Voting Age'!B49)</f>
        <v>0.348804500703235</v>
      </c>
      <c r="M49" s="47" t="n">
        <f>IF(ISERROR('Voting Age'!D49/'Voting Age'!B49),"",'Voting Age'!D49/'Voting Age'!B49)</f>
        <v>0.480863033785199</v>
      </c>
      <c r="N49" s="47" t="n">
        <f>IF(ISERROR('Voting Age'!E49/'Voting Age'!B49),"",'Voting Age'!E49/'Voting Age'!B49)</f>
        <v>0.0810665230272017</v>
      </c>
      <c r="O49" s="47" t="n">
        <f>IF(ISERROR('Voting Age'!AA49/'Voting Age'!B49),"",'Voting Age'!AA49/'Voting Age'!B49)</f>
        <v>0.0447676332405662</v>
      </c>
      <c r="P49" s="47" t="n">
        <f>IF(ISERROR('Voting Age'!L49/'Voting Age'!B49),"",'Voting Age'!L49/'Voting Age'!B49)</f>
        <v>0.651195499296765</v>
      </c>
      <c r="Q49" s="47" t="n">
        <f>IF(ISERROR('Voting Age'!S49/'Voting Age'!B49),"",'Voting Age'!S49/'Voting Age'!B49)</f>
        <v>0.50290271418739</v>
      </c>
      <c r="R49" s="47" t="n">
        <f>IF(ISERROR('Voting Age'!Z49/'Voting Age'!B49),"",'Voting Age'!Z49/'Voting Age'!B49)</f>
        <v>0.491396594547685</v>
      </c>
      <c r="S49" s="54"/>
      <c r="T49" s="54"/>
    </row>
    <row r="50">
      <c r="A50" s="12" t="n">
        <v>48</v>
      </c>
      <c r="B50" s="17" t="n">
        <v>87103</v>
      </c>
      <c r="C50" s="22" t="n">
        <v>86313.93</v>
      </c>
      <c r="D50" s="25" t="n">
        <f>(B50-C50)/C50</f>
        <v>0.00914186157437168</v>
      </c>
      <c r="E50" s="27" t="n">
        <f>B50-C50</f>
        <v>789.070000000007</v>
      </c>
      <c r="F50" s="31" t="n">
        <f>IF(ISERROR('Racial Demographics'!C50/'Racial Demographics'!B50),"",'Racial Demographics'!C50/'Racial Demographics'!B50)</f>
        <v>0.543609290150741</v>
      </c>
      <c r="G50" s="31" t="n">
        <f>IF(ISERROR('Racial Demographics'!E50),"",'Racial Demographics'!E50)</f>
        <v>0.250565422545722</v>
      </c>
      <c r="H50" s="31" t="n">
        <f>IF(ISERROR('Racial Demographics'!G50),"",'Racial Demographics'!G50)</f>
        <v>0.136378769961999</v>
      </c>
      <c r="I50" s="31" t="n">
        <f>IF(ISERROR('Racial Demographics'!J50/B50),"",'Racial Demographics'!J50/B50)</f>
        <v>0.0386898269864413</v>
      </c>
      <c r="J50" s="31" t="n">
        <f>IF(ISERROR('Racial Demographics'!H50),"",'Racial Demographics'!H50)</f>
        <v>0.456390709849259</v>
      </c>
      <c r="K50" s="31" t="n">
        <f>IF(ISERROR('Voting Age'!B50/B50),"",'Voting Age'!B50/B50)</f>
        <v>0.812256753498731</v>
      </c>
      <c r="L50" s="31" t="n">
        <f>IF(ISERROR('Voting Age'!G50/'Voting Age'!B50),"",'Voting Age'!G50/'Voting Age'!B50)</f>
        <v>0.533936395759717</v>
      </c>
      <c r="M50" s="31" t="n">
        <f>IF(ISERROR('Voting Age'!D50/'Voting Age'!B50),"",'Voting Age'!D50/'Voting Age'!B50)</f>
        <v>0.242544169611307</v>
      </c>
      <c r="N50" s="31" t="n">
        <f>IF(ISERROR('Voting Age'!E50/'Voting Age'!B50),"",'Voting Age'!E50/'Voting Age'!B50)</f>
        <v>0.127349823321555</v>
      </c>
      <c r="O50" s="31" t="n">
        <f>IF(ISERROR('Voting Age'!AA50/'Voting Age'!B50),"",'Voting Age'!AA50/'Voting Age'!B50)</f>
        <v>0.0404805653710247</v>
      </c>
      <c r="P50" s="31" t="n">
        <f>IF(ISERROR('Voting Age'!L50/'Voting Age'!B50),"",'Voting Age'!L50/'Voting Age'!B50)</f>
        <v>0.466063604240283</v>
      </c>
      <c r="Q50" s="31" t="n">
        <f>IF(ISERROR('Voting Age'!S50/'Voting Age'!B50),"",'Voting Age'!S50/'Voting Age'!B50)</f>
        <v>0.263660777385159</v>
      </c>
      <c r="R50" s="31" t="n">
        <f>IF(ISERROR('Voting Age'!Z50/'Voting Age'!B50),"",'Voting Age'!Z50/'Voting Age'!B50)</f>
        <v>0.251067137809187</v>
      </c>
      <c r="S50" s="54"/>
      <c r="T50" s="54"/>
    </row>
    <row r="51">
      <c r="A51" s="12" t="n">
        <v>49</v>
      </c>
      <c r="B51" s="16" t="n">
        <v>87312</v>
      </c>
      <c r="C51" s="21" t="n">
        <v>86313.93</v>
      </c>
      <c r="D51" s="24" t="n">
        <f>(B51-C51)/C51</f>
        <v>0.0115632552011015</v>
      </c>
      <c r="E51" s="26" t="n">
        <f>B51-C51</f>
        <v>998.070000000007</v>
      </c>
      <c r="F51" s="32" t="n">
        <f>IF(ISERROR('Racial Demographics'!C51/'Racial Demographics'!B51),"",'Racial Demographics'!C51/'Racial Demographics'!B51)</f>
        <v>0.530671614440169</v>
      </c>
      <c r="G51" s="32" t="n">
        <f>IF(ISERROR('Racial Demographics'!E51),"",'Racial Demographics'!E51)</f>
        <v>0.195769195528679</v>
      </c>
      <c r="H51" s="32" t="n">
        <f>IF(ISERROR('Racial Demographics'!G51),"",'Racial Demographics'!G51)</f>
        <v>0.0814893714495144</v>
      </c>
      <c r="I51" s="32" t="n">
        <f>IF(ISERROR('Racial Demographics'!J51/B51),"",'Racial Demographics'!J51/B51)</f>
        <v>0.139087410665201</v>
      </c>
      <c r="J51" s="32" t="n">
        <f>IF(ISERROR('Racial Demographics'!H51),"",'Racial Demographics'!H51)</f>
        <v>0.469328385559831</v>
      </c>
      <c r="K51" s="43" t="n">
        <f>IF(ISERROR('Voting Age'!B51/B51),"",'Voting Age'!B51/B51)</f>
        <v>0.762025838372732</v>
      </c>
      <c r="L51" s="47" t="n">
        <f>IF(ISERROR('Voting Age'!G51/'Voting Age'!B51),"",'Voting Age'!G51/'Voting Age'!B51)</f>
        <v>0.535771184657468</v>
      </c>
      <c r="M51" s="47" t="n">
        <f>IF(ISERROR('Voting Age'!D51/'Voting Age'!B51),"",'Voting Age'!D51/'Voting Age'!B51)</f>
        <v>0.199597198424865</v>
      </c>
      <c r="N51" s="47" t="n">
        <f>IF(ISERROR('Voting Age'!E51/'Voting Age'!B51),"",'Voting Age'!E51/'Voting Age'!B51)</f>
        <v>0.0677247722968708</v>
      </c>
      <c r="O51" s="47" t="n">
        <f>IF(ISERROR('Voting Age'!AA51/'Voting Age'!B51),"",'Voting Age'!AA51/'Voting Age'!B51)</f>
        <v>0.144963477319867</v>
      </c>
      <c r="P51" s="47" t="n">
        <f>IF(ISERROR('Voting Age'!L51/'Voting Age'!B51),"",'Voting Age'!L51/'Voting Age'!B51)</f>
        <v>0.464228815342532</v>
      </c>
      <c r="Q51" s="47" t="n">
        <f>IF(ISERROR('Voting Age'!S51/'Voting Age'!B51),"",'Voting Age'!S51/'Voting Age'!B51)</f>
        <v>0.216761355096642</v>
      </c>
      <c r="R51" s="47" t="n">
        <f>IF(ISERROR('Voting Age'!Z51/'Voting Age'!B51),"",'Voting Age'!Z51/'Voting Age'!B51)</f>
        <v>0.209411729341389</v>
      </c>
      <c r="S51" s="54"/>
      <c r="T51" s="54"/>
    </row>
    <row r="52">
      <c r="A52" s="12" t="n">
        <v>50</v>
      </c>
      <c r="B52" s="17" t="n">
        <v>85429</v>
      </c>
      <c r="C52" s="22" t="n">
        <v>86313.93</v>
      </c>
      <c r="D52" s="25" t="n">
        <f>(B52-C52)/C52</f>
        <v>-0.0102524586703443</v>
      </c>
      <c r="E52" s="27" t="n">
        <f>B52-C52</f>
        <v>-884.929999999993</v>
      </c>
      <c r="F52" s="31" t="n">
        <f>IF(ISERROR('Racial Demographics'!C52/'Racial Demographics'!B52),"",'Racial Demographics'!C52/'Racial Demographics'!B52)</f>
        <v>0.639583747907619</v>
      </c>
      <c r="G52" s="31" t="n">
        <f>IF(ISERROR('Racial Demographics'!E52),"",'Racial Demographics'!E52)</f>
        <v>0.201196315068654</v>
      </c>
      <c r="H52" s="31" t="n">
        <f>IF(ISERROR('Racial Demographics'!G52),"",'Racial Demographics'!G52)</f>
        <v>0.0939727727118426</v>
      </c>
      <c r="I52" s="31" t="n">
        <f>IF(ISERROR('Racial Demographics'!J52/B52),"",'Racial Demographics'!J52/B52)</f>
        <v>0.031417902585773</v>
      </c>
      <c r="J52" s="31" t="n">
        <f>IF(ISERROR('Racial Demographics'!H52),"",'Racial Demographics'!H52)</f>
        <v>0.360416252092381</v>
      </c>
      <c r="K52" s="31" t="n">
        <f>IF(ISERROR('Voting Age'!B52/B52),"",'Voting Age'!B52/B52)</f>
        <v>0.799646490067776</v>
      </c>
      <c r="L52" s="31" t="n">
        <f>IF(ISERROR('Voting Age'!G52/'Voting Age'!B52),"",'Voting Age'!G52/'Voting Age'!B52)</f>
        <v>0.659157115043989</v>
      </c>
      <c r="M52" s="31" t="n">
        <f>IF(ISERROR('Voting Age'!D52/'Voting Age'!B52),"",'Voting Age'!D52/'Voting Age'!B52)</f>
        <v>0.197253816989446</v>
      </c>
      <c r="N52" s="31" t="n">
        <f>IF(ISERROR('Voting Age'!E52/'Voting Age'!B52),"",'Voting Age'!E52/'Voting Age'!B52)</f>
        <v>0.0747295536720683</v>
      </c>
      <c r="O52" s="31" t="n">
        <f>IF(ISERROR('Voting Age'!AA52/'Voting Age'!B52),"",'Voting Age'!AA52/'Voting Age'!B52)</f>
        <v>0.0317216342423843</v>
      </c>
      <c r="P52" s="31" t="n">
        <f>IF(ISERROR('Voting Age'!L52/'Voting Age'!B52),"",'Voting Age'!L52/'Voting Age'!B52)</f>
        <v>0.340842884956011</v>
      </c>
      <c r="Q52" s="31" t="n">
        <f>IF(ISERROR('Voting Age'!S52/'Voting Age'!B52),"",'Voting Age'!S52/'Voting Age'!B52)</f>
        <v>0.206929866936015</v>
      </c>
      <c r="R52" s="31" t="n">
        <f>IF(ISERROR('Voting Age'!Z52/'Voting Age'!B52),"",'Voting Age'!Z52/'Voting Age'!B52)</f>
        <v>0.203621565441424</v>
      </c>
      <c r="S52" s="54"/>
      <c r="T52" s="54"/>
    </row>
    <row r="53">
      <c r="A53" s="12" t="n">
        <v>51</v>
      </c>
      <c r="B53" s="16" t="n">
        <v>88546</v>
      </c>
      <c r="C53" s="21" t="n">
        <v>86313.93</v>
      </c>
      <c r="D53" s="24" t="n">
        <f>(B53-C53)/C53</f>
        <v>0.0258599046527021</v>
      </c>
      <c r="E53" s="26" t="n">
        <f>B53-C53</f>
        <v>2232.07000000001</v>
      </c>
      <c r="F53" s="32" t="n">
        <f>IF(ISERROR('Racial Demographics'!C53/'Racial Demographics'!B53),"",'Racial Demographics'!C53/'Racial Demographics'!B53)</f>
        <v>0.770277595825898</v>
      </c>
      <c r="G53" s="32" t="n">
        <f>IF(ISERROR('Racial Demographics'!E53),"",'Racial Demographics'!E53)</f>
        <v>0.0919522056332302</v>
      </c>
      <c r="H53" s="32" t="n">
        <f>IF(ISERROR('Racial Demographics'!G53),"",'Racial Demographics'!G53)</f>
        <v>0.0627131660379916</v>
      </c>
      <c r="I53" s="32" t="n">
        <f>IF(ISERROR('Racial Demographics'!J53/B53),"",'Racial Demographics'!J53/B53)</f>
        <v>0.0341065660786484</v>
      </c>
      <c r="J53" s="32" t="n">
        <f>IF(ISERROR('Racial Demographics'!H53),"",'Racial Demographics'!H53)</f>
        <v>0.229722404174102</v>
      </c>
      <c r="K53" s="43" t="n">
        <f>IF(ISERROR('Voting Age'!B53/B53),"",'Voting Age'!B53/B53)</f>
        <v>0.804666501027714</v>
      </c>
      <c r="L53" s="47" t="n">
        <f>IF(ISERROR('Voting Age'!G53/'Voting Age'!B53),"",'Voting Age'!G53/'Voting Age'!B53)</f>
        <v>0.781347368421053</v>
      </c>
      <c r="M53" s="47" t="n">
        <f>IF(ISERROR('Voting Age'!D53/'Voting Age'!B53),"",'Voting Age'!D53/'Voting Age'!B53)</f>
        <v>0.0871859649122807</v>
      </c>
      <c r="N53" s="47" t="n">
        <f>IF(ISERROR('Voting Age'!E53/'Voting Age'!B53),"",'Voting Age'!E53/'Voting Age'!B53)</f>
        <v>0.0539789473684211</v>
      </c>
      <c r="O53" s="47" t="n">
        <f>IF(ISERROR('Voting Age'!AA53/'Voting Age'!B53),"",'Voting Age'!AA53/'Voting Age'!B53)</f>
        <v>0.0338947368421053</v>
      </c>
      <c r="P53" s="47" t="n">
        <f>IF(ISERROR('Voting Age'!L53/'Voting Age'!B53),"",'Voting Age'!L53/'Voting Age'!B53)</f>
        <v>0.218652631578947</v>
      </c>
      <c r="Q53" s="47" t="n">
        <f>IF(ISERROR('Voting Age'!S53/'Voting Age'!B53),"",'Voting Age'!S53/'Voting Age'!B53)</f>
        <v>0.0977824561403509</v>
      </c>
      <c r="R53" s="47" t="n">
        <f>IF(ISERROR('Voting Age'!Z53/'Voting Age'!B53),"",'Voting Age'!Z53/'Voting Age'!B53)</f>
        <v>0.0934456140350877</v>
      </c>
      <c r="S53" s="54"/>
      <c r="T53" s="54"/>
    </row>
    <row r="54">
      <c r="A54" s="12" t="n">
        <v>52</v>
      </c>
      <c r="B54" s="17" t="n">
        <v>84912</v>
      </c>
      <c r="C54" s="22" t="n">
        <v>86313.93</v>
      </c>
      <c r="D54" s="25" t="n">
        <f>(B54-C54)/C54</f>
        <v>-0.0162422218522548</v>
      </c>
      <c r="E54" s="27" t="n">
        <f>B54-C54</f>
        <v>-1401.92999999999</v>
      </c>
      <c r="F54" s="31" t="n">
        <f>IF(ISERROR('Racial Demographics'!C54/'Racial Demographics'!B54),"",'Racial Demographics'!C54/'Racial Demographics'!B54)</f>
        <v>0.466742038816657</v>
      </c>
      <c r="G54" s="31" t="n">
        <f>IF(ISERROR('Racial Demographics'!E54),"",'Racial Demographics'!E54)</f>
        <v>0.313512813265498</v>
      </c>
      <c r="H54" s="31" t="n">
        <f>IF(ISERROR('Racial Demographics'!G54),"",'Racial Demographics'!G54)</f>
        <v>0.0979955718861881</v>
      </c>
      <c r="I54" s="31" t="n">
        <f>IF(ISERROR('Racial Demographics'!J54/B54),"",'Racial Demographics'!J54/B54)</f>
        <v>0.0728518937252685</v>
      </c>
      <c r="J54" s="31" t="n">
        <f>IF(ISERROR('Racial Demographics'!H54),"",'Racial Demographics'!H54)</f>
        <v>0.533257961183343</v>
      </c>
      <c r="K54" s="31" t="n">
        <f>IF(ISERROR('Voting Age'!B54/B54),"",'Voting Age'!B54/B54)</f>
        <v>0.769902958356887</v>
      </c>
      <c r="L54" s="31" t="n">
        <f>IF(ISERROR('Voting Age'!G54/'Voting Age'!B54),"",'Voting Age'!G54/'Voting Age'!B54)</f>
        <v>0.481169884051764</v>
      </c>
      <c r="M54" s="31" t="n">
        <f>IF(ISERROR('Voting Age'!D54/'Voting Age'!B54),"",'Voting Age'!D54/'Voting Age'!B54)</f>
        <v>0.303453972527304</v>
      </c>
      <c r="N54" s="31" t="n">
        <f>IF(ISERROR('Voting Age'!E54/'Voting Age'!B54),"",'Voting Age'!E54/'Voting Age'!B54)</f>
        <v>0.0862422369749442</v>
      </c>
      <c r="O54" s="31" t="n">
        <f>IF(ISERROR('Voting Age'!AA54/'Voting Age'!B54),"",'Voting Age'!AA54/'Voting Age'!B54)</f>
        <v>0.0771254627221831</v>
      </c>
      <c r="P54" s="31" t="n">
        <f>IF(ISERROR('Voting Age'!L54/'Voting Age'!B54),"",'Voting Age'!L54/'Voting Age'!B54)</f>
        <v>0.518830115948236</v>
      </c>
      <c r="Q54" s="31" t="n">
        <f>IF(ISERROR('Voting Age'!S54/'Voting Age'!B54),"",'Voting Age'!S54/'Voting Age'!B54)</f>
        <v>0.325328112093493</v>
      </c>
      <c r="R54" s="31" t="n">
        <f>IF(ISERROR('Voting Age'!Z54/'Voting Age'!B54),"",'Voting Age'!Z54/'Voting Age'!B54)</f>
        <v>0.314681677731208</v>
      </c>
      <c r="S54" s="54"/>
      <c r="T54" s="54"/>
    </row>
    <row r="55">
      <c r="A55" s="12" t="n">
        <v>53</v>
      </c>
      <c r="B55" s="16" t="n">
        <v>87313</v>
      </c>
      <c r="C55" s="21" t="n">
        <v>86313.93</v>
      </c>
      <c r="D55" s="24" t="n">
        <f>(B55-C55)/C55</f>
        <v>0.0115748408165404</v>
      </c>
      <c r="E55" s="26" t="n">
        <f>B55-C55</f>
        <v>999.070000000007</v>
      </c>
      <c r="F55" s="32" t="n">
        <f>IF(ISERROR('Racial Demographics'!C55/'Racial Demographics'!B55),"",'Racial Demographics'!C55/'Racial Demographics'!B55)</f>
        <v>0.485300012598353</v>
      </c>
      <c r="G55" s="32" t="n">
        <f>IF(ISERROR('Racial Demographics'!E55),"",'Racial Demographics'!E55)</f>
        <v>0.261301295339755</v>
      </c>
      <c r="H55" s="32" t="n">
        <f>IF(ISERROR('Racial Demographics'!G55),"",'Racial Demographics'!G55)</f>
        <v>0.106295740611364</v>
      </c>
      <c r="I55" s="32" t="n">
        <f>IF(ISERROR('Racial Demographics'!J55/B55),"",'Racial Demographics'!J55/B55)</f>
        <v>0.0922772095793295</v>
      </c>
      <c r="J55" s="32" t="n">
        <f>IF(ISERROR('Racial Demographics'!H55),"",'Racial Demographics'!H55)</f>
        <v>0.514699987401647</v>
      </c>
      <c r="K55" s="43" t="n">
        <f>IF(ISERROR('Voting Age'!B55/B55),"",'Voting Age'!B55/B55)</f>
        <v>0.773389987745238</v>
      </c>
      <c r="L55" s="47" t="n">
        <f>IF(ISERROR('Voting Age'!G55/'Voting Age'!B55),"",'Voting Age'!G55/'Voting Age'!B55)</f>
        <v>0.495683208198202</v>
      </c>
      <c r="M55" s="47" t="n">
        <f>IF(ISERROR('Voting Age'!D55/'Voting Age'!B55),"",'Voting Age'!D55/'Voting Age'!B55)</f>
        <v>0.2543427073615</v>
      </c>
      <c r="N55" s="47" t="n">
        <f>IF(ISERROR('Voting Age'!E55/'Voting Age'!B55),"",'Voting Age'!E55/'Voting Age'!B55)</f>
        <v>0.0939476061427281</v>
      </c>
      <c r="O55" s="47" t="n">
        <f>IF(ISERROR('Voting Age'!AA55/'Voting Age'!B55),"",'Voting Age'!AA55/'Voting Age'!B55)</f>
        <v>0.0975165489359812</v>
      </c>
      <c r="P55" s="47" t="n">
        <f>IF(ISERROR('Voting Age'!L55/'Voting Age'!B55),"",'Voting Age'!L55/'Voting Age'!B55)</f>
        <v>0.504316791801798</v>
      </c>
      <c r="Q55" s="47" t="n">
        <f>IF(ISERROR('Voting Age'!S55/'Voting Age'!B55),"",'Voting Age'!S55/'Voting Age'!B55)</f>
        <v>0.277592666637049</v>
      </c>
      <c r="R55" s="47" t="n">
        <f>IF(ISERROR('Voting Age'!Z55/'Voting Age'!B55),"",'Voting Age'!Z55/'Voting Age'!B55)</f>
        <v>0.266397144845765</v>
      </c>
      <c r="S55" s="54"/>
      <c r="T55" s="54"/>
    </row>
    <row r="56">
      <c r="A56" s="12" t="n">
        <v>54</v>
      </c>
      <c r="B56" s="17" t="n">
        <v>89460</v>
      </c>
      <c r="C56" s="22" t="n">
        <v>86313.93</v>
      </c>
      <c r="D56" s="25" t="n">
        <f>(B56-C56)/C56</f>
        <v>0.0364491571638553</v>
      </c>
      <c r="E56" s="27" t="n">
        <f>B56-C56</f>
        <v>3146.07000000001</v>
      </c>
      <c r="F56" s="31" t="n">
        <f>IF(ISERROR('Racial Demographics'!C56/'Racial Demographics'!B56),"",'Racial Demographics'!C56/'Racial Demographics'!B56)</f>
        <v>0.654113570310753</v>
      </c>
      <c r="G56" s="31" t="n">
        <f>IF(ISERROR('Racial Demographics'!E56),"",'Racial Demographics'!E56)</f>
        <v>0.253577017661525</v>
      </c>
      <c r="H56" s="31" t="n">
        <f>IF(ISERROR('Racial Demographics'!G56),"",'Racial Demographics'!G56)</f>
        <v>0.03420523138833</v>
      </c>
      <c r="I56" s="31" t="n">
        <f>IF(ISERROR('Racial Demographics'!J56/B56),"",'Racial Demographics'!J56/B56)</f>
        <v>0.0116923764811089</v>
      </c>
      <c r="J56" s="31" t="n">
        <f>IF(ISERROR('Racial Demographics'!H56),"",'Racial Demographics'!H56)</f>
        <v>0.345886429689247</v>
      </c>
      <c r="K56" s="31" t="n">
        <f>IF(ISERROR('Voting Age'!B56/B56),"",'Voting Age'!B56/B56)</f>
        <v>0.78040465012296</v>
      </c>
      <c r="L56" s="31" t="n">
        <f>IF(ISERROR('Voting Age'!G56/'Voting Age'!B56),"",'Voting Age'!G56/'Voting Age'!B56)</f>
        <v>0.667764806989902</v>
      </c>
      <c r="M56" s="31" t="n">
        <f>IF(ISERROR('Voting Age'!D56/'Voting Age'!B56),"",'Voting Age'!D56/'Voting Age'!B56)</f>
        <v>0.254644417388813</v>
      </c>
      <c r="N56" s="31" t="n">
        <f>IF(ISERROR('Voting Age'!E56/'Voting Age'!B56),"",'Voting Age'!E56/'Voting Age'!B56)</f>
        <v>0.0264413091742462</v>
      </c>
      <c r="O56" s="31" t="n">
        <f>IF(ISERROR('Voting Age'!AA56/'Voting Age'!B56),"",'Voting Age'!AA56/'Voting Age'!B56)</f>
        <v>0.0115591205328368</v>
      </c>
      <c r="P56" s="31" t="n">
        <f>IF(ISERROR('Voting Age'!L56/'Voting Age'!B56),"",'Voting Age'!L56/'Voting Age'!B56)</f>
        <v>0.332235193010098</v>
      </c>
      <c r="Q56" s="31" t="n">
        <f>IF(ISERROR('Voting Age'!S56/'Voting Age'!B56),"",'Voting Age'!S56/'Voting Age'!B56)</f>
        <v>0.264456062450763</v>
      </c>
      <c r="R56" s="31" t="n">
        <f>IF(ISERROR('Voting Age'!Z56/'Voting Age'!B56),"",'Voting Age'!Z56/'Voting Age'!B56)</f>
        <v>0.261605672133496</v>
      </c>
      <c r="S56" s="54"/>
      <c r="T56" s="54"/>
    </row>
    <row r="57">
      <c r="A57" s="12" t="n">
        <v>55</v>
      </c>
      <c r="B57" s="16" t="n">
        <v>87087</v>
      </c>
      <c r="C57" s="21" t="n">
        <v>86313.93</v>
      </c>
      <c r="D57" s="24" t="n">
        <f>(B57-C57)/C57</f>
        <v>0.00895649172734931</v>
      </c>
      <c r="E57" s="26" t="n">
        <f>B57-C57</f>
        <v>773.070000000007</v>
      </c>
      <c r="F57" s="32" t="n">
        <f>IF(ISERROR('Racial Demographics'!C57/'Racial Demographics'!B57),"",'Racial Demographics'!C57/'Racial Demographics'!B57)</f>
        <v>0.470954333023299</v>
      </c>
      <c r="G57" s="32" t="n">
        <f>IF(ISERROR('Racial Demographics'!E57),"",'Racial Demographics'!E57)</f>
        <v>0.391378736206322</v>
      </c>
      <c r="H57" s="32" t="n">
        <f>IF(ISERROR('Racial Demographics'!G57),"",'Racial Demographics'!G57)</f>
        <v>0.0636030636030636</v>
      </c>
      <c r="I57" s="32" t="n">
        <f>IF(ISERROR('Racial Demographics'!J57/B57),"",'Racial Demographics'!J57/B57)</f>
        <v>0.0302570992226165</v>
      </c>
      <c r="J57" s="32" t="n">
        <f>IF(ISERROR('Racial Demographics'!H57),"",'Racial Demographics'!H57)</f>
        <v>0.529045666976701</v>
      </c>
      <c r="K57" s="43" t="n">
        <f>IF(ISERROR('Voting Age'!B57/B57),"",'Voting Age'!B57/B57)</f>
        <v>0.756151894082929</v>
      </c>
      <c r="L57" s="47" t="n">
        <f>IF(ISERROR('Voting Age'!G57/'Voting Age'!B57),"",'Voting Age'!G57/'Voting Age'!B57)</f>
        <v>0.481875749798788</v>
      </c>
      <c r="M57" s="47" t="n">
        <f>IF(ISERROR('Voting Age'!D57/'Voting Age'!B57),"",'Voting Age'!D57/'Voting Age'!B57)</f>
        <v>0.390457244385051</v>
      </c>
      <c r="N57" s="47" t="n">
        <f>IF(ISERROR('Voting Age'!E57/'Voting Age'!B57),"",'Voting Age'!E57/'Voting Age'!B57)</f>
        <v>0.0525276761172951</v>
      </c>
      <c r="O57" s="47" t="n">
        <f>IF(ISERROR('Voting Age'!AA57/'Voting Age'!B57),"",'Voting Age'!AA57/'Voting Age'!B57)</f>
        <v>0.031464973956356</v>
      </c>
      <c r="P57" s="47" t="n">
        <f>IF(ISERROR('Voting Age'!L57/'Voting Age'!B57),"",'Voting Age'!L57/'Voting Age'!B57)</f>
        <v>0.518124250201212</v>
      </c>
      <c r="Q57" s="47" t="n">
        <f>IF(ISERROR('Voting Age'!S57/'Voting Age'!B57),"",'Voting Age'!S57/'Voting Age'!B57)</f>
        <v>0.408087956143415</v>
      </c>
      <c r="R57" s="47" t="n">
        <f>IF(ISERROR('Voting Age'!Z57/'Voting Age'!B57),"",'Voting Age'!Z57/'Voting Age'!B57)</f>
        <v>0.400707658198053</v>
      </c>
      <c r="S57" s="54"/>
      <c r="T57" s="54"/>
    </row>
    <row r="58">
      <c r="A58" s="12" t="n">
        <v>56</v>
      </c>
      <c r="B58" s="17" t="n">
        <v>85897</v>
      </c>
      <c r="C58" s="22" t="n">
        <v>86313.93</v>
      </c>
      <c r="D58" s="25" t="n">
        <f>(B58-C58)/C58</f>
        <v>-0.00483039064493985</v>
      </c>
      <c r="E58" s="27" t="n">
        <f>B58-C58</f>
        <v>-416.929999999993</v>
      </c>
      <c r="F58" s="31" t="n">
        <f>IF(ISERROR('Racial Demographics'!C58/'Racial Demographics'!B58),"",'Racial Demographics'!C58/'Racial Demographics'!B58)</f>
        <v>0.672782518597856</v>
      </c>
      <c r="G58" s="31" t="n">
        <f>IF(ISERROR('Racial Demographics'!E58),"",'Racial Demographics'!E58)</f>
        <v>0.151285842346066</v>
      </c>
      <c r="H58" s="31" t="n">
        <f>IF(ISERROR('Racial Demographics'!G58),"",'Racial Demographics'!G58)</f>
        <v>0.0504557784323085</v>
      </c>
      <c r="I58" s="31" t="n">
        <f>IF(ISERROR('Racial Demographics'!J58/B58),"",'Racial Demographics'!J58/B58)</f>
        <v>0.0798980173929241</v>
      </c>
      <c r="J58" s="31" t="n">
        <f>IF(ISERROR('Racial Demographics'!H58),"",'Racial Demographics'!H58)</f>
        <v>0.327217481402144</v>
      </c>
      <c r="K58" s="31" t="n">
        <f>IF(ISERROR('Voting Age'!B58/B58),"",'Voting Age'!B58/B58)</f>
        <v>0.764450446464952</v>
      </c>
      <c r="L58" s="31" t="n">
        <f>IF(ISERROR('Voting Age'!G58/'Voting Age'!B58),"",'Voting Age'!G58/'Voting Age'!B58)</f>
        <v>0.690195540935672</v>
      </c>
      <c r="M58" s="31" t="n">
        <f>IF(ISERROR('Voting Age'!D58/'Voting Age'!B58),"",'Voting Age'!D58/'Voting Age'!B58)</f>
        <v>0.157300804093567</v>
      </c>
      <c r="N58" s="31" t="n">
        <f>IF(ISERROR('Voting Age'!E58/'Voting Age'!B58),"",'Voting Age'!E58/'Voting Age'!B58)</f>
        <v>0.0421844541910331</v>
      </c>
      <c r="O58" s="31" t="n">
        <f>IF(ISERROR('Voting Age'!AA58/'Voting Age'!B58),"",'Voting Age'!AA58/'Voting Age'!B58)</f>
        <v>0.0699926900584795</v>
      </c>
      <c r="P58" s="31" t="n">
        <f>IF(ISERROR('Voting Age'!L58/'Voting Age'!B58),"",'Voting Age'!L58/'Voting Age'!B58)</f>
        <v>0.309804459064327</v>
      </c>
      <c r="Q58" s="31" t="n">
        <f>IF(ISERROR('Voting Age'!S58/'Voting Age'!B58),"",'Voting Age'!S58/'Voting Age'!B58)</f>
        <v>0.167549951267057</v>
      </c>
      <c r="R58" s="31" t="n">
        <f>IF(ISERROR('Voting Age'!Z58/'Voting Age'!B58),"",'Voting Age'!Z58/'Voting Age'!B58)</f>
        <v>0.165676778752437</v>
      </c>
      <c r="S58" s="54"/>
      <c r="T58" s="54"/>
    </row>
    <row r="59">
      <c r="A59" s="12" t="n">
        <v>57</v>
      </c>
      <c r="B59" s="16" t="n">
        <v>84912</v>
      </c>
      <c r="C59" s="21" t="n">
        <v>86313.93</v>
      </c>
      <c r="D59" s="24" t="n">
        <f>(B59-C59)/C59</f>
        <v>-0.0162422218522548</v>
      </c>
      <c r="E59" s="26" t="n">
        <f>B59-C59</f>
        <v>-1401.92999999999</v>
      </c>
      <c r="F59" s="32" t="n">
        <f>IF(ISERROR('Racial Demographics'!C59/'Racial Demographics'!B59),"",'Racial Demographics'!C59/'Racial Demographics'!B59)</f>
        <v>0.826856039193518</v>
      </c>
      <c r="G59" s="32" t="n">
        <f>IF(ISERROR('Racial Demographics'!E59),"",'Racial Demographics'!E59)</f>
        <v>0.0823205200678349</v>
      </c>
      <c r="H59" s="32" t="n">
        <f>IF(ISERROR('Racial Demographics'!G59),"",'Racial Demographics'!G59)</f>
        <v>0.0300075372149991</v>
      </c>
      <c r="I59" s="32" t="n">
        <f>IF(ISERROR('Racial Demographics'!J59/B59),"",'Racial Demographics'!J59/B59)</f>
        <v>0.0197616355756548</v>
      </c>
      <c r="J59" s="32" t="n">
        <f>IF(ISERROR('Racial Demographics'!H59),"",'Racial Demographics'!H59)</f>
        <v>0.173143960806482</v>
      </c>
      <c r="K59" s="43" t="n">
        <f>IF(ISERROR('Voting Age'!B59/B59),"",'Voting Age'!B59/B59)</f>
        <v>0.772340776333145</v>
      </c>
      <c r="L59" s="47" t="n">
        <f>IF(ISERROR('Voting Age'!G59/'Voting Age'!B59),"",'Voting Age'!G59/'Voting Age'!B59)</f>
        <v>0.834494746954148</v>
      </c>
      <c r="M59" s="47" t="n">
        <f>IF(ISERROR('Voting Age'!D59/'Voting Age'!B59),"",'Voting Age'!D59/'Voting Age'!B59)</f>
        <v>0.0836675256552965</v>
      </c>
      <c r="N59" s="47" t="n">
        <f>IF(ISERROR('Voting Age'!E59/'Voting Age'!B59),"",'Voting Age'!E59/'Voting Age'!B59)</f>
        <v>0.0249767463137189</v>
      </c>
      <c r="O59" s="47" t="n">
        <f>IF(ISERROR('Voting Age'!AA59/'Voting Age'!B59),"",'Voting Age'!AA59/'Voting Age'!B59)</f>
        <v>0.0193653649685122</v>
      </c>
      <c r="P59" s="47" t="n">
        <f>IF(ISERROR('Voting Age'!L59/'Voting Age'!B59),"",'Voting Age'!L59/'Voting Age'!B59)</f>
        <v>0.165505253045852</v>
      </c>
      <c r="Q59" s="47" t="n">
        <f>IF(ISERROR('Voting Age'!S59/'Voting Age'!B59),"",'Voting Age'!S59/'Voting Age'!B59)</f>
        <v>0.0894008935514859</v>
      </c>
      <c r="R59" s="47" t="n">
        <f>IF(ISERROR('Voting Age'!Z59/'Voting Age'!B59),"",'Voting Age'!Z59/'Voting Age'!B59)</f>
        <v>0.0881505314039127</v>
      </c>
      <c r="S59" s="54"/>
      <c r="T59" s="54"/>
    </row>
    <row r="60">
      <c r="A60" s="12" t="n">
        <v>58</v>
      </c>
      <c r="B60" s="17" t="n">
        <v>87351</v>
      </c>
      <c r="C60" s="22" t="n">
        <v>86313.93</v>
      </c>
      <c r="D60" s="25" t="n">
        <f>(B60-C60)/C60</f>
        <v>0.0120150942032185</v>
      </c>
      <c r="E60" s="27" t="n">
        <f>B60-C60</f>
        <v>1037.07000000001</v>
      </c>
      <c r="F60" s="31" t="n">
        <f>IF(ISERROR('Racial Demographics'!C60/'Racial Demographics'!B60),"",'Racial Demographics'!C60/'Racial Demographics'!B60)</f>
        <v>0.729608132705979</v>
      </c>
      <c r="G60" s="31" t="n">
        <f>IF(ISERROR('Racial Demographics'!E60),"",'Racial Demographics'!E60)</f>
        <v>0.103982782108963</v>
      </c>
      <c r="H60" s="31" t="n">
        <f>IF(ISERROR('Racial Demographics'!G60),"",'Racial Demographics'!G60)</f>
        <v>0.0861009032523955</v>
      </c>
      <c r="I60" s="31" t="n">
        <f>IF(ISERROR('Racial Demographics'!J60/B60),"",'Racial Demographics'!J60/B60)</f>
        <v>0.0460899131091802</v>
      </c>
      <c r="J60" s="31" t="n">
        <f>IF(ISERROR('Racial Demographics'!H60),"",'Racial Demographics'!H60)</f>
        <v>0.270391867294021</v>
      </c>
      <c r="K60" s="31" t="n">
        <f>IF(ISERROR('Voting Age'!B60/B60),"",'Voting Age'!B60/B60)</f>
        <v>0.773362640381908</v>
      </c>
      <c r="L60" s="31" t="n">
        <f>IF(ISERROR('Voting Age'!G60/'Voting Age'!B60),"",'Voting Age'!G60/'Voting Age'!B60)</f>
        <v>0.723880155135151</v>
      </c>
      <c r="M60" s="31" t="n">
        <f>IF(ISERROR('Voting Age'!D60/'Voting Age'!B60),"",'Voting Age'!D60/'Voting Age'!B60)</f>
        <v>0.103961275424105</v>
      </c>
      <c r="N60" s="31" t="n">
        <f>IF(ISERROR('Voting Age'!E60/'Voting Age'!B60),"",'Voting Age'!E60/'Voting Age'!B60)</f>
        <v>0.0743997394676851</v>
      </c>
      <c r="O60" s="31" t="n">
        <f>IF(ISERROR('Voting Age'!AA60/'Voting Age'!B60),"",'Voting Age'!AA60/'Voting Age'!B60)</f>
        <v>0.0465701512863783</v>
      </c>
      <c r="P60" s="31" t="n">
        <f>IF(ISERROR('Voting Age'!L60/'Voting Age'!B60),"",'Voting Age'!L60/'Voting Age'!B60)</f>
        <v>0.276119844864849</v>
      </c>
      <c r="Q60" s="31" t="n">
        <f>IF(ISERROR('Voting Age'!S60/'Voting Age'!B60),"",'Voting Age'!S60/'Voting Age'!B60)</f>
        <v>0.115255943393433</v>
      </c>
      <c r="R60" s="31" t="n">
        <f>IF(ISERROR('Voting Age'!Z60/'Voting Age'!B60),"",'Voting Age'!Z60/'Voting Age'!B60)</f>
        <v>0.110741036800189</v>
      </c>
      <c r="S60" s="54"/>
      <c r="T60" s="54"/>
    </row>
    <row r="61">
      <c r="A61" s="12" t="n">
        <v>59</v>
      </c>
      <c r="B61" s="16" t="n">
        <v>86589</v>
      </c>
      <c r="C61" s="21" t="n">
        <v>86313.93</v>
      </c>
      <c r="D61" s="24" t="n">
        <f>(B61-C61)/C61</f>
        <v>0.00318685523877788</v>
      </c>
      <c r="E61" s="26" t="n">
        <f>B61-C61</f>
        <v>275.070000000007</v>
      </c>
      <c r="F61" s="32" t="n">
        <f>IF(ISERROR('Racial Demographics'!C61/'Racial Demographics'!B61),"",'Racial Demographics'!C61/'Racial Demographics'!B61)</f>
        <v>0.744586494820358</v>
      </c>
      <c r="G61" s="32" t="n">
        <f>IF(ISERROR('Racial Demographics'!E61),"",'Racial Demographics'!E61)</f>
        <v>0.145942325237617</v>
      </c>
      <c r="H61" s="32" t="n">
        <f>IF(ISERROR('Racial Demographics'!G61),"",'Racial Demographics'!G61)</f>
        <v>0.0608160389887861</v>
      </c>
      <c r="I61" s="32" t="n">
        <f>IF(ISERROR('Racial Demographics'!J61/B61),"",'Racial Demographics'!J61/B61)</f>
        <v>0.0318516208756309</v>
      </c>
      <c r="J61" s="32" t="n">
        <f>IF(ISERROR('Racial Demographics'!H61),"",'Racial Demographics'!H61)</f>
        <v>0.255413505179642</v>
      </c>
      <c r="K61" s="43" t="n">
        <f>IF(ISERROR('Voting Age'!B61/B61),"",'Voting Age'!B61/B61)</f>
        <v>0.762914457956553</v>
      </c>
      <c r="L61" s="47" t="n">
        <f>IF(ISERROR('Voting Age'!G61/'Voting Age'!B61),"",'Voting Age'!G61/'Voting Age'!B61)</f>
        <v>0.723872237359976</v>
      </c>
      <c r="M61" s="47" t="n">
        <f>IF(ISERROR('Voting Age'!D61/'Voting Age'!B61),"",'Voting Age'!D61/'Voting Age'!B61)</f>
        <v>0.151650015137754</v>
      </c>
      <c r="N61" s="47" t="n">
        <f>IF(ISERROR('Voting Age'!E61/'Voting Age'!B61),"",'Voting Age'!E61/'Voting Age'!B61)</f>
        <v>0.0462609748713291</v>
      </c>
      <c r="O61" s="47" t="n">
        <f>IF(ISERROR('Voting Age'!AA61/'Voting Age'!B61),"",'Voting Age'!AA61/'Voting Age'!B61)</f>
        <v>0.03047229791099</v>
      </c>
      <c r="P61" s="47" t="n">
        <f>IF(ISERROR('Voting Age'!L61/'Voting Age'!B61),"",'Voting Age'!L61/'Voting Age'!B61)</f>
        <v>0.276127762640024</v>
      </c>
      <c r="Q61" s="47" t="n">
        <f>IF(ISERROR('Voting Age'!S61/'Voting Age'!B61),"",'Voting Age'!S61/'Voting Age'!B61)</f>
        <v>0.160808356039964</v>
      </c>
      <c r="R61" s="47" t="n">
        <f>IF(ISERROR('Voting Age'!Z61/'Voting Age'!B61),"",'Voting Age'!Z61/'Voting Age'!B61)</f>
        <v>0.157235846200424</v>
      </c>
      <c r="S61" s="54"/>
      <c r="T61" s="54"/>
    </row>
    <row r="62">
      <c r="A62" s="12" t="n">
        <v>60</v>
      </c>
      <c r="B62" s="17" t="n">
        <v>83221</v>
      </c>
      <c r="C62" s="22" t="n">
        <v>86313.93</v>
      </c>
      <c r="D62" s="25" t="n">
        <f>(B62-C62)/C62</f>
        <v>-0.0358334975594321</v>
      </c>
      <c r="E62" s="27" t="n">
        <f>B62-C62</f>
        <v>-3092.92999999999</v>
      </c>
      <c r="F62" s="31" t="n">
        <f>IF(ISERROR('Racial Demographics'!C62/'Racial Demographics'!B62),"",'Racial Demographics'!C62/'Racial Demographics'!B62)</f>
        <v>0.331382703884837</v>
      </c>
      <c r="G62" s="31" t="n">
        <f>IF(ISERROR('Racial Demographics'!E62),"",'Racial Demographics'!E62)</f>
        <v>0.513151728530059</v>
      </c>
      <c r="H62" s="31" t="n">
        <f>IF(ISERROR('Racial Demographics'!G62),"",'Racial Demographics'!G62)</f>
        <v>0.061919467442112</v>
      </c>
      <c r="I62" s="31" t="n">
        <f>IF(ISERROR('Racial Demographics'!J62/B62),"",'Racial Demographics'!J62/B62)</f>
        <v>0.046995349731438</v>
      </c>
      <c r="J62" s="31" t="n">
        <f>IF(ISERROR('Racial Demographics'!H62),"",'Racial Demographics'!H62)</f>
        <v>0.668617296115163</v>
      </c>
      <c r="K62" s="31" t="n">
        <f>IF(ISERROR('Voting Age'!B62/B62),"",'Voting Age'!B62/B62)</f>
        <v>0.780428016966871</v>
      </c>
      <c r="L62" s="31" t="n">
        <f>IF(ISERROR('Voting Age'!G62/'Voting Age'!B62),"",'Voting Age'!G62/'Voting Age'!B62)</f>
        <v>0.354452793003634</v>
      </c>
      <c r="M62" s="31" t="n">
        <f>IF(ISERROR('Voting Age'!D62/'Voting Age'!B62),"",'Voting Age'!D62/'Voting Age'!B62)</f>
        <v>0.508930221099957</v>
      </c>
      <c r="N62" s="31" t="n">
        <f>IF(ISERROR('Voting Age'!E62/'Voting Age'!B62),"",'Voting Age'!E62/'Voting Age'!B62)</f>
        <v>0.0532887848740531</v>
      </c>
      <c r="O62" s="31" t="n">
        <f>IF(ISERROR('Voting Age'!AA62/'Voting Age'!B62),"",'Voting Age'!AA62/'Voting Age'!B62)</f>
        <v>0.0455749214756421</v>
      </c>
      <c r="P62" s="31" t="n">
        <f>IF(ISERROR('Voting Age'!L62/'Voting Age'!B62),"",'Voting Age'!L62/'Voting Age'!B62)</f>
        <v>0.645547206996366</v>
      </c>
      <c r="Q62" s="31" t="n">
        <f>IF(ISERROR('Voting Age'!S62/'Voting Age'!B62),"",'Voting Age'!S62/'Voting Age'!B62)</f>
        <v>0.526421136909528</v>
      </c>
      <c r="R62" s="31" t="n">
        <f>IF(ISERROR('Voting Age'!Z62/'Voting Age'!B62),"",'Voting Age'!Z62/'Voting Age'!B62)</f>
        <v>0.519523310956457</v>
      </c>
      <c r="S62" s="54"/>
      <c r="T62" s="54"/>
    </row>
    <row r="63">
      <c r="A63" s="12" t="n">
        <v>61</v>
      </c>
      <c r="B63" s="16" t="n">
        <v>86672</v>
      </c>
      <c r="C63" s="21" t="n">
        <v>86313.93</v>
      </c>
      <c r="D63" s="24" t="n">
        <f>(B63-C63)/C63</f>
        <v>0.00414846132020645</v>
      </c>
      <c r="E63" s="26" t="n">
        <f>B63-C63</f>
        <v>358.070000000007</v>
      </c>
      <c r="F63" s="32" t="n">
        <f>IF(ISERROR('Racial Demographics'!C63/'Racial Demographics'!B63),"",'Racial Demographics'!C63/'Racial Demographics'!B63)</f>
        <v>0.307607993354255</v>
      </c>
      <c r="G63" s="32" t="n">
        <f>IF(ISERROR('Racial Demographics'!E63),"",'Racial Demographics'!E63)</f>
        <v>0.550454587410006</v>
      </c>
      <c r="H63" s="32" t="n">
        <f>IF(ISERROR('Racial Demographics'!G63),"",'Racial Demographics'!G63)</f>
        <v>0.0768529628945911</v>
      </c>
      <c r="I63" s="32" t="n">
        <f>IF(ISERROR('Racial Demographics'!J63/B63),"",'Racial Demographics'!J63/B63)</f>
        <v>0.0241254384345579</v>
      </c>
      <c r="J63" s="32" t="n">
        <f>IF(ISERROR('Racial Demographics'!H63),"",'Racial Demographics'!H63)</f>
        <v>0.692392006645745</v>
      </c>
      <c r="K63" s="43" t="n">
        <f>IF(ISERROR('Voting Age'!B63/B63),"",'Voting Age'!B63/B63)</f>
        <v>0.808046427912128</v>
      </c>
      <c r="L63" s="47" t="n">
        <f>IF(ISERROR('Voting Age'!G63/'Voting Age'!B63),"",'Voting Age'!G63/'Voting Age'!B63)</f>
        <v>0.335974869708003</v>
      </c>
      <c r="M63" s="47" t="n">
        <f>IF(ISERROR('Voting Age'!D63/'Voting Age'!B63),"",'Voting Age'!D63/'Voting Age'!B63)</f>
        <v>0.527550510459056</v>
      </c>
      <c r="N63" s="47" t="n">
        <f>IF(ISERROR('Voting Age'!E63/'Voting Age'!B63),"",'Voting Age'!E63/'Voting Age'!B63)</f>
        <v>0.0672092525165988</v>
      </c>
      <c r="O63" s="47" t="n">
        <f>IF(ISERROR('Voting Age'!AA63/'Voting Age'!B63),"",'Voting Age'!AA63/'Voting Age'!B63)</f>
        <v>0.0278146640965232</v>
      </c>
      <c r="P63" s="47" t="n">
        <f>IF(ISERROR('Voting Age'!L63/'Voting Age'!B63),"",'Voting Age'!L63/'Voting Age'!B63)</f>
        <v>0.664025130291997</v>
      </c>
      <c r="Q63" s="47" t="n">
        <f>IF(ISERROR('Voting Age'!S63/'Voting Age'!B63),"",'Voting Age'!S63/'Voting Age'!B63)</f>
        <v>0.549054044406368</v>
      </c>
      <c r="R63" s="47" t="n">
        <f>IF(ISERROR('Voting Age'!Z63/'Voting Age'!B63),"",'Voting Age'!Z63/'Voting Age'!B63)</f>
        <v>0.541315056757336</v>
      </c>
      <c r="S63" s="54"/>
      <c r="T63" s="54"/>
    </row>
    <row r="64">
      <c r="A64" s="12" t="n">
        <v>62</v>
      </c>
      <c r="B64" s="17" t="n">
        <v>83080</v>
      </c>
      <c r="C64" s="22" t="n">
        <v>86313.93</v>
      </c>
      <c r="D64" s="25" t="n">
        <f>(B64-C64)/C64</f>
        <v>-0.0374670693363168</v>
      </c>
      <c r="E64" s="27" t="n">
        <f>B64-C64</f>
        <v>-3233.92999999999</v>
      </c>
      <c r="F64" s="31" t="n">
        <f>IF(ISERROR('Racial Demographics'!C64/'Racial Demographics'!B64),"",'Racial Demographics'!C64/'Racial Demographics'!B64)</f>
        <v>0.373254694270583</v>
      </c>
      <c r="G64" s="31" t="n">
        <f>IF(ISERROR('Racial Demographics'!E64),"",'Racial Demographics'!E64)</f>
        <v>0.521425132402504</v>
      </c>
      <c r="H64" s="31" t="n">
        <f>IF(ISERROR('Racial Demographics'!G64),"",'Racial Demographics'!G64)</f>
        <v>0.0418271545498315</v>
      </c>
      <c r="I64" s="31" t="n">
        <f>IF(ISERROR('Racial Demographics'!J64/B64),"",'Racial Demographics'!J64/B64)</f>
        <v>0.0107125662012518</v>
      </c>
      <c r="J64" s="31" t="n">
        <f>IF(ISERROR('Racial Demographics'!H64),"",'Racial Demographics'!H64)</f>
        <v>0.626745305729417</v>
      </c>
      <c r="K64" s="31" t="n">
        <f>IF(ISERROR('Voting Age'!B64/B64),"",'Voting Age'!B64/B64)</f>
        <v>0.789383726528647</v>
      </c>
      <c r="L64" s="31" t="n">
        <f>IF(ISERROR('Voting Age'!G64/'Voting Age'!B64),"",'Voting Age'!G64/'Voting Age'!B64)</f>
        <v>0.404318258058614</v>
      </c>
      <c r="M64" s="31" t="n">
        <f>IF(ISERROR('Voting Age'!D64/'Voting Age'!B64),"",'Voting Age'!D64/'Voting Age'!B64)</f>
        <v>0.502210972522948</v>
      </c>
      <c r="N64" s="31" t="n">
        <f>IF(ISERROR('Voting Age'!E64/'Voting Age'!B64),"",'Voting Age'!E64/'Voting Age'!B64)</f>
        <v>0.0364886706718307</v>
      </c>
      <c r="O64" s="31" t="n">
        <f>IF(ISERROR('Voting Age'!AA64/'Voting Age'!B64),"",'Voting Age'!AA64/'Voting Age'!B64)</f>
        <v>0.0117257784148089</v>
      </c>
      <c r="P64" s="31" t="n">
        <f>IF(ISERROR('Voting Age'!L64/'Voting Age'!B64),"",'Voting Age'!L64/'Voting Age'!B64)</f>
        <v>0.595681741941386</v>
      </c>
      <c r="Q64" s="31" t="n">
        <f>IF(ISERROR('Voting Age'!S64/'Voting Age'!B64),"",'Voting Age'!S64/'Voting Age'!B64)</f>
        <v>0.517672532097222</v>
      </c>
      <c r="R64" s="31" t="n">
        <f>IF(ISERROR('Voting Age'!Z64/'Voting Age'!B64),"",'Voting Age'!Z64/'Voting Age'!B64)</f>
        <v>0.512564423164893</v>
      </c>
      <c r="S64" s="54"/>
      <c r="T64" s="54"/>
    </row>
    <row r="65">
      <c r="A65" s="12" t="n">
        <v>63</v>
      </c>
      <c r="B65" s="16" t="n">
        <v>90105</v>
      </c>
      <c r="C65" s="21" t="n">
        <v>86313.93</v>
      </c>
      <c r="D65" s="24" t="n">
        <f>(B65-C65)/C65</f>
        <v>0.0439218791219448</v>
      </c>
      <c r="E65" s="26" t="n">
        <f>B65-C65</f>
        <v>3791.07000000001</v>
      </c>
      <c r="F65" s="32" t="n">
        <f>IF(ISERROR('Racial Demographics'!C65/'Racial Demographics'!B65),"",'Racial Demographics'!C65/'Racial Demographics'!B65)</f>
        <v>0.288785306031852</v>
      </c>
      <c r="G65" s="32" t="n">
        <f>IF(ISERROR('Racial Demographics'!E65),"",'Racial Demographics'!E65)</f>
        <v>0.41809000610399</v>
      </c>
      <c r="H65" s="32" t="n">
        <f>IF(ISERROR('Racial Demographics'!G65),"",'Racial Demographics'!G65)</f>
        <v>0.228477886909716</v>
      </c>
      <c r="I65" s="32" t="n">
        <f>IF(ISERROR('Racial Demographics'!J65/B65),"",'Racial Demographics'!J65/B65)</f>
        <v>0.0352144720048832</v>
      </c>
      <c r="J65" s="32" t="n">
        <f>IF(ISERROR('Racial Demographics'!H65),"",'Racial Demographics'!H65)</f>
        <v>0.711214693968148</v>
      </c>
      <c r="K65" s="43" t="n">
        <f>IF(ISERROR('Voting Age'!B65/B65),"",'Voting Age'!B65/B65)</f>
        <v>0.785927528993951</v>
      </c>
      <c r="L65" s="47" t="n">
        <f>IF(ISERROR('Voting Age'!G65/'Voting Age'!B65),"",'Voting Age'!G65/'Voting Age'!B65)</f>
        <v>0.309788748305468</v>
      </c>
      <c r="M65" s="47" t="n">
        <f>IF(ISERROR('Voting Age'!D65/'Voting Age'!B65),"",'Voting Age'!D65/'Voting Age'!B65)</f>
        <v>0.415640533212833</v>
      </c>
      <c r="N65" s="47" t="n">
        <f>IF(ISERROR('Voting Age'!E65/'Voting Age'!B65),"",'Voting Age'!E65/'Voting Age'!B65)</f>
        <v>0.196466900135563</v>
      </c>
      <c r="O65" s="47" t="n">
        <f>IF(ISERROR('Voting Age'!AA65/'Voting Age'!B65),"",'Voting Age'!AA65/'Voting Age'!B65)</f>
        <v>0.0412053773158608</v>
      </c>
      <c r="P65" s="47" t="n">
        <f>IF(ISERROR('Voting Age'!L65/'Voting Age'!B65),"",'Voting Age'!L65/'Voting Age'!B65)</f>
        <v>0.690211251694532</v>
      </c>
      <c r="Q65" s="47" t="n">
        <f>IF(ISERROR('Voting Age'!S65/'Voting Age'!B65),"",'Voting Age'!S65/'Voting Age'!B65)</f>
        <v>0.435523045639404</v>
      </c>
      <c r="R65" s="47" t="n">
        <f>IF(ISERROR('Voting Age'!Z65/'Voting Age'!B65),"",'Voting Age'!Z65/'Voting Age'!B65)</f>
        <v>0.426471418888387</v>
      </c>
      <c r="S65" s="54"/>
      <c r="T65" s="54"/>
    </row>
    <row r="66">
      <c r="A66" s="12" t="n">
        <v>64</v>
      </c>
      <c r="B66" s="17" t="n">
        <v>88614</v>
      </c>
      <c r="C66" s="22" t="n">
        <v>86313.93</v>
      </c>
      <c r="D66" s="25" t="n">
        <f>(B66-C66)/C66</f>
        <v>0.0266477265025472</v>
      </c>
      <c r="E66" s="27" t="n">
        <f>B66-C66</f>
        <v>2300.07000000001</v>
      </c>
      <c r="F66" s="31" t="n">
        <f>IF(ISERROR('Racial Demographics'!C66/'Racial Demographics'!B66),"",'Racial Demographics'!C66/'Racial Demographics'!B66)</f>
        <v>0.449985329631887</v>
      </c>
      <c r="G66" s="31" t="n">
        <f>IF(ISERROR('Racial Demographics'!E66),"",'Racial Demographics'!E66)</f>
        <v>0.313968447423658</v>
      </c>
      <c r="H66" s="31" t="n">
        <f>IF(ISERROR('Racial Demographics'!G66),"",'Racial Demographics'!G66)</f>
        <v>0.171620737129573</v>
      </c>
      <c r="I66" s="31" t="n">
        <f>IF(ISERROR('Racial Demographics'!J66/B66),"",'Racial Demographics'!J66/B66)</f>
        <v>0.0328052000812513</v>
      </c>
      <c r="J66" s="31" t="n">
        <f>IF(ISERROR('Racial Demographics'!H66),"",'Racial Demographics'!H66)</f>
        <v>0.550014670368113</v>
      </c>
      <c r="K66" s="31" t="n">
        <f>IF(ISERROR('Voting Age'!B66/B66),"",'Voting Age'!B66/B66)</f>
        <v>0.751280835985285</v>
      </c>
      <c r="L66" s="31" t="n">
        <f>IF(ISERROR('Voting Age'!G66/'Voting Age'!B66),"",'Voting Age'!G66/'Voting Age'!B66)</f>
        <v>0.473217772704059</v>
      </c>
      <c r="M66" s="31" t="n">
        <f>IF(ISERROR('Voting Age'!D66/'Voting Age'!B66),"",'Voting Age'!D66/'Voting Age'!B66)</f>
        <v>0.310436506744375</v>
      </c>
      <c r="N66" s="31" t="n">
        <f>IF(ISERROR('Voting Age'!E66/'Voting Age'!B66),"",'Voting Age'!E66/'Voting Age'!B66)</f>
        <v>0.144921440802716</v>
      </c>
      <c r="O66" s="31" t="n">
        <f>IF(ISERROR('Voting Age'!AA66/'Voting Age'!B66),"",'Voting Age'!AA66/'Voting Age'!B66)</f>
        <v>0.0351488569111064</v>
      </c>
      <c r="P66" s="31" t="n">
        <f>IF(ISERROR('Voting Age'!L66/'Voting Age'!B66),"",'Voting Age'!L66/'Voting Age'!B66)</f>
        <v>0.526782227295941</v>
      </c>
      <c r="Q66" s="31" t="n">
        <f>IF(ISERROR('Voting Age'!S66/'Voting Age'!B66),"",'Voting Age'!S66/'Voting Age'!B66)</f>
        <v>0.326839306636224</v>
      </c>
      <c r="R66" s="31" t="n">
        <f>IF(ISERROR('Voting Age'!Z66/'Voting Age'!B66),"",'Voting Age'!Z66/'Voting Age'!B66)</f>
        <v>0.318818157238562</v>
      </c>
      <c r="S66" s="54"/>
      <c r="T66" s="54"/>
    </row>
    <row r="67">
      <c r="A67" s="12" t="n">
        <v>65</v>
      </c>
      <c r="B67" s="16" t="n">
        <v>84090</v>
      </c>
      <c r="C67" s="21" t="n">
        <v>86313.93</v>
      </c>
      <c r="D67" s="24" t="n">
        <f>(B67-C67)/C67</f>
        <v>-0.0257655977430293</v>
      </c>
      <c r="E67" s="26" t="n">
        <f>B67-C67</f>
        <v>-2223.92999999999</v>
      </c>
      <c r="F67" s="32" t="n">
        <f>IF(ISERROR('Racial Demographics'!C67/'Racial Demographics'!B67),"",'Racial Demographics'!C67/'Racial Demographics'!B67)</f>
        <v>0.538411226067309</v>
      </c>
      <c r="G67" s="32" t="n">
        <f>IF(ISERROR('Racial Demographics'!E67),"",'Racial Demographics'!E67)</f>
        <v>0.150992983707932</v>
      </c>
      <c r="H67" s="32" t="n">
        <f>IF(ISERROR('Racial Demographics'!G67),"",'Racial Demographics'!G67)</f>
        <v>0.0949577833273873</v>
      </c>
      <c r="I67" s="32" t="n">
        <f>IF(ISERROR('Racial Demographics'!J67/B67),"",'Racial Demographics'!J67/B67)</f>
        <v>0.188274467832085</v>
      </c>
      <c r="J67" s="32" t="n">
        <f>IF(ISERROR('Racial Demographics'!H67),"",'Racial Demographics'!H67)</f>
        <v>0.461588773932691</v>
      </c>
      <c r="K67" s="43" t="n">
        <f>IF(ISERROR('Voting Age'!B67/B67),"",'Voting Age'!B67/B67)</f>
        <v>0.786894993459389</v>
      </c>
      <c r="L67" s="47" t="n">
        <f>IF(ISERROR('Voting Age'!G67/'Voting Age'!B67),"",'Voting Age'!G67/'Voting Age'!B67)</f>
        <v>0.555251624603295</v>
      </c>
      <c r="M67" s="47" t="n">
        <f>IF(ISERROR('Voting Age'!D67/'Voting Age'!B67),"",'Voting Age'!D67/'Voting Age'!B67)</f>
        <v>0.150340033247695</v>
      </c>
      <c r="N67" s="47" t="n">
        <f>IF(ISERROR('Voting Age'!E67/'Voting Age'!B67),"",'Voting Age'!E67/'Voting Age'!B67)</f>
        <v>0.0797340184373583</v>
      </c>
      <c r="O67" s="47" t="n">
        <f>IF(ISERROR('Voting Age'!AA67/'Voting Age'!B67),"",'Voting Age'!AA67/'Voting Age'!B67)</f>
        <v>0.174036572464863</v>
      </c>
      <c r="P67" s="47" t="n">
        <f>IF(ISERROR('Voting Age'!L67/'Voting Age'!B67),"",'Voting Age'!L67/'Voting Age'!B67)</f>
        <v>0.444748375396705</v>
      </c>
      <c r="Q67" s="47" t="n">
        <f>IF(ISERROR('Voting Age'!S67/'Voting Age'!B67),"",'Voting Age'!S67/'Voting Age'!B67)</f>
        <v>0.161855825902977</v>
      </c>
      <c r="R67" s="47" t="n">
        <f>IF(ISERROR('Voting Age'!Z67/'Voting Age'!B67),"",'Voting Age'!Z67/'Voting Age'!B67)</f>
        <v>0.157911440229711</v>
      </c>
      <c r="S67" s="54"/>
      <c r="T67" s="54"/>
    </row>
    <row r="68">
      <c r="A68" s="12" t="n">
        <v>66</v>
      </c>
      <c r="B68" s="17" t="n">
        <v>88319</v>
      </c>
      <c r="C68" s="22" t="n">
        <v>86313.93</v>
      </c>
      <c r="D68" s="25" t="n">
        <f>(B68-C68)/C68</f>
        <v>0.0232299699480722</v>
      </c>
      <c r="E68" s="27" t="n">
        <f>B68-C68</f>
        <v>2005.07000000001</v>
      </c>
      <c r="F68" s="31" t="n">
        <f>IF(ISERROR('Racial Demographics'!C68/'Racial Demographics'!B68),"",'Racial Demographics'!C68/'Racial Demographics'!B68)</f>
        <v>0.808285872802002</v>
      </c>
      <c r="G68" s="31" t="n">
        <f>IF(ISERROR('Racial Demographics'!E68),"",'Racial Demographics'!E68)</f>
        <v>0.0807414033220485</v>
      </c>
      <c r="H68" s="31" t="n">
        <f>IF(ISERROR('Racial Demographics'!G68),"",'Racial Demographics'!G68)</f>
        <v>0.0408292666357183</v>
      </c>
      <c r="I68" s="31" t="n">
        <f>IF(ISERROR('Racial Demographics'!J68/B68),"",'Racial Demographics'!J68/B68)</f>
        <v>0.0401952014855241</v>
      </c>
      <c r="J68" s="31" t="n">
        <f>IF(ISERROR('Racial Demographics'!H68),"",'Racial Demographics'!H68)</f>
        <v>0.191714127197998</v>
      </c>
      <c r="K68" s="31" t="n">
        <f>IF(ISERROR('Voting Age'!B68/B68),"",'Voting Age'!B68/B68)</f>
        <v>0.745139777397842</v>
      </c>
      <c r="L68" s="31" t="n">
        <f>IF(ISERROR('Voting Age'!G68/'Voting Age'!B68),"",'Voting Age'!G68/'Voting Age'!B68)</f>
        <v>0.807445676948792</v>
      </c>
      <c r="M68" s="31" t="n">
        <f>IF(ISERROR('Voting Age'!D68/'Voting Age'!B68),"",'Voting Age'!D68/'Voting Age'!B68)</f>
        <v>0.0838626348579243</v>
      </c>
      <c r="N68" s="31" t="n">
        <f>IF(ISERROR('Voting Age'!E68/'Voting Age'!B68),"",'Voting Age'!E68/'Voting Age'!B68)</f>
        <v>0.0333535936787722</v>
      </c>
      <c r="O68" s="31" t="n">
        <f>IF(ISERROR('Voting Age'!AA68/'Voting Age'!B68),"",'Voting Age'!AA68/'Voting Age'!B68)</f>
        <v>0.0399787266372892</v>
      </c>
      <c r="P68" s="31" t="n">
        <f>IF(ISERROR('Voting Age'!L68/'Voting Age'!B68),"",'Voting Age'!L68/'Voting Age'!B68)</f>
        <v>0.192554323051208</v>
      </c>
      <c r="Q68" s="31" t="n">
        <f>IF(ISERROR('Voting Age'!S68/'Voting Age'!B68),"",'Voting Age'!S68/'Voting Age'!B68)</f>
        <v>0.0910347971432913</v>
      </c>
      <c r="R68" s="31" t="n">
        <f>IF(ISERROR('Voting Age'!Z68/'Voting Age'!B68),"",'Voting Age'!Z68/'Voting Age'!B68)</f>
        <v>0.0891961707947121</v>
      </c>
      <c r="S68" s="54"/>
      <c r="T68" s="54"/>
    </row>
    <row r="69">
      <c r="A69" s="12" t="n">
        <v>67</v>
      </c>
      <c r="B69" s="16" t="n">
        <v>83194</v>
      </c>
      <c r="C69" s="21" t="n">
        <v>86313.93</v>
      </c>
      <c r="D69" s="24" t="n">
        <f>(B69-C69)/C69</f>
        <v>-0.0361463091762824</v>
      </c>
      <c r="E69" s="26" t="n">
        <f>B69-C69</f>
        <v>-3119.92999999999</v>
      </c>
      <c r="F69" s="32" t="n">
        <f>IF(ISERROR('Racial Demographics'!C69/'Racial Demographics'!B69),"",'Racial Demographics'!C69/'Racial Demographics'!B69)</f>
        <v>0.749717527706325</v>
      </c>
      <c r="G69" s="32" t="n">
        <f>IF(ISERROR('Racial Demographics'!E69),"",'Racial Demographics'!E69)</f>
        <v>0.0810515181383273</v>
      </c>
      <c r="H69" s="32" t="n">
        <f>IF(ISERROR('Racial Demographics'!G69),"",'Racial Demographics'!G69)</f>
        <v>0.066423059355242</v>
      </c>
      <c r="I69" s="32" t="n">
        <f>IF(ISERROR('Racial Demographics'!J69/B69),"",'Racial Demographics'!J69/B69)</f>
        <v>0.0696204053176912</v>
      </c>
      <c r="J69" s="32" t="n">
        <f>IF(ISERROR('Racial Demographics'!H69),"",'Racial Demographics'!H69)</f>
        <v>0.250282472293675</v>
      </c>
      <c r="K69" s="43" t="n">
        <f>IF(ISERROR('Voting Age'!B69/B69),"",'Voting Age'!B69/B69)</f>
        <v>0.767675553525495</v>
      </c>
      <c r="L69" s="47" t="n">
        <f>IF(ISERROR('Voting Age'!G69/'Voting Age'!B69),"",'Voting Age'!G69/'Voting Age'!B69)</f>
        <v>0.761484984185639</v>
      </c>
      <c r="M69" s="47" t="n">
        <f>IF(ISERROR('Voting Age'!D69/'Voting Age'!B69),"",'Voting Age'!D69/'Voting Age'!B69)</f>
        <v>0.0794162778317101</v>
      </c>
      <c r="N69" s="47" t="n">
        <f>IF(ISERROR('Voting Age'!E69/'Voting Age'!B69),"",'Voting Age'!E69/'Voting Age'!B69)</f>
        <v>0.0571195941502521</v>
      </c>
      <c r="O69" s="47" t="n">
        <f>IF(ISERROR('Voting Age'!AA69/'Voting Age'!B69),"",'Voting Age'!AA69/'Voting Age'!B69)</f>
        <v>0.0673284689819309</v>
      </c>
      <c r="P69" s="47" t="n">
        <f>IF(ISERROR('Voting Age'!L69/'Voting Age'!B69),"",'Voting Age'!L69/'Voting Age'!B69)</f>
        <v>0.238515015814361</v>
      </c>
      <c r="Q69" s="47" t="n">
        <f>IF(ISERROR('Voting Age'!S69/'Voting Age'!B69),"",'Voting Age'!S69/'Voting Age'!B69)</f>
        <v>0.0879027964801303</v>
      </c>
      <c r="R69" s="47" t="n">
        <f>IF(ISERROR('Voting Age'!Z69/'Voting Age'!B69),"",'Voting Age'!Z69/'Voting Age'!B69)</f>
        <v>0.0854758400400839</v>
      </c>
      <c r="S69" s="54"/>
      <c r="T69" s="54"/>
    </row>
    <row r="70">
      <c r="A70" s="12" t="n">
        <v>68</v>
      </c>
      <c r="B70" s="17" t="n">
        <v>87830</v>
      </c>
      <c r="C70" s="22" t="n">
        <v>86313.93</v>
      </c>
      <c r="D70" s="25" t="n">
        <f>(B70-C70)/C70</f>
        <v>0.0175646039984509</v>
      </c>
      <c r="E70" s="27" t="n">
        <f>B70-C70</f>
        <v>1516.07000000001</v>
      </c>
      <c r="F70" s="31" t="n">
        <f>IF(ISERROR('Racial Demographics'!C70/'Racial Demographics'!B70),"",'Racial Demographics'!C70/'Racial Demographics'!B70)</f>
        <v>0.723898440168507</v>
      </c>
      <c r="G70" s="31" t="n">
        <f>IF(ISERROR('Racial Demographics'!E70),"",'Racial Demographics'!E70)</f>
        <v>0.149390868723671</v>
      </c>
      <c r="H70" s="31" t="n">
        <f>IF(ISERROR('Racial Demographics'!G70),"",'Racial Demographics'!G70)</f>
        <v>0.0657178640555619</v>
      </c>
      <c r="I70" s="31" t="n">
        <f>IF(ISERROR('Racial Demographics'!J70/B70),"",'Racial Demographics'!J70/B70)</f>
        <v>0.0280883524991461</v>
      </c>
      <c r="J70" s="31" t="n">
        <f>IF(ISERROR('Racial Demographics'!H70),"",'Racial Demographics'!H70)</f>
        <v>0.276101559831493</v>
      </c>
      <c r="K70" s="31" t="n">
        <f>IF(ISERROR('Voting Age'!B70/B70),"",'Voting Age'!B70/B70)</f>
        <v>0.83198223841512</v>
      </c>
      <c r="L70" s="31" t="n">
        <f>IF(ISERROR('Voting Age'!G70/'Voting Age'!B70),"",'Voting Age'!G70/'Voting Age'!B70)</f>
        <v>0.732363526884075</v>
      </c>
      <c r="M70" s="31" t="n">
        <f>IF(ISERROR('Voting Age'!D70/'Voting Age'!B70),"",'Voting Age'!D70/'Voting Age'!B70)</f>
        <v>0.145060419033022</v>
      </c>
      <c r="N70" s="31" t="n">
        <f>IF(ISERROR('Voting Age'!E70/'Voting Age'!B70),"",'Voting Age'!E70/'Voting Age'!B70)</f>
        <v>0.0567925225459472</v>
      </c>
      <c r="O70" s="31" t="n">
        <f>IF(ISERROR('Voting Age'!AA70/'Voting Age'!B70),"",'Voting Age'!AA70/'Voting Age'!B70)</f>
        <v>0.0293268375460156</v>
      </c>
      <c r="P70" s="31" t="n">
        <f>IF(ISERROR('Voting Age'!L70/'Voting Age'!B70),"",'Voting Age'!L70/'Voting Age'!B70)</f>
        <v>0.267636473115925</v>
      </c>
      <c r="Q70" s="31" t="n">
        <f>IF(ISERROR('Voting Age'!S70/'Voting Age'!B70),"",'Voting Age'!S70/'Voting Age'!B70)</f>
        <v>0.155830470898964</v>
      </c>
      <c r="R70" s="31" t="n">
        <f>IF(ISERROR('Voting Age'!Z70/'Voting Age'!B70),"",'Voting Age'!Z70/'Voting Age'!B70)</f>
        <v>0.15290189262792</v>
      </c>
      <c r="S70" s="54"/>
      <c r="T70" s="54"/>
    </row>
    <row r="71">
      <c r="A71" s="12" t="n">
        <v>69</v>
      </c>
      <c r="B71" s="16" t="n">
        <v>83187</v>
      </c>
      <c r="C71" s="21" t="n">
        <v>86313.93</v>
      </c>
      <c r="D71" s="24" t="n">
        <f>(B71-C71)/C71</f>
        <v>-0.0362274084843546</v>
      </c>
      <c r="E71" s="26" t="n">
        <f>B71-C71</f>
        <v>-3126.92999999999</v>
      </c>
      <c r="F71" s="32" t="n">
        <f>IF(ISERROR('Racial Demographics'!C71/'Racial Demographics'!B71),"",'Racial Demographics'!C71/'Racial Demographics'!B71)</f>
        <v>0.866818132640917</v>
      </c>
      <c r="G71" s="32" t="n">
        <f>IF(ISERROR('Racial Demographics'!E71),"",'Racial Demographics'!E71)</f>
        <v>0.0295478860879705</v>
      </c>
      <c r="H71" s="32" t="n">
        <f>IF(ISERROR('Racial Demographics'!G71),"",'Racial Demographics'!G71)</f>
        <v>0.0656352555086732</v>
      </c>
      <c r="I71" s="32" t="n">
        <f>IF(ISERROR('Racial Demographics'!J71/B71),"",'Racial Demographics'!J71/B71)</f>
        <v>0.0112878214144037</v>
      </c>
      <c r="J71" s="32" t="n">
        <f>IF(ISERROR('Racial Demographics'!H71),"",'Racial Demographics'!H71)</f>
        <v>0.133181867359083</v>
      </c>
      <c r="K71" s="43" t="n">
        <f>IF(ISERROR('Voting Age'!B71/B71),"",'Voting Age'!B71/B71)</f>
        <v>0.773005397477971</v>
      </c>
      <c r="L71" s="47" t="n">
        <f>IF(ISERROR('Voting Age'!G71/'Voting Age'!B71),"",'Voting Age'!G71/'Voting Age'!B71)</f>
        <v>0.878825578502115</v>
      </c>
      <c r="M71" s="47" t="n">
        <f>IF(ISERROR('Voting Age'!D71/'Voting Age'!B71),"",'Voting Age'!D71/'Voting Age'!B71)</f>
        <v>0.0300914406568798</v>
      </c>
      <c r="N71" s="47" t="n">
        <f>IF(ISERROR('Voting Age'!E71/'Voting Age'!B71),"",'Voting Age'!E71/'Voting Age'!B71)</f>
        <v>0.0528427469519781</v>
      </c>
      <c r="O71" s="47" t="n">
        <f>IF(ISERROR('Voting Age'!AA71/'Voting Age'!B71),"",'Voting Age'!AA71/'Voting Age'!B71)</f>
        <v>0.0112279173923862</v>
      </c>
      <c r="P71" s="47" t="n">
        <f>IF(ISERROR('Voting Age'!L71/'Voting Age'!B71),"",'Voting Age'!L71/'Voting Age'!B71)</f>
        <v>0.121174421497885</v>
      </c>
      <c r="Q71" s="47" t="n">
        <f>IF(ISERROR('Voting Age'!S71/'Voting Age'!B71),"",'Voting Age'!S71/'Voting Age'!B71)</f>
        <v>0.03626524010948</v>
      </c>
      <c r="R71" s="47" t="n">
        <f>IF(ISERROR('Voting Age'!Z71/'Voting Age'!B71),"",'Voting Age'!Z71/'Voting Age'!B71)</f>
        <v>0.0346634735008709</v>
      </c>
      <c r="S71" s="54"/>
      <c r="T71" s="54"/>
    </row>
    <row r="72">
      <c r="A72" s="12" t="n">
        <v>70</v>
      </c>
      <c r="B72" s="17" t="n">
        <v>87941</v>
      </c>
      <c r="C72" s="22" t="n">
        <v>86313.93</v>
      </c>
      <c r="D72" s="25" t="n">
        <f>(B72-C72)/C72</f>
        <v>0.0188506073121686</v>
      </c>
      <c r="E72" s="27" t="n">
        <f>B72-C72</f>
        <v>1627.07000000001</v>
      </c>
      <c r="F72" s="31" t="n">
        <f>IF(ISERROR('Racial Demographics'!C72/'Racial Demographics'!B72),"",'Racial Demographics'!C72/'Racial Demographics'!B72)</f>
        <v>0.791507942825303</v>
      </c>
      <c r="G72" s="31" t="n">
        <f>IF(ISERROR('Racial Demographics'!E72),"",'Racial Demographics'!E72)</f>
        <v>0.0514663240126903</v>
      </c>
      <c r="H72" s="31" t="n">
        <f>IF(ISERROR('Racial Demographics'!G72),"",'Racial Demographics'!G72)</f>
        <v>0.108743362026813</v>
      </c>
      <c r="I72" s="31" t="n">
        <f>IF(ISERROR('Racial Demographics'!J72/B72),"",'Racial Demographics'!J72/B72)</f>
        <v>0.0158174230449961</v>
      </c>
      <c r="J72" s="31" t="n">
        <f>IF(ISERROR('Racial Demographics'!H72),"",'Racial Demographics'!H72)</f>
        <v>0.208492057174697</v>
      </c>
      <c r="K72" s="31" t="n">
        <f>IF(ISERROR('Voting Age'!B72/B72),"",'Voting Age'!B72/B72)</f>
        <v>0.78249053342582</v>
      </c>
      <c r="L72" s="31" t="n">
        <f>IF(ISERROR('Voting Age'!G72/'Voting Age'!B72),"",'Voting Age'!G72/'Voting Age'!B72)</f>
        <v>0.808393762806446</v>
      </c>
      <c r="M72" s="31" t="n">
        <f>IF(ISERROR('Voting Age'!D72/'Voting Age'!B72),"",'Voting Age'!D72/'Voting Age'!B72)</f>
        <v>0.0513856393414035</v>
      </c>
      <c r="N72" s="31" t="n">
        <f>IF(ISERROR('Voting Age'!E72/'Voting Age'!B72),"",'Voting Age'!E72/'Voting Age'!B72)</f>
        <v>0.0878031767253281</v>
      </c>
      <c r="O72" s="31" t="n">
        <f>IF(ISERROR('Voting Age'!AA72/'Voting Age'!B72),"",'Voting Age'!AA72/'Voting Age'!B72)</f>
        <v>0.0163195907749989</v>
      </c>
      <c r="P72" s="31" t="n">
        <f>IF(ISERROR('Voting Age'!L72/'Voting Age'!B72),"",'Voting Age'!L72/'Voting Age'!B72)</f>
        <v>0.191606237193554</v>
      </c>
      <c r="Q72" s="31" t="n">
        <f>IF(ISERROR('Voting Age'!S72/'Voting Age'!B72),"",'Voting Age'!S72/'Voting Age'!B72)</f>
        <v>0.0591893973522445</v>
      </c>
      <c r="R72" s="31" t="n">
        <f>IF(ISERROR('Voting Age'!Z72/'Voting Age'!B72),"",'Voting Age'!Z72/'Voting Age'!B72)</f>
        <v>0.0577216514321422</v>
      </c>
      <c r="S72" s="54"/>
      <c r="T72" s="54"/>
    </row>
    <row r="73">
      <c r="A73" s="12" t="n">
        <v>71</v>
      </c>
      <c r="B73" s="16" t="n">
        <v>84795</v>
      </c>
      <c r="C73" s="21" t="n">
        <v>86313.93</v>
      </c>
      <c r="D73" s="24" t="n">
        <f>(B73-C73)/C73</f>
        <v>-0.0175977388586059</v>
      </c>
      <c r="E73" s="26" t="n">
        <f>B73-C73</f>
        <v>-1518.92999999999</v>
      </c>
      <c r="F73" s="32" t="n">
        <f>IF(ISERROR('Racial Demographics'!C73/'Racial Demographics'!B73),"",'Racial Demographics'!C73/'Racial Demographics'!B73)</f>
        <v>0.860145055722625</v>
      </c>
      <c r="G73" s="32" t="n">
        <f>IF(ISERROR('Racial Demographics'!E73),"",'Racial Demographics'!E73)</f>
        <v>0.0326316410165694</v>
      </c>
      <c r="H73" s="32" t="n">
        <f>IF(ISERROR('Racial Demographics'!G73),"",'Racial Demographics'!G73)</f>
        <v>0.0667845981484757</v>
      </c>
      <c r="I73" s="32" t="n">
        <f>IF(ISERROR('Racial Demographics'!J73/B73),"",'Racial Demographics'!J73/B73)</f>
        <v>0.00925762132201191</v>
      </c>
      <c r="J73" s="32" t="n">
        <f>IF(ISERROR('Racial Demographics'!H73),"",'Racial Demographics'!H73)</f>
        <v>0.139854944277375</v>
      </c>
      <c r="K73" s="43" t="n">
        <f>IF(ISERROR('Voting Age'!B73/B73),"",'Voting Age'!B73/B73)</f>
        <v>0.788206851819093</v>
      </c>
      <c r="L73" s="47" t="n">
        <f>IF(ISERROR('Voting Age'!G73/'Voting Age'!B73),"",'Voting Age'!G73/'Voting Age'!B73)</f>
        <v>0.868753366449219</v>
      </c>
      <c r="M73" s="47" t="n">
        <f>IF(ISERROR('Voting Age'!D73/'Voting Age'!B73),"",'Voting Age'!D73/'Voting Age'!B73)</f>
        <v>0.032258064516129</v>
      </c>
      <c r="N73" s="47" t="n">
        <f>IF(ISERROR('Voting Age'!E73/'Voting Age'!B73),"",'Voting Age'!E73/'Voting Age'!B73)</f>
        <v>0.0532198216530014</v>
      </c>
      <c r="O73" s="47" t="n">
        <f>IF(ISERROR('Voting Age'!AA73/'Voting Age'!B73),"",'Voting Age'!AA73/'Voting Age'!B73)</f>
        <v>0.00962056376802921</v>
      </c>
      <c r="P73" s="47" t="n">
        <f>IF(ISERROR('Voting Age'!L73/'Voting Age'!B73),"",'Voting Age'!L73/'Voting Age'!B73)</f>
        <v>0.131246633550781</v>
      </c>
      <c r="Q73" s="47" t="n">
        <f>IF(ISERROR('Voting Age'!S73/'Voting Age'!B73),"",'Voting Age'!S73/'Voting Age'!B73)</f>
        <v>0.0376892692560895</v>
      </c>
      <c r="R73" s="47" t="n">
        <f>IF(ISERROR('Voting Age'!Z73/'Voting Age'!B73),"",'Voting Age'!Z73/'Voting Age'!B73)</f>
        <v>0.036342689568496</v>
      </c>
      <c r="S73" s="54"/>
      <c r="T73" s="54"/>
    </row>
    <row r="74">
      <c r="A74" s="12" t="n">
        <v>72</v>
      </c>
      <c r="B74" s="17" t="n">
        <v>82827</v>
      </c>
      <c r="C74" s="22" t="n">
        <v>86313.93</v>
      </c>
      <c r="D74" s="25" t="n">
        <f>(B74-C74)/C74</f>
        <v>-0.0403982300423581</v>
      </c>
      <c r="E74" s="27" t="n">
        <f>B74-C74</f>
        <v>-3486.92999999999</v>
      </c>
      <c r="F74" s="31" t="n">
        <f>IF(ISERROR('Racial Demographics'!C74/'Racial Demographics'!B74),"",'Racial Demographics'!C74/'Racial Demographics'!B74)</f>
        <v>0.718932232243109</v>
      </c>
      <c r="G74" s="31" t="n">
        <f>IF(ISERROR('Racial Demographics'!E74),"",'Racial Demographics'!E74)</f>
        <v>0.0626003597860601</v>
      </c>
      <c r="H74" s="31" t="n">
        <f>IF(ISERROR('Racial Demographics'!G74),"",'Racial Demographics'!G74)</f>
        <v>0.183454670578435</v>
      </c>
      <c r="I74" s="31" t="n">
        <f>IF(ISERROR('Racial Demographics'!J74/B74),"",'Racial Demographics'!J74/B74)</f>
        <v>0.0314148767913845</v>
      </c>
      <c r="J74" s="31" t="n">
        <f>IF(ISERROR('Racial Demographics'!H74),"",'Racial Demographics'!H74)</f>
        <v>0.281067767756891</v>
      </c>
      <c r="K74" s="31" t="n">
        <f>IF(ISERROR('Voting Age'!B74/B74),"",'Voting Age'!B74/B74)</f>
        <v>0.804508191773214</v>
      </c>
      <c r="L74" s="31" t="n">
        <f>IF(ISERROR('Voting Age'!G74/'Voting Age'!B74),"",'Voting Age'!G74/'Voting Age'!B74)</f>
        <v>0.723493659488257</v>
      </c>
      <c r="M74" s="31" t="n">
        <f>IF(ISERROR('Voting Age'!D74/'Voting Age'!B74),"",'Voting Age'!D74/'Voting Age'!B74)</f>
        <v>0.0601185563142493</v>
      </c>
      <c r="N74" s="31" t="n">
        <f>IF(ISERROR('Voting Age'!E74/'Voting Age'!B74),"",'Voting Age'!E74/'Voting Age'!B74)</f>
        <v>0.153898101598259</v>
      </c>
      <c r="O74" s="31" t="n">
        <f>IF(ISERROR('Voting Age'!AA74/'Voting Age'!B74),"",'Voting Age'!AA74/'Voting Age'!B74)</f>
        <v>0.0325954828543558</v>
      </c>
      <c r="P74" s="31" t="n">
        <f>IF(ISERROR('Voting Age'!L74/'Voting Age'!B74),"",'Voting Age'!L74/'Voting Age'!B74)</f>
        <v>0.276506340511743</v>
      </c>
      <c r="Q74" s="31" t="n">
        <f>IF(ISERROR('Voting Age'!S74/'Voting Age'!B74),"",'Voting Age'!S74/'Voting Age'!B74)</f>
        <v>0.0707285960831395</v>
      </c>
      <c r="R74" s="31" t="n">
        <f>IF(ISERROR('Voting Age'!Z74/'Voting Age'!B74),"",'Voting Age'!Z74/'Voting Age'!B74)</f>
        <v>0.0641404667216928</v>
      </c>
      <c r="S74" s="54"/>
      <c r="T74" s="54"/>
    </row>
    <row r="75">
      <c r="A75" s="12" t="n">
        <v>73</v>
      </c>
      <c r="B75" s="16" t="n">
        <v>86216</v>
      </c>
      <c r="C75" s="21" t="n">
        <v>86313.93</v>
      </c>
      <c r="D75" s="24" t="n">
        <f>(B75-C75)/C75</f>
        <v>-0.00113457931993124</v>
      </c>
      <c r="E75" s="26" t="n">
        <f>B75-C75</f>
        <v>-97.929999999993</v>
      </c>
      <c r="F75" s="32" t="n">
        <f>IF(ISERROR('Racial Demographics'!C75/'Racial Demographics'!B75),"",'Racial Demographics'!C75/'Racial Demographics'!B75)</f>
        <v>0.820068200797996</v>
      </c>
      <c r="G75" s="32" t="n">
        <f>IF(ISERROR('Racial Demographics'!E75),"",'Racial Demographics'!E75)</f>
        <v>0.0830472302124896</v>
      </c>
      <c r="H75" s="32" t="n">
        <f>IF(ISERROR('Racial Demographics'!G75),"",'Racial Demographics'!G75)</f>
        <v>0.0521828894868702</v>
      </c>
      <c r="I75" s="32" t="n">
        <f>IF(ISERROR('Racial Demographics'!J75/B75),"",'Racial Demographics'!J75/B75)</f>
        <v>0.0102997123503758</v>
      </c>
      <c r="J75" s="32" t="n">
        <f>IF(ISERROR('Racial Demographics'!H75),"",'Racial Demographics'!H75)</f>
        <v>0.179931799202004</v>
      </c>
      <c r="K75" s="43" t="n">
        <f>IF(ISERROR('Voting Age'!B75/B75),"",'Voting Age'!B75/B75)</f>
        <v>0.80164934582908</v>
      </c>
      <c r="L75" s="47" t="n">
        <f>IF(ISERROR('Voting Age'!G75/'Voting Age'!B75),"",'Voting Age'!G75/'Voting Age'!B75)</f>
        <v>0.831715257180062</v>
      </c>
      <c r="M75" s="47" t="n">
        <f>IF(ISERROR('Voting Age'!D75/'Voting Age'!B75),"",'Voting Age'!D75/'Voting Age'!B75)</f>
        <v>0.0822108080735007</v>
      </c>
      <c r="N75" s="47" t="n">
        <f>IF(ISERROR('Voting Age'!E75/'Voting Age'!B75),"",'Voting Age'!E75/'Voting Age'!B75)</f>
        <v>0.0412790277074441</v>
      </c>
      <c r="O75" s="47" t="n">
        <f>IF(ISERROR('Voting Age'!AA75/'Voting Age'!B75),"",'Voting Age'!AA75/'Voting Age'!B75)</f>
        <v>0.0100557042610143</v>
      </c>
      <c r="P75" s="47" t="n">
        <f>IF(ISERROR('Voting Age'!L75/'Voting Age'!B75),"",'Voting Age'!L75/'Voting Age'!B75)</f>
        <v>0.168284742819938</v>
      </c>
      <c r="Q75" s="47" t="n">
        <f>IF(ISERROR('Voting Age'!S75/'Voting Age'!B75),"",'Voting Age'!S75/'Voting Age'!B75)</f>
        <v>0.0902698401215366</v>
      </c>
      <c r="R75" s="47" t="n">
        <f>IF(ISERROR('Voting Age'!Z75/'Voting Age'!B75),"",'Voting Age'!Z75/'Voting Age'!B75)</f>
        <v>0.0886059466107213</v>
      </c>
      <c r="S75" s="54"/>
      <c r="T75" s="54"/>
    </row>
    <row r="76">
      <c r="A76" s="12" t="n">
        <v>74</v>
      </c>
      <c r="B76" s="17" t="n">
        <v>86543</v>
      </c>
      <c r="C76" s="22" t="n">
        <v>86313.93</v>
      </c>
      <c r="D76" s="25" t="n">
        <f>(B76-C76)/C76</f>
        <v>0.00265391692858855</v>
      </c>
      <c r="E76" s="27" t="n">
        <f>B76-C76</f>
        <v>229.070000000007</v>
      </c>
      <c r="F76" s="31" t="n">
        <f>IF(ISERROR('Racial Demographics'!C76/'Racial Demographics'!B76),"",'Racial Demographics'!C76/'Racial Demographics'!B76)</f>
        <v>0.893856233317542</v>
      </c>
      <c r="G76" s="31" t="n">
        <f>IF(ISERROR('Racial Demographics'!E76),"",'Racial Demographics'!E76)</f>
        <v>0.046370012594895</v>
      </c>
      <c r="H76" s="31" t="n">
        <f>IF(ISERROR('Racial Demographics'!G76),"",'Racial Demographics'!G76)</f>
        <v>0.0237569763007984</v>
      </c>
      <c r="I76" s="31" t="n">
        <f>IF(ISERROR('Racial Demographics'!J76/B76),"",'Racial Demographics'!J76/B76)</f>
        <v>0.00837733843291774</v>
      </c>
      <c r="J76" s="31" t="n">
        <f>IF(ISERROR('Racial Demographics'!H76),"",'Racial Demographics'!H76)</f>
        <v>0.106143766682458</v>
      </c>
      <c r="K76" s="31" t="n">
        <f>IF(ISERROR('Voting Age'!B76/B76),"",'Voting Age'!B76/B76)</f>
        <v>0.82391412361485</v>
      </c>
      <c r="L76" s="31" t="n">
        <f>IF(ISERROR('Voting Age'!G76/'Voting Age'!B76),"",'Voting Age'!G76/'Voting Age'!B76)</f>
        <v>0.89191349713901</v>
      </c>
      <c r="M76" s="31" t="n">
        <f>IF(ISERROR('Voting Age'!D76/'Voting Age'!B76),"",'Voting Age'!D76/'Voting Age'!B76)</f>
        <v>0.0480477953550993</v>
      </c>
      <c r="N76" s="31" t="n">
        <f>IF(ISERROR('Voting Age'!E76/'Voting Age'!B76),"",'Voting Age'!E76/'Voting Age'!B76)</f>
        <v>0.0194799730730394</v>
      </c>
      <c r="O76" s="31" t="n">
        <f>IF(ISERROR('Voting Age'!AA76/'Voting Age'!B76),"",'Voting Age'!AA76/'Voting Age'!B76)</f>
        <v>0.00868113990799955</v>
      </c>
      <c r="P76" s="31" t="n">
        <f>IF(ISERROR('Voting Age'!L76/'Voting Age'!B76),"",'Voting Age'!L76/'Voting Age'!B76)</f>
        <v>0.10808650286099</v>
      </c>
      <c r="Q76" s="31" t="n">
        <f>IF(ISERROR('Voting Age'!S76/'Voting Age'!B76),"",'Voting Age'!S76/'Voting Age'!B76)</f>
        <v>0.0531667227645013</v>
      </c>
      <c r="R76" s="31" t="n">
        <f>IF(ISERROR('Voting Age'!Z76/'Voting Age'!B76),"",'Voting Age'!Z76/'Voting Age'!B76)</f>
        <v>0.0520307416133737</v>
      </c>
      <c r="S76" s="54"/>
      <c r="T76" s="54"/>
    </row>
    <row r="77">
      <c r="A77" s="12" t="n">
        <v>75</v>
      </c>
      <c r="B77" s="16" t="n">
        <v>85562</v>
      </c>
      <c r="C77" s="21" t="n">
        <v>86313.93</v>
      </c>
      <c r="D77" s="24" t="n">
        <f>(B77-C77)/C77</f>
        <v>-0.00871157181697083</v>
      </c>
      <c r="E77" s="26" t="n">
        <f>B77-C77</f>
        <v>-751.929999999993</v>
      </c>
      <c r="F77" s="32" t="n">
        <f>IF(ISERROR('Racial Demographics'!C77/'Racial Demographics'!B77),"",'Racial Demographics'!C77/'Racial Demographics'!B77)</f>
        <v>0.742350576190365</v>
      </c>
      <c r="G77" s="32" t="n">
        <f>IF(ISERROR('Racial Demographics'!E77),"",'Racial Demographics'!E77)</f>
        <v>0.10620368855333</v>
      </c>
      <c r="H77" s="32" t="n">
        <f>IF(ISERROR('Racial Demographics'!G77),"",'Racial Demographics'!G77)</f>
        <v>0.106589373787429</v>
      </c>
      <c r="I77" s="32" t="n">
        <f>IF(ISERROR('Racial Demographics'!J77/B77),"",'Racial Demographics'!J77/B77)</f>
        <v>0.0129847362146747</v>
      </c>
      <c r="J77" s="32" t="n">
        <f>IF(ISERROR('Racial Demographics'!H77),"",'Racial Demographics'!H77)</f>
        <v>0.257649423809635</v>
      </c>
      <c r="K77" s="43" t="n">
        <f>IF(ISERROR('Voting Age'!B77/B77),"",'Voting Age'!B77/B77)</f>
        <v>0.776828498632571</v>
      </c>
      <c r="L77" s="47" t="n">
        <f>IF(ISERROR('Voting Age'!G77/'Voting Age'!B77),"",'Voting Age'!G77/'Voting Age'!B77)</f>
        <v>0.752132637248559</v>
      </c>
      <c r="M77" s="47" t="n">
        <f>IF(ISERROR('Voting Age'!D77/'Voting Age'!B77),"",'Voting Age'!D77/'Voting Age'!B77)</f>
        <v>0.108173981073315</v>
      </c>
      <c r="N77" s="47" t="n">
        <f>IF(ISERROR('Voting Age'!E77/'Voting Age'!B77),"",'Voting Age'!E77/'Voting Age'!B77)</f>
        <v>0.0855161207817413</v>
      </c>
      <c r="O77" s="47" t="n">
        <f>IF(ISERROR('Voting Age'!AA77/'Voting Age'!B77),"",'Voting Age'!AA77/'Voting Age'!B77)</f>
        <v>0.0135856891389712</v>
      </c>
      <c r="P77" s="47" t="n">
        <f>IF(ISERROR('Voting Age'!L77/'Voting Age'!B77),"",'Voting Age'!L77/'Voting Age'!B77)</f>
        <v>0.247867362751441</v>
      </c>
      <c r="Q77" s="47" t="n">
        <f>IF(ISERROR('Voting Age'!S77/'Voting Age'!B77),"",'Voting Age'!S77/'Voting Age'!B77)</f>
        <v>0.118464802082236</v>
      </c>
      <c r="R77" s="47" t="n">
        <f>IF(ISERROR('Voting Age'!Z77/'Voting Age'!B77),"",'Voting Age'!Z77/'Voting Age'!B77)</f>
        <v>0.116162907909188</v>
      </c>
      <c r="S77" s="54"/>
      <c r="T77" s="54"/>
    </row>
    <row r="78">
      <c r="A78" s="12" t="n">
        <v>76</v>
      </c>
      <c r="B78" s="17" t="n">
        <v>85960</v>
      </c>
      <c r="C78" s="22" t="n">
        <v>86313.93</v>
      </c>
      <c r="D78" s="25" t="n">
        <f>(B78-C78)/C78</f>
        <v>-0.00410049687228925</v>
      </c>
      <c r="E78" s="27" t="n">
        <f>B78-C78</f>
        <v>-353.929999999993</v>
      </c>
      <c r="F78" s="31" t="n">
        <f>IF(ISERROR('Racial Demographics'!C78/'Racial Demographics'!B78),"",'Racial Demographics'!C78/'Racial Demographics'!B78)</f>
        <v>0.776779897626803</v>
      </c>
      <c r="G78" s="31" t="n">
        <f>IF(ISERROR('Racial Demographics'!E78),"",'Racial Demographics'!E78)</f>
        <v>0.13708701721731</v>
      </c>
      <c r="H78" s="31" t="n">
        <f>IF(ISERROR('Racial Demographics'!G78),"",'Racial Demographics'!G78)</f>
        <v>0.0409143787808283</v>
      </c>
      <c r="I78" s="31" t="n">
        <f>IF(ISERROR('Racial Demographics'!J78/B78),"",'Racial Demographics'!J78/B78)</f>
        <v>0.0103885528152629</v>
      </c>
      <c r="J78" s="31" t="n">
        <f>IF(ISERROR('Racial Demographics'!H78),"",'Racial Demographics'!H78)</f>
        <v>0.223220102373197</v>
      </c>
      <c r="K78" s="31" t="n">
        <f>IF(ISERROR('Voting Age'!B78/B78),"",'Voting Age'!B78/B78)</f>
        <v>0.806817124243834</v>
      </c>
      <c r="L78" s="31" t="n">
        <f>IF(ISERROR('Voting Age'!G78/'Voting Age'!B78),"",'Voting Age'!G78/'Voting Age'!B78)</f>
        <v>0.779017792773308</v>
      </c>
      <c r="M78" s="31" t="n">
        <f>IF(ISERROR('Voting Age'!D78/'Voting Age'!B78),"",'Voting Age'!D78/'Voting Age'!B78)</f>
        <v>0.140164950831964</v>
      </c>
      <c r="N78" s="31" t="n">
        <f>IF(ISERROR('Voting Age'!E78/'Voting Age'!B78),"",'Voting Age'!E78/'Voting Age'!B78)</f>
        <v>0.0325143466851227</v>
      </c>
      <c r="O78" s="31" t="n">
        <f>IF(ISERROR('Voting Age'!AA78/'Voting Age'!B78),"",'Voting Age'!AA78/'Voting Age'!B78)</f>
        <v>0.0105257086829887</v>
      </c>
      <c r="P78" s="31" t="n">
        <f>IF(ISERROR('Voting Age'!L78/'Voting Age'!B78),"",'Voting Age'!L78/'Voting Age'!B78)</f>
        <v>0.220982207226692</v>
      </c>
      <c r="Q78" s="31" t="n">
        <f>IF(ISERROR('Voting Age'!S78/'Voting Age'!B78),"",'Voting Age'!S78/'Voting Age'!B78)</f>
        <v>0.14946506329844</v>
      </c>
      <c r="R78" s="31" t="n">
        <f>IF(ISERROR('Voting Age'!Z78/'Voting Age'!B78),"",'Voting Age'!Z78/'Voting Age'!B78)</f>
        <v>0.14809527929175</v>
      </c>
      <c r="S78" s="54"/>
      <c r="T78" s="54"/>
    </row>
    <row r="79">
      <c r="A79" s="12" t="n">
        <v>77</v>
      </c>
      <c r="B79" s="16" t="n">
        <v>85837</v>
      </c>
      <c r="C79" s="21" t="n">
        <v>86313.93</v>
      </c>
      <c r="D79" s="24" t="n">
        <f>(B79-C79)/C79</f>
        <v>-0.00552552757127376</v>
      </c>
      <c r="E79" s="26" t="n">
        <f>B79-C79</f>
        <v>-476.929999999993</v>
      </c>
      <c r="F79" s="32" t="n">
        <f>IF(ISERROR('Racial Demographics'!C79/'Racial Demographics'!B79),"",'Racial Demographics'!C79/'Racial Demographics'!B79)</f>
        <v>0.747579715041299</v>
      </c>
      <c r="G79" s="32" t="n">
        <f>IF(ISERROR('Racial Demographics'!E79),"",'Racial Demographics'!E79)</f>
        <v>0.196174144017149</v>
      </c>
      <c r="H79" s="32" t="n">
        <f>IF(ISERROR('Racial Demographics'!G79),"",'Racial Demographics'!G79)</f>
        <v>0.0347053135594208</v>
      </c>
      <c r="I79" s="32" t="n">
        <f>IF(ISERROR('Racial Demographics'!J79/B79),"",'Racial Demographics'!J79/B79)</f>
        <v>0.0054405442874285</v>
      </c>
      <c r="J79" s="32" t="n">
        <f>IF(ISERROR('Racial Demographics'!H79),"",'Racial Demographics'!H79)</f>
        <v>0.252420284958701</v>
      </c>
      <c r="K79" s="43" t="n">
        <f>IF(ISERROR('Voting Age'!B79/B79),"",'Voting Age'!B79/B79)</f>
        <v>0.821883337022496</v>
      </c>
      <c r="L79" s="47" t="n">
        <f>IF(ISERROR('Voting Age'!G79/'Voting Age'!B79),"",'Voting Age'!G79/'Voting Age'!B79)</f>
        <v>0.733869138742417</v>
      </c>
      <c r="M79" s="47" t="n">
        <f>IF(ISERROR('Voting Age'!D79/'Voting Age'!B79),"",'Voting Age'!D79/'Voting Age'!B79)</f>
        <v>0.198715767987753</v>
      </c>
      <c r="N79" s="47" t="n">
        <f>IF(ISERROR('Voting Age'!E79/'Voting Age'!B79),"",'Voting Age'!E79/'Voting Age'!B79)</f>
        <v>0.0278108521857459</v>
      </c>
      <c r="O79" s="47" t="n">
        <f>IF(ISERROR('Voting Age'!AA79/'Voting Age'!B79),"",'Voting Age'!AA79/'Voting Age'!B79)</f>
        <v>0.00548562680728015</v>
      </c>
      <c r="P79" s="47" t="n">
        <f>IF(ISERROR('Voting Age'!L79/'Voting Age'!B79),"",'Voting Age'!L79/'Voting Age'!B79)</f>
        <v>0.266130861257584</v>
      </c>
      <c r="Q79" s="47" t="n">
        <f>IF(ISERROR('Voting Age'!S79/'Voting Age'!B79),"",'Voting Age'!S79/'Voting Age'!B79)</f>
        <v>0.207064693541986</v>
      </c>
      <c r="R79" s="47" t="n">
        <f>IF(ISERROR('Voting Age'!Z79/'Voting Age'!B79),"",'Voting Age'!Z79/'Voting Age'!B79)</f>
        <v>0.205037704825084</v>
      </c>
      <c r="S79" s="54"/>
      <c r="T79" s="54"/>
    </row>
    <row r="80">
      <c r="A80" s="12" t="n">
        <v>78</v>
      </c>
      <c r="B80" s="17" t="n">
        <v>88992</v>
      </c>
      <c r="C80" s="22" t="n">
        <v>86313.93</v>
      </c>
      <c r="D80" s="25" t="n">
        <f>(B80-C80)/C80</f>
        <v>0.0310270891384509</v>
      </c>
      <c r="E80" s="27" t="n">
        <f>B80-C80</f>
        <v>2678.07000000001</v>
      </c>
      <c r="F80" s="31" t="n">
        <f>IF(ISERROR('Racial Demographics'!C80/'Racial Demographics'!B80),"",'Racial Demographics'!C80/'Racial Demographics'!B80)</f>
        <v>0.609964940668824</v>
      </c>
      <c r="G80" s="31" t="n">
        <f>IF(ISERROR('Racial Demographics'!E80),"",'Racial Demographics'!E80)</f>
        <v>0.330411722402014</v>
      </c>
      <c r="H80" s="31" t="n">
        <f>IF(ISERROR('Racial Demographics'!G80),"",'Racial Demographics'!G80)</f>
        <v>0.0393967997123337</v>
      </c>
      <c r="I80" s="31" t="n">
        <f>IF(ISERROR('Racial Demographics'!J80/B80),"",'Racial Demographics'!J80/B80)</f>
        <v>0.00548363897878461</v>
      </c>
      <c r="J80" s="31" t="n">
        <f>IF(ISERROR('Racial Demographics'!H80),"",'Racial Demographics'!H80)</f>
        <v>0.390035059331176</v>
      </c>
      <c r="K80" s="31" t="n">
        <f>IF(ISERROR('Voting Age'!B80/B80),"",'Voting Age'!B80/B80)</f>
        <v>0.817163340524991</v>
      </c>
      <c r="L80" s="31" t="n">
        <f>IF(ISERROR('Voting Age'!G80/'Voting Age'!B80),"",'Voting Age'!G80/'Voting Age'!B80)</f>
        <v>0.608971273772363</v>
      </c>
      <c r="M80" s="31" t="n">
        <f>IF(ISERROR('Voting Age'!D80/'Voting Age'!B80),"",'Voting Age'!D80/'Voting Age'!B80)</f>
        <v>0.326769433863671</v>
      </c>
      <c r="N80" s="31" t="n">
        <f>IF(ISERROR('Voting Age'!E80/'Voting Age'!B80),"",'Voting Age'!E80/'Voting Age'!B80)</f>
        <v>0.0299500831946755</v>
      </c>
      <c r="O80" s="31" t="n">
        <f>IF(ISERROR('Voting Age'!AA80/'Voting Age'!B80),"",'Voting Age'!AA80/'Voting Age'!B80)</f>
        <v>0.0054179672996796</v>
      </c>
      <c r="P80" s="31" t="n">
        <f>IF(ISERROR('Voting Age'!L80/'Voting Age'!B80),"",'Voting Age'!L80/'Voting Age'!B80)</f>
        <v>0.391028726227637</v>
      </c>
      <c r="Q80" s="31" t="n">
        <f>IF(ISERROR('Voting Age'!S80/'Voting Age'!B80),"",'Voting Age'!S80/'Voting Age'!B80)</f>
        <v>0.336065235626573</v>
      </c>
      <c r="R80" s="31" t="n">
        <f>IF(ISERROR('Voting Age'!Z80/'Voting Age'!B80),"",'Voting Age'!Z80/'Voting Age'!B80)</f>
        <v>0.33353501739525</v>
      </c>
      <c r="S80" s="54"/>
      <c r="T80" s="54"/>
    </row>
    <row r="81">
      <c r="A81" s="12" t="n">
        <v>79</v>
      </c>
      <c r="B81" s="16" t="n">
        <v>89782</v>
      </c>
      <c r="C81" s="21" t="n">
        <v>86313.93</v>
      </c>
      <c r="D81" s="24" t="n">
        <f>(B81-C81)/C81</f>
        <v>0.0401797253351806</v>
      </c>
      <c r="E81" s="26" t="n">
        <f>B81-C81</f>
        <v>3468.07000000001</v>
      </c>
      <c r="F81" s="32" t="n">
        <f>IF(ISERROR('Racial Demographics'!C81/'Racial Demographics'!B81),"",'Racial Demographics'!C81/'Racial Demographics'!B81)</f>
        <v>0.661947829186251</v>
      </c>
      <c r="G81" s="32" t="n">
        <f>IF(ISERROR('Racial Demographics'!E81),"",'Racial Demographics'!E81)</f>
        <v>0.173965828339756</v>
      </c>
      <c r="H81" s="32" t="n">
        <f>IF(ISERROR('Racial Demographics'!G81),"",'Racial Demographics'!G81)</f>
        <v>0.0835133991223185</v>
      </c>
      <c r="I81" s="32" t="n">
        <f>IF(ISERROR('Racial Demographics'!J81/B81),"",'Racial Demographics'!J81/B81)</f>
        <v>0.0418346661914415</v>
      </c>
      <c r="J81" s="32" t="n">
        <f>IF(ISERROR('Racial Demographics'!H81),"",'Racial Demographics'!H81)</f>
        <v>0.338052170813749</v>
      </c>
      <c r="K81" s="43" t="n">
        <f>IF(ISERROR('Voting Age'!B81/B81),"",'Voting Age'!B81/B81)</f>
        <v>0.773451248579894</v>
      </c>
      <c r="L81" s="47" t="n">
        <f>IF(ISERROR('Voting Age'!G81/'Voting Age'!B81),"",'Voting Age'!G81/'Voting Age'!B81)</f>
        <v>0.673670113187984</v>
      </c>
      <c r="M81" s="47" t="n">
        <f>IF(ISERROR('Voting Age'!D81/'Voting Age'!B81),"",'Voting Age'!D81/'Voting Age'!B81)</f>
        <v>0.17189885083955</v>
      </c>
      <c r="N81" s="47" t="n">
        <f>IF(ISERROR('Voting Age'!E81/'Voting Age'!B81),"",'Voting Age'!E81/'Voting Age'!B81)</f>
        <v>0.0711961061029348</v>
      </c>
      <c r="O81" s="47" t="n">
        <f>IF(ISERROR('Voting Age'!AA81/'Voting Age'!B81),"",'Voting Age'!AA81/'Voting Age'!B81)</f>
        <v>0.0434319288038939</v>
      </c>
      <c r="P81" s="47" t="n">
        <f>IF(ISERROR('Voting Age'!L81/'Voting Age'!B81),"",'Voting Age'!L81/'Voting Age'!B81)</f>
        <v>0.326329886812016</v>
      </c>
      <c r="Q81" s="47" t="n">
        <f>IF(ISERROR('Voting Age'!S81/'Voting Age'!B81),"",'Voting Age'!S81/'Voting Age'!B81)</f>
        <v>0.184412891333775</v>
      </c>
      <c r="R81" s="47" t="n">
        <f>IF(ISERROR('Voting Age'!Z81/'Voting Age'!B81),"",'Voting Age'!Z81/'Voting Age'!B81)</f>
        <v>0.180409550416175</v>
      </c>
      <c r="S81" s="54"/>
      <c r="T81" s="54"/>
    </row>
    <row r="82">
      <c r="A82" s="12" t="n">
        <v>80</v>
      </c>
      <c r="B82" s="17" t="n">
        <v>85411</v>
      </c>
      <c r="C82" s="22" t="n">
        <v>86313.93</v>
      </c>
      <c r="D82" s="25" t="n">
        <f>(B82-C82)/C82</f>
        <v>-0.0104609997482445</v>
      </c>
      <c r="E82" s="27" t="n">
        <f>B82-C82</f>
        <v>-902.929999999993</v>
      </c>
      <c r="F82" s="31" t="n">
        <f>IF(ISERROR('Racial Demographics'!C82/'Racial Demographics'!B82),"",'Racial Demographics'!C82/'Racial Demographics'!B82)</f>
        <v>0.623491119410849</v>
      </c>
      <c r="G82" s="31" t="n">
        <f>IF(ISERROR('Racial Demographics'!E82),"",'Racial Demographics'!E82)</f>
        <v>0.14493449321516</v>
      </c>
      <c r="H82" s="31" t="n">
        <f>IF(ISERROR('Racial Demographics'!G82),"",'Racial Demographics'!G82)</f>
        <v>0.0904450246455375</v>
      </c>
      <c r="I82" s="31" t="n">
        <f>IF(ISERROR('Racial Demographics'!J82/B82),"",'Racial Demographics'!J82/B82)</f>
        <v>0.10807741391624</v>
      </c>
      <c r="J82" s="31" t="n">
        <f>IF(ISERROR('Racial Demographics'!H82),"",'Racial Demographics'!H82)</f>
        <v>0.376508880589151</v>
      </c>
      <c r="K82" s="31" t="n">
        <f>IF(ISERROR('Voting Age'!B82/B82),"",'Voting Age'!B82/B82)</f>
        <v>0.842350516912342</v>
      </c>
      <c r="L82" s="31" t="n">
        <f>IF(ISERROR('Voting Age'!G82/'Voting Age'!B82),"",'Voting Age'!G82/'Voting Age'!B82)</f>
        <v>0.631918383231868</v>
      </c>
      <c r="M82" s="31" t="n">
        <f>IF(ISERROR('Voting Age'!D82/'Voting Age'!B82),"",'Voting Age'!D82/'Voting Age'!B82)</f>
        <v>0.136185472437662</v>
      </c>
      <c r="N82" s="31" t="n">
        <f>IF(ISERROR('Voting Age'!E82/'Voting Age'!B82),"",'Voting Age'!E82/'Voting Age'!B82)</f>
        <v>0.0760292441553387</v>
      </c>
      <c r="O82" s="31" t="n">
        <f>IF(ISERROR('Voting Age'!AA82/'Voting Age'!B82),"",'Voting Age'!AA82/'Voting Age'!B82)</f>
        <v>0.114544241514469</v>
      </c>
      <c r="P82" s="31" t="n">
        <f>IF(ISERROR('Voting Age'!L82/'Voting Age'!B82),"",'Voting Age'!L82/'Voting Age'!B82)</f>
        <v>0.368081616768132</v>
      </c>
      <c r="Q82" s="31" t="n">
        <f>IF(ISERROR('Voting Age'!S82/'Voting Age'!B82),"",'Voting Age'!S82/'Voting Age'!B82)</f>
        <v>0.14809718399911</v>
      </c>
      <c r="R82" s="31" t="n">
        <f>IF(ISERROR('Voting Age'!Z82/'Voting Age'!B82),"",'Voting Age'!Z82/'Voting Age'!B82)</f>
        <v>0.145359019264448</v>
      </c>
      <c r="S82" s="54"/>
      <c r="T82" s="54"/>
    </row>
    <row r="83">
      <c r="A83" s="12" t="n">
        <v>81</v>
      </c>
      <c r="B83" s="16" t="n">
        <v>90042</v>
      </c>
      <c r="C83" s="21" t="n">
        <v>86313.93</v>
      </c>
      <c r="D83" s="24" t="n">
        <f>(B83-C83)/C83</f>
        <v>0.0431919853492942</v>
      </c>
      <c r="E83" s="26" t="n">
        <f>B83-C83</f>
        <v>3728.07000000001</v>
      </c>
      <c r="F83" s="32" t="n">
        <f>IF(ISERROR('Racial Demographics'!C83/'Racial Demographics'!B83),"",'Racial Demographics'!C83/'Racial Demographics'!B83)</f>
        <v>0.81663001710313</v>
      </c>
      <c r="G83" s="32" t="n">
        <f>IF(ISERROR('Racial Demographics'!E83),"",'Racial Demographics'!E83)</f>
        <v>0.0564847515603829</v>
      </c>
      <c r="H83" s="32" t="n">
        <f>IF(ISERROR('Racial Demographics'!G83),"",'Racial Demographics'!G83)</f>
        <v>0.0520090624375292</v>
      </c>
      <c r="I83" s="32" t="n">
        <f>IF(ISERROR('Racial Demographics'!J83/B83),"",'Racial Demographics'!J83/B83)</f>
        <v>0.0346949201483752</v>
      </c>
      <c r="J83" s="32" t="n">
        <f>IF(ISERROR('Racial Demographics'!H83),"",'Racial Demographics'!H83)</f>
        <v>0.18336998289687</v>
      </c>
      <c r="K83" s="43" t="n">
        <f>IF(ISERROR('Voting Age'!B83/B83),"",'Voting Age'!B83/B83)</f>
        <v>0.768807889651496</v>
      </c>
      <c r="L83" s="47" t="n">
        <f>IF(ISERROR('Voting Age'!G83/'Voting Age'!B83),"",'Voting Age'!G83/'Voting Age'!B83)</f>
        <v>0.832026002166847</v>
      </c>
      <c r="M83" s="47" t="n">
        <f>IF(ISERROR('Voting Age'!D83/'Voting Age'!B83),"",'Voting Age'!D83/'Voting Age'!B83)</f>
        <v>0.0559046587215601</v>
      </c>
      <c r="N83" s="47" t="n">
        <f>IF(ISERROR('Voting Age'!E83/'Voting Age'!B83),"",'Voting Age'!E83/'Voting Age'!B83)</f>
        <v>0.0429035752979415</v>
      </c>
      <c r="O83" s="47" t="n">
        <f>IF(ISERROR('Voting Age'!AA83/'Voting Age'!B83),"",'Voting Age'!AA83/'Voting Age'!B83)</f>
        <v>0.0331383170819791</v>
      </c>
      <c r="P83" s="47" t="n">
        <f>IF(ISERROR('Voting Age'!L83/'Voting Age'!B83),"",'Voting Age'!L83/'Voting Age'!B83)</f>
        <v>0.167973997833153</v>
      </c>
      <c r="Q83" s="47" t="n">
        <f>IF(ISERROR('Voting Age'!S83/'Voting Age'!B83),"",'Voting Age'!S83/'Voting Age'!B83)</f>
        <v>0.063011917659805</v>
      </c>
      <c r="R83" s="47" t="n">
        <f>IF(ISERROR('Voting Age'!Z83/'Voting Age'!B83),"",'Voting Age'!Z83/'Voting Age'!B83)</f>
        <v>0.0618851570964247</v>
      </c>
      <c r="S83" s="54"/>
      <c r="T83" s="54"/>
    </row>
    <row r="84">
      <c r="A84" s="12" t="n">
        <v>82</v>
      </c>
      <c r="B84" s="17" t="n">
        <v>90022</v>
      </c>
      <c r="C84" s="22" t="n">
        <v>86313.93</v>
      </c>
      <c r="D84" s="25" t="n">
        <f>(B84-C84)/C84</f>
        <v>0.0429602730405163</v>
      </c>
      <c r="E84" s="27" t="n">
        <f>B84-C84</f>
        <v>3708.07000000001</v>
      </c>
      <c r="F84" s="31" t="n">
        <f>IF(ISERROR('Racial Demographics'!C84/'Racial Demographics'!B84),"",'Racial Demographics'!C84/'Racial Demographics'!B84)</f>
        <v>0.615727266668148</v>
      </c>
      <c r="G84" s="31" t="n">
        <f>IF(ISERROR('Racial Demographics'!E84),"",'Racial Demographics'!E84)</f>
        <v>0.26050298815845</v>
      </c>
      <c r="H84" s="31" t="n">
        <f>IF(ISERROR('Racial Demographics'!G84),"",'Racial Demographics'!G84)</f>
        <v>0.0650951989513675</v>
      </c>
      <c r="I84" s="31" t="n">
        <f>IF(ISERROR('Racial Demographics'!J84/B84),"",'Racial Demographics'!J84/B84)</f>
        <v>0.021861322787763</v>
      </c>
      <c r="J84" s="31" t="n">
        <f>IF(ISERROR('Racial Demographics'!H84),"",'Racial Demographics'!H84)</f>
        <v>0.384272733331852</v>
      </c>
      <c r="K84" s="31" t="n">
        <f>IF(ISERROR('Voting Age'!B84/B84),"",'Voting Age'!B84/B84)</f>
        <v>0.787074270733821</v>
      </c>
      <c r="L84" s="31" t="n">
        <f>IF(ISERROR('Voting Age'!G84/'Voting Age'!B84),"",'Voting Age'!G84/'Voting Age'!B84)</f>
        <v>0.626894741299009</v>
      </c>
      <c r="M84" s="31" t="n">
        <f>IF(ISERROR('Voting Age'!D84/'Voting Age'!B84),"",'Voting Age'!D84/'Voting Age'!B84)</f>
        <v>0.258009427837525</v>
      </c>
      <c r="N84" s="31" t="n">
        <f>IF(ISERROR('Voting Age'!E84/'Voting Age'!B84),"",'Voting Age'!E84/'Voting Age'!B84)</f>
        <v>0.052883394021509</v>
      </c>
      <c r="O84" s="31" t="n">
        <f>IF(ISERROR('Voting Age'!AA84/'Voting Age'!B84),"",'Voting Age'!AA84/'Voting Age'!B84)</f>
        <v>0.0223276032404663</v>
      </c>
      <c r="P84" s="31" t="n">
        <f>IF(ISERROR('Voting Age'!L84/'Voting Age'!B84),"",'Voting Age'!L84/'Voting Age'!B84)</f>
        <v>0.373105258700991</v>
      </c>
      <c r="Q84" s="31" t="n">
        <f>IF(ISERROR('Voting Age'!S84/'Voting Age'!B84),"",'Voting Age'!S84/'Voting Age'!B84)</f>
        <v>0.270725717672961</v>
      </c>
      <c r="R84" s="31" t="n">
        <f>IF(ISERROR('Voting Age'!Z84/'Voting Age'!B84),"",'Voting Age'!Z84/'Voting Age'!B84)</f>
        <v>0.265898890676603</v>
      </c>
      <c r="S84" s="54"/>
      <c r="T84" s="54"/>
    </row>
    <row r="85">
      <c r="A85" s="12" t="n">
        <v>83</v>
      </c>
      <c r="B85" s="16" t="n">
        <v>83554</v>
      </c>
      <c r="C85" s="21" t="n">
        <v>86313.93</v>
      </c>
      <c r="D85" s="24" t="n">
        <f>(B85-C85)/C85</f>
        <v>-0.0319754876182789</v>
      </c>
      <c r="E85" s="26" t="n">
        <f>B85-C85</f>
        <v>-2759.92999999999</v>
      </c>
      <c r="F85" s="32" t="n">
        <f>IF(ISERROR('Racial Demographics'!C85/'Racial Demographics'!B85),"",'Racial Demographics'!C85/'Racial Demographics'!B85)</f>
        <v>0.611065897503411</v>
      </c>
      <c r="G85" s="32" t="n">
        <f>IF(ISERROR('Racial Demographics'!E85),"",'Racial Demographics'!E85)</f>
        <v>0.324269334801446</v>
      </c>
      <c r="H85" s="32" t="n">
        <f>IF(ISERROR('Racial Demographics'!G85),"",'Racial Demographics'!G85)</f>
        <v>0.029262512865931</v>
      </c>
      <c r="I85" s="32" t="n">
        <f>IF(ISERROR('Racial Demographics'!J85/B85),"",'Racial Demographics'!J85/B85)</f>
        <v>0.00588840749694808</v>
      </c>
      <c r="J85" s="32" t="n">
        <f>IF(ISERROR('Racial Demographics'!H85),"",'Racial Demographics'!H85)</f>
        <v>0.388934102496589</v>
      </c>
      <c r="K85" s="43" t="n">
        <f>IF(ISERROR('Voting Age'!B85/B85),"",'Voting Age'!B85/B85)</f>
        <v>0.805263661823491</v>
      </c>
      <c r="L85" s="47" t="n">
        <f>IF(ISERROR('Voting Age'!G85/'Voting Age'!B85),"",'Voting Age'!G85/'Voting Age'!B85)</f>
        <v>0.612101125098465</v>
      </c>
      <c r="M85" s="47" t="n">
        <f>IF(ISERROR('Voting Age'!D85/'Voting Age'!B85),"",'Voting Age'!D85/'Voting Age'!B85)</f>
        <v>0.329592913514558</v>
      </c>
      <c r="N85" s="47" t="n">
        <f>IF(ISERROR('Voting Age'!E85/'Voting Age'!B85),"",'Voting Age'!E85/'Voting Age'!B85)</f>
        <v>0.0260689921674123</v>
      </c>
      <c r="O85" s="47" t="n">
        <f>IF(ISERROR('Voting Age'!AA85/'Voting Age'!B85),"",'Voting Age'!AA85/'Voting Age'!B85)</f>
        <v>0.00542484728683323</v>
      </c>
      <c r="P85" s="47" t="n">
        <f>IF(ISERROR('Voting Age'!L85/'Voting Age'!B85),"",'Voting Age'!L85/'Voting Age'!B85)</f>
        <v>0.387898874901535</v>
      </c>
      <c r="Q85" s="47" t="n">
        <f>IF(ISERROR('Voting Age'!S85/'Voting Age'!B85),"",'Voting Age'!S85/'Voting Age'!B85)</f>
        <v>0.339402226416777</v>
      </c>
      <c r="R85" s="47" t="n">
        <f>IF(ISERROR('Voting Age'!Z85/'Voting Age'!B85),"",'Voting Age'!Z85/'Voting Age'!B85)</f>
        <v>0.337499814217559</v>
      </c>
      <c r="S85" s="54"/>
      <c r="T85" s="54"/>
    </row>
    <row r="86">
      <c r="A86" s="12" t="n">
        <v>84</v>
      </c>
      <c r="B86" s="17" t="n">
        <v>84994</v>
      </c>
      <c r="C86" s="22" t="n">
        <v>86313.93</v>
      </c>
      <c r="D86" s="25" t="n">
        <f>(B86-C86)/C86</f>
        <v>-0.0152922013862652</v>
      </c>
      <c r="E86" s="27" t="n">
        <f>B86-C86</f>
        <v>-1319.92999999999</v>
      </c>
      <c r="F86" s="31" t="n">
        <f>IF(ISERROR('Racial Demographics'!C86/'Racial Demographics'!B86),"",'Racial Demographics'!C86/'Racial Demographics'!B86)</f>
        <v>0.625314728098454</v>
      </c>
      <c r="G86" s="31" t="n">
        <f>IF(ISERROR('Racial Demographics'!E86),"",'Racial Demographics'!E86)</f>
        <v>0.256782831729299</v>
      </c>
      <c r="H86" s="31" t="n">
        <f>IF(ISERROR('Racial Demographics'!G86),"",'Racial Demographics'!G86)</f>
        <v>0.0488975692401817</v>
      </c>
      <c r="I86" s="31" t="n">
        <f>IF(ISERROR('Racial Demographics'!J86/B86),"",'Racial Demographics'!J86/B86)</f>
        <v>0.0231898722262748</v>
      </c>
      <c r="J86" s="31" t="n">
        <f>IF(ISERROR('Racial Demographics'!H86),"",'Racial Demographics'!H86)</f>
        <v>0.374685271901546</v>
      </c>
      <c r="K86" s="31" t="n">
        <f>IF(ISERROR('Voting Age'!B86/B86),"",'Voting Age'!B86/B86)</f>
        <v>0.811927900792997</v>
      </c>
      <c r="L86" s="31" t="n">
        <f>IF(ISERROR('Voting Age'!G86/'Voting Age'!B86),"",'Voting Age'!G86/'Voting Age'!B86)</f>
        <v>0.653943688504398</v>
      </c>
      <c r="M86" s="31" t="n">
        <f>IF(ISERROR('Voting Age'!D86/'Voting Age'!B86),"",'Voting Age'!D86/'Voting Age'!B86)</f>
        <v>0.237997942297381</v>
      </c>
      <c r="N86" s="31" t="n">
        <f>IF(ISERROR('Voting Age'!E86/'Voting Age'!B86),"",'Voting Age'!E86/'Voting Age'!B86)</f>
        <v>0.0435160631222015</v>
      </c>
      <c r="O86" s="31" t="n">
        <f>IF(ISERROR('Voting Age'!AA86/'Voting Age'!B86),"",'Voting Age'!AA86/'Voting Age'!B86)</f>
        <v>0.0230549638452955</v>
      </c>
      <c r="P86" s="31" t="n">
        <f>IF(ISERROR('Voting Age'!L86/'Voting Age'!B86),"",'Voting Age'!L86/'Voting Age'!B86)</f>
        <v>0.346056311495602</v>
      </c>
      <c r="Q86" s="31" t="n">
        <f>IF(ISERROR('Voting Age'!S86/'Voting Age'!B86),"",'Voting Age'!S86/'Voting Age'!B86)</f>
        <v>0.251141155501456</v>
      </c>
      <c r="R86" s="31" t="n">
        <f>IF(ISERROR('Voting Age'!Z86/'Voting Age'!B86),"",'Voting Age'!Z86/'Voting Age'!B86)</f>
        <v>0.248156037618282</v>
      </c>
      <c r="S86" s="54"/>
      <c r="T86" s="54"/>
    </row>
    <row r="87">
      <c r="A87" s="12" t="n">
        <v>85</v>
      </c>
      <c r="B87" s="16" t="n">
        <v>86933</v>
      </c>
      <c r="C87" s="21" t="n">
        <v>86313.93</v>
      </c>
      <c r="D87" s="24" t="n">
        <f>(B87-C87)/C87</f>
        <v>0.00717230694975894</v>
      </c>
      <c r="E87" s="26" t="n">
        <f>B87-C87</f>
        <v>619.070000000007</v>
      </c>
      <c r="F87" s="32" t="n">
        <f>IF(ISERROR('Racial Demographics'!C87/'Racial Demographics'!B87),"",'Racial Demographics'!C87/'Racial Demographics'!B87)</f>
        <v>0.765071951963006</v>
      </c>
      <c r="G87" s="32" t="n">
        <f>IF(ISERROR('Racial Demographics'!E87),"",'Racial Demographics'!E87)</f>
        <v>0.152209172581183</v>
      </c>
      <c r="H87" s="32" t="n">
        <f>IF(ISERROR('Racial Demographics'!G87),"",'Racial Demographics'!G87)</f>
        <v>0.0305177550527418</v>
      </c>
      <c r="I87" s="32" t="n">
        <f>IF(ISERROR('Racial Demographics'!J87/B87),"",'Racial Demographics'!J87/B87)</f>
        <v>0.00904144571106484</v>
      </c>
      <c r="J87" s="32" t="n">
        <f>IF(ISERROR('Racial Demographics'!H87),"",'Racial Demographics'!H87)</f>
        <v>0.234928048036994</v>
      </c>
      <c r="K87" s="43" t="n">
        <f>IF(ISERROR('Voting Age'!B87/B87),"",'Voting Age'!B87/B87)</f>
        <v>0.794565930084088</v>
      </c>
      <c r="L87" s="47" t="n">
        <f>IF(ISERROR('Voting Age'!G87/'Voting Age'!B87),"",'Voting Age'!G87/'Voting Age'!B87)</f>
        <v>0.773011552827403</v>
      </c>
      <c r="M87" s="47" t="n">
        <f>IF(ISERROR('Voting Age'!D87/'Voting Age'!B87),"",'Voting Age'!D87/'Voting Age'!B87)</f>
        <v>0.154674696702088</v>
      </c>
      <c r="N87" s="47" t="n">
        <f>IF(ISERROR('Voting Age'!E87/'Voting Age'!B87),"",'Voting Age'!E87/'Voting Age'!B87)</f>
        <v>0.0245244230824912</v>
      </c>
      <c r="O87" s="47" t="n">
        <f>IF(ISERROR('Voting Age'!AA87/'Voting Age'!B87),"",'Voting Age'!AA87/'Voting Age'!B87)</f>
        <v>0.00881663143874685</v>
      </c>
      <c r="P87" s="47" t="n">
        <f>IF(ISERROR('Voting Age'!L87/'Voting Age'!B87),"",'Voting Age'!L87/'Voting Age'!B87)</f>
        <v>0.226988447172598</v>
      </c>
      <c r="Q87" s="47" t="n">
        <f>IF(ISERROR('Voting Age'!S87/'Voting Age'!B87),"",'Voting Age'!S87/'Voting Age'!B87)</f>
        <v>0.164881141963691</v>
      </c>
      <c r="R87" s="47" t="n">
        <f>IF(ISERROR('Voting Age'!Z87/'Voting Age'!B87),"",'Voting Age'!Z87/'Voting Age'!B87)</f>
        <v>0.163201783594406</v>
      </c>
      <c r="S87" s="54"/>
      <c r="T87" s="54"/>
    </row>
    <row r="88">
      <c r="A88" s="12" t="n">
        <v>86</v>
      </c>
      <c r="B88" s="17" t="n">
        <v>87839</v>
      </c>
      <c r="C88" s="22" t="n">
        <v>86313.93</v>
      </c>
      <c r="D88" s="25" t="n">
        <f>(B88-C88)/C88</f>
        <v>0.0176688745374009</v>
      </c>
      <c r="E88" s="27" t="n">
        <f>B88-C88</f>
        <v>1525.07000000001</v>
      </c>
      <c r="F88" s="31" t="n">
        <f>IF(ISERROR('Racial Demographics'!C88/'Racial Demographics'!B88),"",'Racial Demographics'!C88/'Racial Demographics'!B88)</f>
        <v>0.354250389917918</v>
      </c>
      <c r="G88" s="31" t="n">
        <f>IF(ISERROR('Racial Demographics'!E88),"",'Racial Demographics'!E88)</f>
        <v>0.516353783626863</v>
      </c>
      <c r="H88" s="31" t="n">
        <f>IF(ISERROR('Racial Demographics'!G88),"",'Racial Demographics'!G88)</f>
        <v>0.0881157572376735</v>
      </c>
      <c r="I88" s="31" t="n">
        <f>IF(ISERROR('Racial Demographics'!J88/B88),"",'Racial Demographics'!J88/B88)</f>
        <v>0.0152551827775817</v>
      </c>
      <c r="J88" s="31" t="n">
        <f>IF(ISERROR('Racial Demographics'!H88),"",'Racial Demographics'!H88)</f>
        <v>0.645749610082082</v>
      </c>
      <c r="K88" s="31" t="n">
        <f>IF(ISERROR('Voting Age'!B88/B88),"",'Voting Age'!B88/B88)</f>
        <v>0.796206696342171</v>
      </c>
      <c r="L88" s="31" t="n">
        <f>IF(ISERROR('Voting Age'!G88/'Voting Age'!B88),"",'Voting Age'!G88/'Voting Age'!B88)</f>
        <v>0.359704309531299</v>
      </c>
      <c r="M88" s="31" t="n">
        <f>IF(ISERROR('Voting Age'!D88/'Voting Age'!B88),"",'Voting Age'!D88/'Voting Age'!B88)</f>
        <v>0.508350253081301</v>
      </c>
      <c r="N88" s="31" t="n">
        <f>IF(ISERROR('Voting Age'!E88/'Voting Age'!B88),"",'Voting Age'!E88/'Voting Age'!B88)</f>
        <v>0.0780119534444794</v>
      </c>
      <c r="O88" s="31" t="n">
        <f>IF(ISERROR('Voting Age'!AA88/'Voting Age'!B88),"",'Voting Age'!AA88/'Voting Age'!B88)</f>
        <v>0.0163430466985044</v>
      </c>
      <c r="P88" s="31" t="n">
        <f>IF(ISERROR('Voting Age'!L88/'Voting Age'!B88),"",'Voting Age'!L88/'Voting Age'!B88)</f>
        <v>0.640295690468701</v>
      </c>
      <c r="Q88" s="31" t="n">
        <f>IF(ISERROR('Voting Age'!S88/'Voting Age'!B88),"",'Voting Age'!S88/'Voting Age'!B88)</f>
        <v>0.526766564671566</v>
      </c>
      <c r="R88" s="31" t="n">
        <f>IF(ISERROR('Voting Age'!Z88/'Voting Age'!B88),"",'Voting Age'!Z88/'Voting Age'!B88)</f>
        <v>0.518116045640424</v>
      </c>
      <c r="S88" s="54"/>
      <c r="T88" s="54"/>
    </row>
    <row r="89">
      <c r="A89" s="12" t="n">
        <v>87</v>
      </c>
      <c r="B89" s="16" t="n">
        <v>83372</v>
      </c>
      <c r="C89" s="21" t="n">
        <v>86313.93</v>
      </c>
      <c r="D89" s="24" t="n">
        <f>(B89-C89)/C89</f>
        <v>-0.0340840696281584</v>
      </c>
      <c r="E89" s="26" t="n">
        <f>B89-C89</f>
        <v>-2941.92999999999</v>
      </c>
      <c r="F89" s="32" t="n">
        <f>IF(ISERROR('Racial Demographics'!C89/'Racial Demographics'!B89),"",'Racial Demographics'!C89/'Racial Demographics'!B89)</f>
        <v>0.563426570071487</v>
      </c>
      <c r="G89" s="32" t="n">
        <f>IF(ISERROR('Racial Demographics'!E89),"",'Racial Demographics'!E89)</f>
        <v>0.360696636760543</v>
      </c>
      <c r="H89" s="32" t="n">
        <f>IF(ISERROR('Racial Demographics'!G89),"",'Racial Demographics'!G89)</f>
        <v>0.0360312814853908</v>
      </c>
      <c r="I89" s="32" t="n">
        <f>IF(ISERROR('Racial Demographics'!J89/B89),"",'Racial Demographics'!J89/B89)</f>
        <v>0.00882790385261239</v>
      </c>
      <c r="J89" s="32" t="n">
        <f>IF(ISERROR('Racial Demographics'!H89),"",'Racial Demographics'!H89)</f>
        <v>0.436573429928513</v>
      </c>
      <c r="K89" s="43" t="n">
        <f>IF(ISERROR('Voting Age'!B89/B89),"",'Voting Age'!B89/B89)</f>
        <v>0.790241328023797</v>
      </c>
      <c r="L89" s="47" t="n">
        <f>IF(ISERROR('Voting Age'!G89/'Voting Age'!B89),"",'Voting Age'!G89/'Voting Age'!B89)</f>
        <v>0.588974561350252</v>
      </c>
      <c r="M89" s="47" t="n">
        <f>IF(ISERROR('Voting Age'!D89/'Voting Age'!B89),"",'Voting Age'!D89/'Voting Age'!B89)</f>
        <v>0.35123854046506</v>
      </c>
      <c r="N89" s="47" t="n">
        <f>IF(ISERROR('Voting Age'!E89/'Voting Age'!B89),"",'Voting Age'!E89/'Voting Age'!B89)</f>
        <v>0.0284742881427964</v>
      </c>
      <c r="O89" s="47" t="n">
        <f>IF(ISERROR('Voting Age'!AA89/'Voting Age'!B89),"",'Voting Age'!AA89/'Voting Age'!B89)</f>
        <v>0.00846943112136482</v>
      </c>
      <c r="P89" s="47" t="n">
        <f>IF(ISERROR('Voting Age'!L89/'Voting Age'!B89),"",'Voting Age'!L89/'Voting Age'!B89)</f>
        <v>0.411025438649748</v>
      </c>
      <c r="Q89" s="47" t="n">
        <f>IF(ISERROR('Voting Age'!S89/'Voting Age'!B89),"",'Voting Age'!S89/'Voting Age'!B89)</f>
        <v>0.359070487523526</v>
      </c>
      <c r="R89" s="47" t="n">
        <f>IF(ISERROR('Voting Age'!Z89/'Voting Age'!B89),"",'Voting Age'!Z89/'Voting Age'!B89)</f>
        <v>0.356884827879303</v>
      </c>
      <c r="S89" s="54"/>
      <c r="T89" s="54"/>
    </row>
    <row r="90">
      <c r="A90" s="12" t="n">
        <v>88</v>
      </c>
      <c r="B90" s="17" t="n">
        <v>86411</v>
      </c>
      <c r="C90" s="22" t="n">
        <v>86313.93</v>
      </c>
      <c r="D90" s="25" t="n">
        <f>(B90-C90)/C90</f>
        <v>0.00112461569065395</v>
      </c>
      <c r="E90" s="27" t="n">
        <f>B90-C90</f>
        <v>97.070000000007</v>
      </c>
      <c r="F90" s="31" t="n">
        <f>IF(ISERROR('Racial Demographics'!C90/'Racial Demographics'!B90),"",'Racial Demographics'!C90/'Racial Demographics'!B90)</f>
        <v>0.435465392137575</v>
      </c>
      <c r="G90" s="31" t="n">
        <f>IF(ISERROR('Racial Demographics'!E90),"",'Racial Demographics'!E90)</f>
        <v>0.565564569325665</v>
      </c>
      <c r="H90" s="31" t="n">
        <f>IF(ISERROR('Racial Demographics'!G90),"",'Racial Demographics'!G90)</f>
        <v>0.0294291236069482</v>
      </c>
      <c r="I90" s="31" t="n">
        <f>IF(ISERROR('Racial Demographics'!J90/B90),"",'Racial Demographics'!J90/B90)</f>
        <v>0.00442073347143304</v>
      </c>
      <c r="J90" s="31" t="n">
        <f>IF(ISERROR('Racial Demographics'!H90),"",'Racial Demographics'!H90)</f>
        <v>0.564534607862425</v>
      </c>
      <c r="K90" s="31" t="n">
        <f>IF(ISERROR('Voting Age'!B90/B90),"",'Voting Age'!B90/B90)</f>
        <v>0.854567126870422</v>
      </c>
      <c r="L90" s="31" t="n">
        <f>IF(ISERROR('Voting Age'!G90/'Voting Age'!B90),"",'Voting Age'!G90/'Voting Age'!B90)</f>
        <v>0.422011266995287</v>
      </c>
      <c r="M90" s="31" t="n">
        <f>IF(ISERROR('Voting Age'!D90/'Voting Age'!B90),"",'Voting Age'!D90/'Voting Age'!B90)</f>
        <v>0.526190347218461</v>
      </c>
      <c r="N90" s="31" t="n">
        <f>IF(ISERROR('Voting Age'!E90/'Voting Age'!B90),"",'Voting Age'!E90/'Voting Age'!B90)</f>
        <v>0.0228048318075944</v>
      </c>
      <c r="O90" s="31" t="n">
        <f>IF(ISERROR('Voting Age'!AA90/'Voting Age'!B90),"",'Voting Age'!AA90/'Voting Age'!B90)</f>
        <v>0.00396782406153513</v>
      </c>
      <c r="P90" s="31" t="n">
        <f>IF(ISERROR('Voting Age'!L90/'Voting Age'!B90),"",'Voting Age'!L90/'Voting Age'!B90)</f>
        <v>0.577988733004713</v>
      </c>
      <c r="Q90" s="31" t="n">
        <f>IF(ISERROR('Voting Age'!S90/'Voting Age'!B90),"",'Voting Age'!S90/'Voting Age'!B90)</f>
        <v>0.536671902930502</v>
      </c>
      <c r="R90" s="31" t="n">
        <f>IF(ISERROR('Voting Age'!Z90/'Voting Age'!B90),"",'Voting Age'!Z90/'Voting Age'!B90)</f>
        <v>0.533719733492227</v>
      </c>
      <c r="S90" s="54"/>
      <c r="T90" s="54"/>
    </row>
    <row r="91">
      <c r="A91" s="12" t="n">
        <v>89</v>
      </c>
      <c r="B91" s="16" t="n">
        <v>84650</v>
      </c>
      <c r="C91" s="21" t="n">
        <v>86313.93</v>
      </c>
      <c r="D91" s="24" t="n">
        <f>(B91-C91)/C91</f>
        <v>-0.0192776530972462</v>
      </c>
      <c r="E91" s="26" t="n">
        <f>B91-C91</f>
        <v>-1663.92999999999</v>
      </c>
      <c r="F91" s="32" t="n">
        <f>IF(ISERROR('Racial Demographics'!C91/'Racial Demographics'!B91),"",'Racial Demographics'!C91/'Racial Demographics'!B91)</f>
        <v>0.660649734199646</v>
      </c>
      <c r="G91" s="32" t="n">
        <f>IF(ISERROR('Racial Demographics'!E91),"",'Racial Demographics'!E91)</f>
        <v>0.253727111636149</v>
      </c>
      <c r="H91" s="32" t="n">
        <f>IF(ISERROR('Racial Demographics'!G91),"",'Racial Demographics'!G91)</f>
        <v>0.0603425871234495</v>
      </c>
      <c r="I91" s="32" t="n">
        <f>IF(ISERROR('Racial Demographics'!J91/B91),"",'Racial Demographics'!J91/B91)</f>
        <v>0.00564678086237448</v>
      </c>
      <c r="J91" s="32" t="n">
        <f>IF(ISERROR('Racial Demographics'!H91),"",'Racial Demographics'!H91)</f>
        <v>0.339350265800354</v>
      </c>
      <c r="K91" s="43" t="n">
        <f>IF(ISERROR('Voting Age'!B91/B91),"",'Voting Age'!B91/B91)</f>
        <v>0.808198464264619</v>
      </c>
      <c r="L91" s="47" t="n">
        <f>IF(ISERROR('Voting Age'!G91/'Voting Age'!B91),"",'Voting Age'!G91/'Voting Age'!B91)</f>
        <v>0.670038296255152</v>
      </c>
      <c r="M91" s="47" t="n">
        <f>IF(ISERROR('Voting Age'!D91/'Voting Age'!B91),"",'Voting Age'!D91/'Voting Age'!B91)</f>
        <v>0.253325342766101</v>
      </c>
      <c r="N91" s="47" t="n">
        <f>IF(ISERROR('Voting Age'!E91/'Voting Age'!B91),"",'Voting Age'!E91/'Voting Age'!B91)</f>
        <v>0.0450638758148917</v>
      </c>
      <c r="O91" s="47" t="n">
        <f>IF(ISERROR('Voting Age'!AA91/'Voting Age'!B91),"",'Voting Age'!AA91/'Voting Age'!B91)</f>
        <v>0.00520361329552431</v>
      </c>
      <c r="P91" s="47" t="n">
        <f>IF(ISERROR('Voting Age'!L91/'Voting Age'!B91),"",'Voting Age'!L91/'Voting Age'!B91)</f>
        <v>0.329961703744848</v>
      </c>
      <c r="Q91" s="47" t="n">
        <f>IF(ISERROR('Voting Age'!S91/'Voting Age'!B91),"",'Voting Age'!S91/'Voting Age'!B91)</f>
        <v>0.262987107901891</v>
      </c>
      <c r="R91" s="47" t="n">
        <f>IF(ISERROR('Voting Age'!Z91/'Voting Age'!B91),"",'Voting Age'!Z91/'Voting Age'!B91)</f>
        <v>0.260794574209957</v>
      </c>
      <c r="S91" s="54"/>
      <c r="T91" s="54"/>
    </row>
    <row r="92">
      <c r="A92" s="12" t="n">
        <v>90</v>
      </c>
      <c r="B92" s="17" t="n">
        <v>87949</v>
      </c>
      <c r="C92" s="22" t="n">
        <v>86313.93</v>
      </c>
      <c r="D92" s="25" t="n">
        <f>(B92-C92)/C92</f>
        <v>0.0189432922356798</v>
      </c>
      <c r="E92" s="27" t="n">
        <f>B92-C92</f>
        <v>1635.07000000001</v>
      </c>
      <c r="F92" s="31" t="n">
        <f>IF(ISERROR('Racial Demographics'!C92/'Racial Demographics'!B92),"",'Racial Demographics'!C92/'Racial Demographics'!B92)</f>
        <v>0.871414114998465</v>
      </c>
      <c r="G92" s="31" t="n">
        <f>IF(ISERROR('Racial Demographics'!E92),"",'Racial Demographics'!E92)</f>
        <v>0.0569079807615777</v>
      </c>
      <c r="H92" s="31" t="n">
        <f>IF(ISERROR('Racial Demographics'!G92),"",'Racial Demographics'!G92)</f>
        <v>0.034213009812505</v>
      </c>
      <c r="I92" s="31" t="n">
        <f>IF(ISERROR('Racial Demographics'!J92/B92),"",'Racial Demographics'!J92/B92)</f>
        <v>0.00455946059648205</v>
      </c>
      <c r="J92" s="31" t="n">
        <f>IF(ISERROR('Racial Demographics'!H92),"",'Racial Demographics'!H92)</f>
        <v>0.128585885001535</v>
      </c>
      <c r="K92" s="31" t="n">
        <f>IF(ISERROR('Voting Age'!B92/B92),"",'Voting Age'!B92/B92)</f>
        <v>0.808843761725546</v>
      </c>
      <c r="L92" s="31" t="n">
        <f>IF(ISERROR('Voting Age'!G92/'Voting Age'!B92),"",'Voting Age'!G92/'Voting Age'!B92)</f>
        <v>0.881411923471611</v>
      </c>
      <c r="M92" s="31" t="n">
        <f>IF(ISERROR('Voting Age'!D92/'Voting Age'!B92),"",'Voting Age'!D92/'Voting Age'!B92)</f>
        <v>0.0577336688361893</v>
      </c>
      <c r="N92" s="31" t="n">
        <f>IF(ISERROR('Voting Age'!E92/'Voting Age'!B92),"",'Voting Age'!E92/'Voting Age'!B92)</f>
        <v>0.0266949688628983</v>
      </c>
      <c r="O92" s="31" t="n">
        <f>IF(ISERROR('Voting Age'!AA92/'Voting Age'!B92),"",'Voting Age'!AA92/'Voting Age'!B92)</f>
        <v>0.00462487875507823</v>
      </c>
      <c r="P92" s="31" t="n">
        <f>IF(ISERROR('Voting Age'!L92/'Voting Age'!B92),"",'Voting Age'!L92/'Voting Age'!B92)</f>
        <v>0.118588076528389</v>
      </c>
      <c r="Q92" s="31" t="n">
        <f>IF(ISERROR('Voting Age'!S92/'Voting Age'!B92),"",'Voting Age'!S92/'Voting Age'!B92)</f>
        <v>0.0632863348187301</v>
      </c>
      <c r="R92" s="31" t="n">
        <f>IF(ISERROR('Voting Age'!Z92/'Voting Age'!B92),"",'Voting Age'!Z92/'Voting Age'!B92)</f>
        <v>0.0620492851821134</v>
      </c>
      <c r="S92" s="54"/>
      <c r="T92" s="54"/>
    </row>
    <row r="93">
      <c r="A93" s="12" t="n">
        <v>91</v>
      </c>
      <c r="B93" s="16" t="n">
        <v>86810</v>
      </c>
      <c r="C93" s="21" t="n">
        <v>86313.93</v>
      </c>
      <c r="D93" s="24" t="n">
        <f>(B93-C93)/C93</f>
        <v>0.00574727625077444</v>
      </c>
      <c r="E93" s="26" t="n">
        <f>B93-C93</f>
        <v>496.070000000007</v>
      </c>
      <c r="F93" s="32" t="n">
        <f>IF(ISERROR('Racial Demographics'!C93/'Racial Demographics'!B93),"",'Racial Demographics'!C93/'Racial Demographics'!B93)</f>
        <v>0.874737933417809</v>
      </c>
      <c r="G93" s="32" t="n">
        <f>IF(ISERROR('Racial Demographics'!E93),"",'Racial Demographics'!E93)</f>
        <v>0.0566754982144914</v>
      </c>
      <c r="H93" s="32" t="n">
        <f>IF(ISERROR('Racial Demographics'!G93),"",'Racial Demographics'!G93)</f>
        <v>0.0223706946204354</v>
      </c>
      <c r="I93" s="32" t="n">
        <f>IF(ISERROR('Racial Demographics'!J93/B93),"",'Racial Demographics'!J93/B93)</f>
        <v>0.0094459163690819</v>
      </c>
      <c r="J93" s="32" t="n">
        <f>IF(ISERROR('Racial Demographics'!H93),"",'Racial Demographics'!H93)</f>
        <v>0.125262066582191</v>
      </c>
      <c r="K93" s="43" t="n">
        <f>IF(ISERROR('Voting Age'!B93/B93),"",'Voting Age'!B93/B93)</f>
        <v>0.79908996659371</v>
      </c>
      <c r="L93" s="47" t="n">
        <f>IF(ISERROR('Voting Age'!G93/'Voting Age'!B93),"",'Voting Age'!G93/'Voting Age'!B93)</f>
        <v>0.884285487753896</v>
      </c>
      <c r="M93" s="47" t="n">
        <f>IF(ISERROR('Voting Age'!D93/'Voting Age'!B93),"",'Voting Age'!D93/'Voting Age'!B93)</f>
        <v>0.0570139399443555</v>
      </c>
      <c r="N93" s="47" t="n">
        <f>IF(ISERROR('Voting Age'!E93/'Voting Age'!B93),"",'Voting Age'!E93/'Voting Age'!B93)</f>
        <v>0.0172555464256368</v>
      </c>
      <c r="O93" s="47" t="n">
        <f>IF(ISERROR('Voting Age'!AA93/'Voting Age'!B93),"",'Voting Age'!AA93/'Voting Age'!B93)</f>
        <v>0.00892329426689155</v>
      </c>
      <c r="P93" s="47" t="n">
        <f>IF(ISERROR('Voting Age'!L93/'Voting Age'!B93),"",'Voting Age'!L93/'Voting Age'!B93)</f>
        <v>0.115714512246104</v>
      </c>
      <c r="Q93" s="47" t="n">
        <f>IF(ISERROR('Voting Age'!S93/'Voting Age'!B93),"",'Voting Age'!S93/'Voting Age'!B93)</f>
        <v>0.0616413671813058</v>
      </c>
      <c r="R93" s="47" t="n">
        <f>IF(ISERROR('Voting Age'!Z93/'Voting Age'!B93),"",'Voting Age'!Z93/'Voting Age'!B93)</f>
        <v>0.0608629214778936</v>
      </c>
      <c r="S93" s="54"/>
      <c r="T93" s="54"/>
    </row>
    <row r="94">
      <c r="A94" s="12" t="n">
        <v>92</v>
      </c>
      <c r="B94" s="17" t="n">
        <v>88037</v>
      </c>
      <c r="C94" s="22" t="n">
        <v>86313.93</v>
      </c>
      <c r="D94" s="25" t="n">
        <f>(B94-C94)/C94</f>
        <v>0.0199628263943028</v>
      </c>
      <c r="E94" s="27" t="n">
        <f>B94-C94</f>
        <v>1723.07000000001</v>
      </c>
      <c r="F94" s="31" t="n">
        <f>IF(ISERROR('Racial Demographics'!C94/'Racial Demographics'!B94),"",'Racial Demographics'!C94/'Racial Demographics'!B94)</f>
        <v>0.534559333007713</v>
      </c>
      <c r="G94" s="31" t="n">
        <f>IF(ISERROR('Racial Demographics'!E94),"",'Racial Demographics'!E94)</f>
        <v>0.299271897043289</v>
      </c>
      <c r="H94" s="31" t="n">
        <f>IF(ISERROR('Racial Demographics'!G94),"",'Racial Demographics'!G94)</f>
        <v>0.0917227983688676</v>
      </c>
      <c r="I94" s="31" t="n">
        <f>IF(ISERROR('Racial Demographics'!J94/B94),"",'Racial Demographics'!J94/B94)</f>
        <v>0.0256596658223247</v>
      </c>
      <c r="J94" s="31" t="n">
        <f>IF(ISERROR('Racial Demographics'!H94),"",'Racial Demographics'!H94)</f>
        <v>0.465440666992287</v>
      </c>
      <c r="K94" s="31" t="n">
        <f>IF(ISERROR('Voting Age'!B94/B94),"",'Voting Age'!B94/B94)</f>
        <v>0.780955734520713</v>
      </c>
      <c r="L94" s="31" t="n">
        <f>IF(ISERROR('Voting Age'!G94/'Voting Age'!B94),"",'Voting Age'!G94/'Voting Age'!B94)</f>
        <v>0.573720419472605</v>
      </c>
      <c r="M94" s="31" t="n">
        <f>IF(ISERROR('Voting Age'!D94/'Voting Age'!B94),"",'Voting Age'!D94/'Voting Age'!B94)</f>
        <v>0.283507628758018</v>
      </c>
      <c r="N94" s="31" t="n">
        <f>IF(ISERROR('Voting Age'!E94/'Voting Age'!B94),"",'Voting Age'!E94/'Voting Age'!B94)</f>
        <v>0.074731284453042</v>
      </c>
      <c r="O94" s="31" t="n">
        <f>IF(ISERROR('Voting Age'!AA94/'Voting Age'!B94),"",'Voting Age'!AA94/'Voting Age'!B94)</f>
        <v>0.024609835207191</v>
      </c>
      <c r="P94" s="31" t="n">
        <f>IF(ISERROR('Voting Age'!L94/'Voting Age'!B94),"",'Voting Age'!L94/'Voting Age'!B94)</f>
        <v>0.426279580527395</v>
      </c>
      <c r="Q94" s="31" t="n">
        <f>IF(ISERROR('Voting Age'!S94/'Voting Age'!B94),"",'Voting Age'!S94/'Voting Age'!B94)</f>
        <v>0.301063226331942</v>
      </c>
      <c r="R94" s="31" t="n">
        <f>IF(ISERROR('Voting Age'!Z94/'Voting Age'!B94),"",'Voting Age'!Z94/'Voting Age'!B94)</f>
        <v>0.296627056273908</v>
      </c>
      <c r="S94" s="54"/>
      <c r="T94" s="54"/>
    </row>
    <row r="95">
      <c r="A95" s="12" t="n">
        <v>93</v>
      </c>
      <c r="B95" s="16" t="n">
        <v>87970</v>
      </c>
      <c r="C95" s="21" t="n">
        <v>86313.93</v>
      </c>
      <c r="D95" s="24" t="n">
        <f>(B95-C95)/C95</f>
        <v>0.0191865901598966</v>
      </c>
      <c r="E95" s="26" t="n">
        <f>B95-C95</f>
        <v>1656.07000000001</v>
      </c>
      <c r="F95" s="32" t="n">
        <f>IF(ISERROR('Racial Demographics'!C95/'Racial Demographics'!B95),"",'Racial Demographics'!C95/'Racial Demographics'!B95)</f>
        <v>0.846413550073889</v>
      </c>
      <c r="G95" s="32" t="n">
        <f>IF(ISERROR('Racial Demographics'!E95),"",'Racial Demographics'!E95)</f>
        <v>0.061384562919177</v>
      </c>
      <c r="H95" s="32" t="n">
        <f>IF(ISERROR('Racial Demographics'!G95),"",'Racial Demographics'!G95)</f>
        <v>0.0367852677048994</v>
      </c>
      <c r="I95" s="32" t="n">
        <f>IF(ISERROR('Racial Demographics'!J95/B95),"",'Racial Demographics'!J95/B95)</f>
        <v>0.0212686143003297</v>
      </c>
      <c r="J95" s="32" t="n">
        <f>IF(ISERROR('Racial Demographics'!H95),"",'Racial Demographics'!H95)</f>
        <v>0.153586449926111</v>
      </c>
      <c r="K95" s="43" t="n">
        <f>IF(ISERROR('Voting Age'!B95/B95),"",'Voting Age'!B95/B95)</f>
        <v>0.805126747754916</v>
      </c>
      <c r="L95" s="47" t="n">
        <f>IF(ISERROR('Voting Age'!G95/'Voting Age'!B95),"",'Voting Age'!G95/'Voting Age'!B95)</f>
        <v>0.861069930958533</v>
      </c>
      <c r="M95" s="47" t="n">
        <f>IF(ISERROR('Voting Age'!D95/'Voting Age'!B95),"",'Voting Age'!D95/'Voting Age'!B95)</f>
        <v>0.0587064255156932</v>
      </c>
      <c r="N95" s="47" t="n">
        <f>IF(ISERROR('Voting Age'!E95/'Voting Age'!B95),"",'Voting Age'!E95/'Voting Age'!B95)</f>
        <v>0.0287884563796292</v>
      </c>
      <c r="O95" s="47" t="n">
        <f>IF(ISERROR('Voting Age'!AA95/'Voting Age'!B95),"",'Voting Age'!AA95/'Voting Age'!B95)</f>
        <v>0.020317110706369</v>
      </c>
      <c r="P95" s="47" t="n">
        <f>IF(ISERROR('Voting Age'!L95/'Voting Age'!B95),"",'Voting Age'!L95/'Voting Age'!B95)</f>
        <v>0.138930069041467</v>
      </c>
      <c r="Q95" s="47" t="n">
        <f>IF(ISERROR('Voting Age'!S95/'Voting Age'!B95),"",'Voting Age'!S95/'Voting Age'!B95)</f>
        <v>0.0655823344204894</v>
      </c>
      <c r="R95" s="47" t="n">
        <f>IF(ISERROR('Voting Age'!Z95/'Voting Age'!B95),"",'Voting Age'!Z95/'Voting Age'!B95)</f>
        <v>0.0641845623844014</v>
      </c>
      <c r="S95" s="54"/>
      <c r="T95" s="54"/>
    </row>
    <row r="96">
      <c r="A96" s="12" t="n">
        <v>94</v>
      </c>
      <c r="B96" s="17" t="n">
        <v>86553</v>
      </c>
      <c r="C96" s="22" t="n">
        <v>86313.93</v>
      </c>
      <c r="D96" s="25" t="n">
        <f>(B96-C96)/C96</f>
        <v>0.00276977308297753</v>
      </c>
      <c r="E96" s="27" t="n">
        <f>B96-C96</f>
        <v>239.070000000007</v>
      </c>
      <c r="F96" s="31" t="n">
        <f>IF(ISERROR('Racial Demographics'!C96/'Racial Demographics'!B96),"",'Racial Demographics'!C96/'Racial Demographics'!B96)</f>
        <v>0.85241412775987</v>
      </c>
      <c r="G96" s="31" t="n">
        <f>IF(ISERROR('Racial Demographics'!E96),"",'Racial Demographics'!E96)</f>
        <v>0.0486407172483912</v>
      </c>
      <c r="H96" s="31" t="n">
        <f>IF(ISERROR('Racial Demographics'!G96),"",'Racial Demographics'!G96)</f>
        <v>0.0334823749610066</v>
      </c>
      <c r="I96" s="31" t="n">
        <f>IF(ISERROR('Racial Demographics'!J96/B96),"",'Racial Demographics'!J96/B96)</f>
        <v>0.0317146719351149</v>
      </c>
      <c r="J96" s="31" t="n">
        <f>IF(ISERROR('Racial Demographics'!H96),"",'Racial Demographics'!H96)</f>
        <v>0.14758587224013</v>
      </c>
      <c r="K96" s="31" t="n">
        <f>IF(ISERROR('Voting Age'!B96/B96),"",'Voting Age'!B96/B96)</f>
        <v>0.79397594537451</v>
      </c>
      <c r="L96" s="31" t="n">
        <f>IF(ISERROR('Voting Age'!G96/'Voting Age'!B96),"",'Voting Age'!G96/'Voting Age'!B96)</f>
        <v>0.860886774057421</v>
      </c>
      <c r="M96" s="31" t="n">
        <f>IF(ISERROR('Voting Age'!D96/'Voting Age'!B96),"",'Voting Age'!D96/'Voting Age'!B96)</f>
        <v>0.0462158583256937</v>
      </c>
      <c r="N96" s="31" t="n">
        <f>IF(ISERROR('Voting Age'!E96/'Voting Age'!B96),"",'Voting Age'!E96/'Voting Age'!B96)</f>
        <v>0.0261637636239286</v>
      </c>
      <c r="O96" s="31" t="n">
        <f>IF(ISERROR('Voting Age'!AA96/'Voting Age'!B96),"",'Voting Age'!AA96/'Voting Age'!B96)</f>
        <v>0.0303546223134122</v>
      </c>
      <c r="P96" s="31" t="n">
        <f>IF(ISERROR('Voting Age'!L96/'Voting Age'!B96),"",'Voting Age'!L96/'Voting Age'!B96)</f>
        <v>0.139113225942579</v>
      </c>
      <c r="Q96" s="31" t="n">
        <f>IF(ISERROR('Voting Age'!S96/'Voting Age'!B96),"",'Voting Age'!S96/'Voting Age'!B96)</f>
        <v>0.0522402176918264</v>
      </c>
      <c r="R96" s="31" t="n">
        <f>IF(ISERROR('Voting Age'!Z96/'Voting Age'!B96),"",'Voting Age'!Z96/'Voting Age'!B96)</f>
        <v>0.0511925030194555</v>
      </c>
      <c r="S96" s="54"/>
      <c r="T96" s="54"/>
    </row>
    <row r="97">
      <c r="A97" s="12" t="n">
        <v>95</v>
      </c>
      <c r="B97" s="16" t="n">
        <v>87902</v>
      </c>
      <c r="C97" s="21" t="n">
        <v>86313.93</v>
      </c>
      <c r="D97" s="24" t="n">
        <f>(B97-C97)/C97</f>
        <v>0.0183987683100515</v>
      </c>
      <c r="E97" s="26" t="n">
        <f>B97-C97</f>
        <v>1588.07000000001</v>
      </c>
      <c r="F97" s="32" t="n">
        <f>IF(ISERROR('Racial Demographics'!C97/'Racial Demographics'!B97),"",'Racial Demographics'!C97/'Racial Demographics'!B97)</f>
        <v>0.777013037246024</v>
      </c>
      <c r="G97" s="32" t="n">
        <f>IF(ISERROR('Racial Demographics'!E97),"",'Racial Demographics'!E97)</f>
        <v>0.0549589315373939</v>
      </c>
      <c r="H97" s="32" t="n">
        <f>IF(ISERROR('Racial Demographics'!G97),"",'Racial Demographics'!G97)</f>
        <v>0.0463698209369525</v>
      </c>
      <c r="I97" s="32" t="n">
        <f>IF(ISERROR('Racial Demographics'!J97/B97),"",'Racial Demographics'!J97/B97)</f>
        <v>0.0895542763532115</v>
      </c>
      <c r="J97" s="32" t="n">
        <f>IF(ISERROR('Racial Demographics'!H97),"",'Racial Demographics'!H97)</f>
        <v>0.222986962753976</v>
      </c>
      <c r="K97" s="43" t="n">
        <f>IF(ISERROR('Voting Age'!B97/B97),"",'Voting Age'!B97/B97)</f>
        <v>0.857534527086983</v>
      </c>
      <c r="L97" s="47" t="n">
        <f>IF(ISERROR('Voting Age'!G97/'Voting Age'!B97),"",'Voting Age'!G97/'Voting Age'!B97)</f>
        <v>0.764881465660197</v>
      </c>
      <c r="M97" s="47" t="n">
        <f>IF(ISERROR('Voting Age'!D97/'Voting Age'!B97),"",'Voting Age'!D97/'Voting Age'!B97)</f>
        <v>0.0558510991124849</v>
      </c>
      <c r="N97" s="47" t="n">
        <f>IF(ISERROR('Voting Age'!E97/'Voting Age'!B97),"",'Voting Age'!E97/'Voting Age'!B97)</f>
        <v>0.0440175645736876</v>
      </c>
      <c r="O97" s="47" t="n">
        <f>IF(ISERROR('Voting Age'!AA97/'Voting Age'!B97),"",'Voting Age'!AA97/'Voting Age'!B97)</f>
        <v>0.0946550100160522</v>
      </c>
      <c r="P97" s="47" t="n">
        <f>IF(ISERROR('Voting Age'!L97/'Voting Age'!B97),"",'Voting Age'!L97/'Voting Age'!B97)</f>
        <v>0.235118534339803</v>
      </c>
      <c r="Q97" s="47" t="n">
        <f>IF(ISERROR('Voting Age'!S97/'Voting Age'!B97),"",'Voting Age'!S97/'Voting Age'!B97)</f>
        <v>0.0637047453534804</v>
      </c>
      <c r="R97" s="47" t="n">
        <f>IF(ISERROR('Voting Age'!Z97/'Voting Age'!B97),"",'Voting Age'!Z97/'Voting Age'!B97)</f>
        <v>0.0618076652648616</v>
      </c>
      <c r="S97" s="54"/>
      <c r="T97" s="54"/>
    </row>
    <row r="98">
      <c r="A98" s="12" t="n">
        <v>96</v>
      </c>
      <c r="B98" s="17" t="n">
        <v>86629</v>
      </c>
      <c r="C98" s="22" t="n">
        <v>86313.93</v>
      </c>
      <c r="D98" s="25" t="n">
        <f>(B98-C98)/C98</f>
        <v>0.00365027985633382</v>
      </c>
      <c r="E98" s="27" t="n">
        <f>B98-C98</f>
        <v>315.070000000007</v>
      </c>
      <c r="F98" s="31" t="n">
        <f>IF(ISERROR('Racial Demographics'!C98/'Racial Demographics'!B98),"",'Racial Demographics'!C98/'Racial Demographics'!B98)</f>
        <v>0.888894019323783</v>
      </c>
      <c r="G98" s="31" t="n">
        <f>IF(ISERROR('Racial Demographics'!E98),"",'Racial Demographics'!E98)</f>
        <v>0.0460700227406527</v>
      </c>
      <c r="H98" s="31" t="n">
        <f>IF(ISERROR('Racial Demographics'!G98),"",'Racial Demographics'!G98)</f>
        <v>0.0245183483590945</v>
      </c>
      <c r="I98" s="31" t="n">
        <f>IF(ISERROR('Racial Demographics'!J98/B98),"",'Racial Demographics'!J98/B98)</f>
        <v>0.00989276108462524</v>
      </c>
      <c r="J98" s="31" t="n">
        <f>IF(ISERROR('Racial Demographics'!H98),"",'Racial Demographics'!H98)</f>
        <v>0.111105980676217</v>
      </c>
      <c r="K98" s="31" t="n">
        <f>IF(ISERROR('Voting Age'!B98/B98),"",'Voting Age'!B98/B98)</f>
        <v>0.814207713352342</v>
      </c>
      <c r="L98" s="31" t="n">
        <f>IF(ISERROR('Voting Age'!G98/'Voting Age'!B98),"",'Voting Age'!G98/'Voting Age'!B98)</f>
        <v>0.889117305129441</v>
      </c>
      <c r="M98" s="31" t="n">
        <f>IF(ISERROR('Voting Age'!D98/'Voting Age'!B98),"",'Voting Age'!D98/'Voting Age'!B98)</f>
        <v>0.0463180877307398</v>
      </c>
      <c r="N98" s="31" t="n">
        <f>IF(ISERROR('Voting Age'!E98/'Voting Age'!B98),"",'Voting Age'!E98/'Voting Age'!B98)</f>
        <v>0.02011795729719</v>
      </c>
      <c r="O98" s="31" t="n">
        <f>IF(ISERROR('Voting Age'!AA98/'Voting Age'!B98),"",'Voting Age'!AA98/'Voting Age'!B98)</f>
        <v>0.010023534749199</v>
      </c>
      <c r="P98" s="31" t="n">
        <f>IF(ISERROR('Voting Age'!L98/'Voting Age'!B98),"",'Voting Age'!L98/'Voting Age'!B98)</f>
        <v>0.110882694870559</v>
      </c>
      <c r="Q98" s="31" t="n">
        <f>IF(ISERROR('Voting Age'!S98/'Voting Age'!B98),"",'Voting Age'!S98/'Voting Age'!B98)</f>
        <v>0.0533359798111549</v>
      </c>
      <c r="R98" s="31" t="n">
        <f>IF(ISERROR('Voting Age'!Z98/'Voting Age'!B98),"",'Voting Age'!Z98/'Voting Age'!B98)</f>
        <v>0.0527405223013015</v>
      </c>
      <c r="S98" s="54"/>
      <c r="T98" s="54"/>
    </row>
    <row r="99">
      <c r="A99" s="12" t="n">
        <v>97</v>
      </c>
      <c r="B99" s="16" t="n">
        <v>90264</v>
      </c>
      <c r="C99" s="21" t="n">
        <v>86313.93</v>
      </c>
      <c r="D99" s="24" t="n">
        <f>(B99-C99)/C99</f>
        <v>0.0457639919767297</v>
      </c>
      <c r="E99" s="26" t="n">
        <f>B99-C99</f>
        <v>3950.07000000001</v>
      </c>
      <c r="F99" s="32" t="n">
        <f>IF(ISERROR('Racial Demographics'!C99/'Racial Demographics'!B99),"",'Racial Demographics'!C99/'Racial Demographics'!B99)</f>
        <v>0.917863156961801</v>
      </c>
      <c r="G99" s="32" t="n">
        <f>IF(ISERROR('Racial Demographics'!E99),"",'Racial Demographics'!E99)</f>
        <v>0.0216143756093238</v>
      </c>
      <c r="H99" s="32" t="n">
        <f>IF(ISERROR('Racial Demographics'!G99),"",'Racial Demographics'!G99)</f>
        <v>0.0371022777630063</v>
      </c>
      <c r="I99" s="32" t="n">
        <f>IF(ISERROR('Racial Demographics'!J99/B99),"",'Racial Demographics'!J99/B99)</f>
        <v>0.00299122573783568</v>
      </c>
      <c r="J99" s="32" t="n">
        <f>IF(ISERROR('Racial Demographics'!H99),"",'Racial Demographics'!H99)</f>
        <v>0.0821368430381991</v>
      </c>
      <c r="K99" s="43" t="n">
        <f>IF(ISERROR('Voting Age'!B99/B99),"",'Voting Age'!B99/B99)</f>
        <v>0.811885136931667</v>
      </c>
      <c r="L99" s="47" t="n">
        <f>IF(ISERROR('Voting Age'!G99/'Voting Age'!B99),"",'Voting Age'!G99/'Voting Age'!B99)</f>
        <v>0.920241799028437</v>
      </c>
      <c r="M99" s="47" t="n">
        <f>IF(ISERROR('Voting Age'!D99/'Voting Age'!B99),"",'Voting Age'!D99/'Voting Age'!B99)</f>
        <v>0.0228562851372742</v>
      </c>
      <c r="N99" s="47" t="n">
        <f>IF(ISERROR('Voting Age'!E99/'Voting Age'!B99),"",'Voting Age'!E99/'Voting Age'!B99)</f>
        <v>0.0278232629223296</v>
      </c>
      <c r="O99" s="47" t="n">
        <f>IF(ISERROR('Voting Age'!AA99/'Voting Age'!B99),"",'Voting Age'!AA99/'Voting Age'!B99)</f>
        <v>0.00302931062714917</v>
      </c>
      <c r="P99" s="47" t="n">
        <f>IF(ISERROR('Voting Age'!L99/'Voting Age'!B99),"",'Voting Age'!L99/'Voting Age'!B99)</f>
        <v>0.0797582009715627</v>
      </c>
      <c r="Q99" s="47" t="n">
        <f>IF(ISERROR('Voting Age'!S99/'Voting Age'!B99),"",'Voting Age'!S99/'Voting Age'!B99)</f>
        <v>0.026513290759238</v>
      </c>
      <c r="R99" s="47" t="n">
        <f>IF(ISERROR('Voting Age'!Z99/'Voting Age'!B99),"",'Voting Age'!Z99/'Voting Age'!B99)</f>
        <v>0.0256399759838437</v>
      </c>
      <c r="S99" s="54"/>
      <c r="T99" s="54"/>
    </row>
    <row r="100">
      <c r="A100" s="12" t="n">
        <v>98</v>
      </c>
      <c r="B100" s="17" t="n">
        <v>85281</v>
      </c>
      <c r="C100" s="22" t="n">
        <v>86313.93</v>
      </c>
      <c r="D100" s="25" t="n">
        <f>(B100-C100)/C100</f>
        <v>-0.0119671297553013</v>
      </c>
      <c r="E100" s="27" t="n">
        <f>B100-C100</f>
        <v>-1032.92999999999</v>
      </c>
      <c r="F100" s="31" t="n">
        <f>IF(ISERROR('Racial Demographics'!C100/'Racial Demographics'!B100),"",'Racial Demographics'!C100/'Racial Demographics'!B100)</f>
        <v>0.955242082058137</v>
      </c>
      <c r="G100" s="31" t="n">
        <f>IF(ISERROR('Racial Demographics'!E100),"",'Racial Demographics'!E100)</f>
        <v>0.0197347592077954</v>
      </c>
      <c r="H100" s="31" t="n">
        <f>IF(ISERROR('Racial Demographics'!G100),"",'Racial Demographics'!G100)</f>
        <v>0.00966217563114879</v>
      </c>
      <c r="I100" s="31" t="n">
        <f>IF(ISERROR('Racial Demographics'!J100/B100),"",'Racial Demographics'!J100/B100)</f>
        <v>0.00343570080088179</v>
      </c>
      <c r="J100" s="31" t="n">
        <f>IF(ISERROR('Racial Demographics'!H100),"",'Racial Demographics'!H100)</f>
        <v>0.0447579179418628</v>
      </c>
      <c r="K100" s="31" t="n">
        <f>IF(ISERROR('Voting Age'!B100/B100),"",'Voting Age'!B100/B100)</f>
        <v>0.823712198496734</v>
      </c>
      <c r="L100" s="31" t="n">
        <f>IF(ISERROR('Voting Age'!G100/'Voting Age'!B100),"",'Voting Age'!G100/'Voting Age'!B100)</f>
        <v>0.94527880194172</v>
      </c>
      <c r="M100" s="31" t="n">
        <f>IF(ISERROR('Voting Age'!D100/'Voting Age'!B100),"",'Voting Age'!D100/'Voting Age'!B100)</f>
        <v>0.0199581476789044</v>
      </c>
      <c r="N100" s="31" t="n">
        <f>IF(ISERROR('Voting Age'!E100/'Voting Age'!B100),"",'Voting Age'!E100/'Voting Age'!B100)</f>
        <v>0.00869788033652683</v>
      </c>
      <c r="O100" s="31" t="n">
        <f>IF(ISERROR('Voting Age'!AA100/'Voting Age'!B100),"",'Voting Age'!AA100/'Voting Age'!B100)</f>
        <v>0.00323145472404515</v>
      </c>
      <c r="P100" s="31" t="n">
        <f>IF(ISERROR('Voting Age'!L100/'Voting Age'!B100),"",'Voting Age'!L100/'Voting Age'!B100)</f>
        <v>0.0547211980582801</v>
      </c>
      <c r="Q100" s="31" t="n">
        <f>IF(ISERROR('Voting Age'!S100/'Voting Age'!B100),"",'Voting Age'!S100/'Voting Age'!B100)</f>
        <v>0.0225774766182186</v>
      </c>
      <c r="R100" s="31" t="n">
        <f>IF(ISERROR('Voting Age'!Z100/'Voting Age'!B100),"",'Voting Age'!Z100/'Voting Age'!B100)</f>
        <v>0.0222073540507068</v>
      </c>
      <c r="S100" s="54"/>
      <c r="T100" s="54"/>
    </row>
    <row r="101">
      <c r="A101" s="12" t="n">
        <v>99</v>
      </c>
      <c r="B101" s="16" t="n">
        <v>88403</v>
      </c>
      <c r="C101" s="21" t="n">
        <v>86313.93</v>
      </c>
      <c r="D101" s="24" t="n">
        <f>(B101-C101)/C101</f>
        <v>0.0242031616449397</v>
      </c>
      <c r="E101" s="26" t="n">
        <f>B101-C101</f>
        <v>2089.07000000001</v>
      </c>
      <c r="F101" s="32" t="n">
        <f>IF(ISERROR('Racial Demographics'!C101/'Racial Demographics'!B101),"",'Racial Demographics'!C101/'Racial Demographics'!B101)</f>
        <v>0.9255228894947</v>
      </c>
      <c r="G101" s="32" t="n">
        <f>IF(ISERROR('Racial Demographics'!E101),"",'Racial Demographics'!E101)</f>
        <v>0.0215490424533104</v>
      </c>
      <c r="H101" s="32" t="n">
        <f>IF(ISERROR('Racial Demographics'!G101),"",'Racial Demographics'!G101)</f>
        <v>0.0167415132970601</v>
      </c>
      <c r="I101" s="32" t="n">
        <f>IF(ISERROR('Racial Demographics'!J101/B101),"",'Racial Demographics'!J101/B101)</f>
        <v>0.00604051898691221</v>
      </c>
      <c r="J101" s="32" t="n">
        <f>IF(ISERROR('Racial Demographics'!H101),"",'Racial Demographics'!H101)</f>
        <v>0.0744771105052996</v>
      </c>
      <c r="K101" s="43" t="n">
        <f>IF(ISERROR('Voting Age'!B101/B101),"",'Voting Age'!B101/B101)</f>
        <v>0.808558533081457</v>
      </c>
      <c r="L101" s="47" t="n">
        <f>IF(ISERROR('Voting Age'!G101/'Voting Age'!B101),"",'Voting Age'!G101/'Voting Age'!B101)</f>
        <v>0.932175883826019</v>
      </c>
      <c r="M101" s="47" t="n">
        <f>IF(ISERROR('Voting Age'!D101/'Voting Age'!B101),"",'Voting Age'!D101/'Voting Age'!B101)</f>
        <v>0.0208872535989591</v>
      </c>
      <c r="N101" s="47" t="n">
        <f>IF(ISERROR('Voting Age'!E101/'Voting Age'!B101),"",'Voting Age'!E101/'Voting Age'!B101)</f>
        <v>0.0135004686691196</v>
      </c>
      <c r="O101" s="47" t="n">
        <f>IF(ISERROR('Voting Age'!AA101/'Voting Age'!B101),"",'Voting Age'!AA101/'Voting Age'!B101)</f>
        <v>0.00547013808251375</v>
      </c>
      <c r="P101" s="47" t="n">
        <f>IF(ISERROR('Voting Age'!L101/'Voting Age'!B101),"",'Voting Age'!L101/'Voting Age'!B101)</f>
        <v>0.0678241161739812</v>
      </c>
      <c r="Q101" s="47" t="n">
        <f>IF(ISERROR('Voting Age'!S101/'Voting Age'!B101),"",'Voting Age'!S101/'Voting Age'!B101)</f>
        <v>0.0249024188922621</v>
      </c>
      <c r="R101" s="47" t="n">
        <f>IF(ISERROR('Voting Age'!Z101/'Voting Age'!B101),"",'Voting Age'!Z101/'Voting Age'!B101)</f>
        <v>0.0241329621287371</v>
      </c>
      <c r="S101" s="54"/>
      <c r="T101" s="54"/>
    </row>
    <row r="102">
      <c r="A102" s="12" t="n">
        <v>100</v>
      </c>
      <c r="B102" s="16" t="n">
        <v>82497</v>
      </c>
      <c r="C102" s="21" t="n">
        <v>86313.93</v>
      </c>
      <c r="D102" s="24" t="n">
        <f>(B102-C102)/C102</f>
        <v>-0.0442214831371946</v>
      </c>
      <c r="E102" s="26" t="n">
        <f>B102-C102</f>
        <v>-3816.92999999999</v>
      </c>
      <c r="F102" s="32" t="n">
        <f>IF(ISERROR('Racial Demographics'!C102/'Racial Demographics'!B102),"",'Racial Demographics'!C102/'Racial Demographics'!B102)</f>
        <v>0.935537049832115</v>
      </c>
      <c r="G102" s="32" t="n">
        <f>IF(ISERROR('Racial Demographics'!E102),"",'Racial Demographics'!E102)</f>
        <v>0.0363770803786804</v>
      </c>
      <c r="H102" s="32" t="n">
        <f>IF(ISERROR('Racial Demographics'!G102),"",'Racial Demographics'!G102)</f>
        <v>0.0153217692764585</v>
      </c>
      <c r="I102" s="32" t="n">
        <f>IF(ISERROR('Racial Demographics'!J102/B102),"",'Racial Demographics'!J102/B102)</f>
        <v>0.00299404826842188</v>
      </c>
      <c r="J102" s="32" t="n">
        <f>IF(ISERROR('Racial Demographics'!H102),"",'Racial Demographics'!H102)</f>
        <v>0.0644629501678849</v>
      </c>
      <c r="K102" s="43" t="n">
        <f>IF(ISERROR('Voting Age'!B102/B102),"",'Voting Age'!B102/B102)</f>
        <v>0.819447979926543</v>
      </c>
      <c r="L102" s="47" t="n">
        <f>IF(ISERROR('Voting Age'!G102/'Voting Age'!B102),"",'Voting Age'!G102/'Voting Age'!B102)</f>
        <v>0.915298363953729</v>
      </c>
      <c r="M102" s="47" t="n">
        <f>IF(ISERROR('Voting Age'!D102/'Voting Age'!B102),"",'Voting Age'!D102/'Voting Age'!B102)</f>
        <v>0.0413597230851158</v>
      </c>
      <c r="N102" s="47" t="n">
        <f>IF(ISERROR('Voting Age'!E102/'Voting Age'!B102),"",'Voting Age'!E102/'Voting Age'!B102)</f>
        <v>0.0138013668234668</v>
      </c>
      <c r="O102" s="47" t="n">
        <f>IF(ISERROR('Voting Age'!AA102/'Voting Age'!B102),"",'Voting Age'!AA102/'Voting Age'!B102)</f>
        <v>0.00306203958462767</v>
      </c>
      <c r="P102" s="47" t="n">
        <f>IF(ISERROR('Voting Age'!L102/'Voting Age'!B102),"",'Voting Age'!L102/'Voting Age'!B102)</f>
        <v>0.0847016360462708</v>
      </c>
      <c r="Q102" s="47" t="n">
        <f>IF(ISERROR('Voting Age'!S102/'Voting Age'!B102),"",'Voting Age'!S102/'Voting Age'!B102)</f>
        <v>0.0439631963551374</v>
      </c>
      <c r="R102" s="47" t="n">
        <f>IF(ISERROR('Voting Age'!Z102/'Voting Age'!B102),"",'Voting Age'!Z102/'Voting Age'!B102)</f>
        <v>0.0431496109582557</v>
      </c>
      <c r="S102" s="54"/>
      <c r="T102" s="54"/>
    </row>
    <row r="103">
      <c r="A103" s="13" t="s">
        <v>1</v>
      </c>
      <c r="B103" s="18" t="n">
        <f>SUM(B3:B102)</f>
        <v>8631393</v>
      </c>
    </row>
    <row r="104">
      <c r="A104" s="13" t="s">
        <v>2</v>
      </c>
      <c r="B104" s="19" t="n">
        <f>SUM(C3:C102)</f>
        <v>8631392.99999999</v>
      </c>
    </row>
    <row r="105">
      <c r="A105" s="13" t="s">
        <v>3</v>
      </c>
      <c r="B105" s="19" t="n">
        <f>SUM(C3:C102) - SUM(B3:B102)</f>
        <v>-1.11758708953857E-08</v>
      </c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E1"/>
    <mergeCell ref="F1:J1"/>
    <mergeCell ref="L1:P1"/>
  </mergeCells>
  <printOptions gridLines="true"/>
  <pageMargins bottom="1" footer="0.5" header="0.5" left="0.75" right="0.75" top="1"/>
</worksheet>
</file>

<file path=xl/worksheets/sheet2.xml><?xml version="1.0" encoding="utf-8"?>
<worksheet xmlns:r="http://schemas.openxmlformats.org/officeDocument/2006/relationships" xmlns="http://schemas.openxmlformats.org/spreadsheetml/2006/main">
  <dimension ref="A1:IR102"/>
  <sheetViews>
    <sheetView zoomScale="120" topLeftCell="A1" workbookViewId="0" showGridLines="true" showRowColHeaders="false">
      <pane xSplit="1" ySplit="2" topLeftCell="B3" activePane="bottomRight" state="frozen"/>
      <selection activeCell="B4" sqref="B4:B4" pane="bottomRight"/>
    </sheetView>
  </sheetViews>
  <sheetFormatPr customHeight="false" defaultColWidth="9.28125" defaultRowHeight="12.3"/>
  <cols>
    <col min="1" max="2" bestFit="false" customWidth="true" width="12.00390625" hidden="false" outlineLevel="0"/>
    <col min="3" max="3" bestFit="false" customWidth="true" width="13.140625" hidden="false" outlineLevel="0"/>
    <col min="4" max="4" bestFit="false" customWidth="true" width="13.57421875" hidden="false" outlineLevel="0"/>
    <col min="5" max="5" bestFit="false" customWidth="true" width="10.57421875" hidden="false" outlineLevel="0"/>
    <col min="6" max="6" bestFit="false" customWidth="true" width="12.7109375" hidden="false" outlineLevel="0"/>
    <col min="7" max="7" bestFit="false" customWidth="true" width="10.7109375" hidden="false" outlineLevel="0"/>
    <col min="8" max="8" bestFit="false" customWidth="true" width="11.28125" hidden="false" outlineLevel="0"/>
    <col min="9" max="9" bestFit="false" customWidth="true" width="13.7109375" hidden="false" outlineLevel="0"/>
    <col min="10" max="10" bestFit="false" customWidth="true" width="12.00390625" hidden="false" outlineLevel="0"/>
    <col min="11" max="11" bestFit="false" customWidth="true" width="13.57421875" hidden="false" outlineLevel="0"/>
    <col min="12" max="12" bestFit="false" customWidth="true" width="9.8515625" hidden="false" outlineLevel="0"/>
    <col min="13" max="14" bestFit="false" customWidth="true" width="11.28125" hidden="false" outlineLevel="0"/>
    <col min="15" max="15" bestFit="false" customWidth="true" width="12.140625" hidden="false" outlineLevel="0"/>
    <col min="16" max="252" bestFit="true" width="9.140625" hidden="false" outlineLevel="0"/>
  </cols>
  <sheetData>
    <row r="1" ht="15" customHeight="true">
      <c r="A1" s="57" t="s">
        <v>0</v>
      </c>
      <c r="B1" s="58" t="s">
        <v>20</v>
      </c>
      <c r="C1" s="61" t="s">
        <v>20</v>
      </c>
      <c r="D1" s="61"/>
      <c r="E1" s="61"/>
      <c r="F1" s="65" t="s">
        <v>20</v>
      </c>
      <c r="G1" s="65"/>
      <c r="H1" s="68"/>
      <c r="I1" s="72" t="s">
        <v>20</v>
      </c>
      <c r="J1" s="72"/>
      <c r="K1" s="72"/>
      <c r="L1" s="72"/>
      <c r="M1" s="72"/>
      <c r="N1" s="72"/>
      <c r="O1" s="75" t="s">
        <v>20</v>
      </c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</row>
    <row r="2" ht="17.25" customHeight="true">
      <c r="A2" s="57"/>
      <c r="B2" s="59" t="s">
        <v>21</v>
      </c>
      <c r="C2" s="62" t="s">
        <v>22</v>
      </c>
      <c r="D2" s="62" t="s">
        <v>23</v>
      </c>
      <c r="E2" s="62" t="s">
        <v>24</v>
      </c>
      <c r="F2" s="66" t="s">
        <v>12</v>
      </c>
      <c r="G2" s="66" t="s">
        <v>25</v>
      </c>
      <c r="H2" s="69" t="s">
        <v>26</v>
      </c>
      <c r="I2" s="73" t="s">
        <v>27</v>
      </c>
      <c r="J2" s="73" t="s">
        <v>13</v>
      </c>
      <c r="K2" s="73" t="s">
        <v>28</v>
      </c>
      <c r="L2" s="73" t="s">
        <v>29</v>
      </c>
      <c r="M2" s="73" t="s">
        <v>30</v>
      </c>
      <c r="N2" s="73" t="s">
        <v>31</v>
      </c>
      <c r="O2" s="76" t="s">
        <v>14</v>
      </c>
    </row>
    <row r="3" ht="12.6" customHeight="true">
      <c r="A3" s="57" t="n">
        <v>1</v>
      </c>
      <c r="B3" s="60" t="n">
        <f>'Population Totals'!B3</f>
        <v>84071</v>
      </c>
      <c r="C3" s="60" t="n">
        <v>60014</v>
      </c>
      <c r="D3" s="60" t="n">
        <v>3921</v>
      </c>
      <c r="E3" s="63" t="n">
        <f>IF(ISERROR(D3/B3),"",D3/B3)</f>
        <v>0.0466391502420573</v>
      </c>
      <c r="F3" s="60" t="n">
        <v>8422</v>
      </c>
      <c r="G3" s="67" t="n">
        <f>IF(ISERROR(F3/B3),"",F3/B3)</f>
        <v>0.100177231149861</v>
      </c>
      <c r="H3" s="70" t="n">
        <f>IF(ISERROR(O3/B3),"",O3/B3)</f>
        <v>0.286150991423915</v>
      </c>
      <c r="I3" s="74" t="n">
        <v>247</v>
      </c>
      <c r="J3" s="74" t="n">
        <v>8589</v>
      </c>
      <c r="K3" s="74" t="n">
        <v>75714</v>
      </c>
      <c r="L3" s="74" t="n">
        <v>75852</v>
      </c>
      <c r="M3" s="74" t="n">
        <f>B3-C3</f>
        <v>24057</v>
      </c>
      <c r="N3" s="74" t="n">
        <v>32</v>
      </c>
      <c r="O3" s="77" t="n">
        <f>B3-C3</f>
        <v>24057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</row>
    <row r="4">
      <c r="A4" s="57" t="n">
        <v>2</v>
      </c>
      <c r="B4" s="22" t="n">
        <f>'Population Totals'!B4</f>
        <v>83134</v>
      </c>
      <c r="C4" s="22" t="n">
        <v>46014</v>
      </c>
      <c r="D4" s="22" t="n">
        <v>6146</v>
      </c>
      <c r="E4" s="64" t="n">
        <f>IF(ISERROR(D4/B4),"",D4/B4)</f>
        <v>0.0739288377799697</v>
      </c>
      <c r="F4" s="22" t="n">
        <v>18602</v>
      </c>
      <c r="G4" s="64" t="n">
        <f>IF(ISERROR(F4/B4),"",F4/B4)</f>
        <v>0.223759232083143</v>
      </c>
      <c r="H4" s="71" t="n">
        <f>IF(ISERROR(O4/B4),"",O4/B4)</f>
        <v>0.44650804724902</v>
      </c>
      <c r="I4" s="22" t="n">
        <v>1222</v>
      </c>
      <c r="J4" s="22" t="n">
        <v>10170</v>
      </c>
      <c r="K4" s="22" t="n">
        <v>64447</v>
      </c>
      <c r="L4" s="22" t="n">
        <v>73112</v>
      </c>
      <c r="M4" s="22" t="n">
        <f>B4-C4</f>
        <v>37120</v>
      </c>
      <c r="N4" s="22" t="n">
        <v>52</v>
      </c>
      <c r="O4" s="22" t="n">
        <f>B4-C4</f>
        <v>37120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>
      <c r="A5" s="57" t="n">
        <v>3</v>
      </c>
      <c r="B5" s="60" t="n">
        <f>'Population Totals'!B5</f>
        <v>89918</v>
      </c>
      <c r="C5" s="60" t="n">
        <v>45629</v>
      </c>
      <c r="D5" s="60" t="n">
        <v>13683</v>
      </c>
      <c r="E5" s="63" t="n">
        <f>IF(ISERROR(D5/B5),"",D5/B5)</f>
        <v>0.152171978914122</v>
      </c>
      <c r="F5" s="60" t="n">
        <v>16361</v>
      </c>
      <c r="G5" s="67" t="n">
        <f>IF(ISERROR(F5/B5),"",F5/B5)</f>
        <v>0.181954669810272</v>
      </c>
      <c r="H5" s="70" t="n">
        <f>IF(ISERROR(O5/B5),"",O5/B5)</f>
        <v>0.492548766654063</v>
      </c>
      <c r="I5" s="74" t="n">
        <v>560</v>
      </c>
      <c r="J5" s="74" t="n">
        <v>11640</v>
      </c>
      <c r="K5" s="74" t="n">
        <v>73487</v>
      </c>
      <c r="L5" s="74" t="n">
        <v>79479</v>
      </c>
      <c r="M5" s="74" t="n">
        <f>B5-C5</f>
        <v>44289</v>
      </c>
      <c r="N5" s="74" t="n">
        <v>79</v>
      </c>
      <c r="O5" s="77" t="n">
        <f>B5-C5</f>
        <v>44289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>
      <c r="A6" s="57" t="n">
        <v>4</v>
      </c>
      <c r="B6" s="22" t="n">
        <f>'Population Totals'!B6</f>
        <v>87369</v>
      </c>
      <c r="C6" s="22" t="n">
        <v>56889</v>
      </c>
      <c r="D6" s="22" t="n">
        <v>10035</v>
      </c>
      <c r="E6" s="64" t="n">
        <f>IF(ISERROR(D6/B6),"",D6/B6)</f>
        <v>0.11485767262988</v>
      </c>
      <c r="F6" s="22" t="n">
        <v>13815</v>
      </c>
      <c r="G6" s="64" t="n">
        <f>IF(ISERROR(F6/B6),"",F6/B6)</f>
        <v>0.158122446176561</v>
      </c>
      <c r="H6" s="71" t="n">
        <f>IF(ISERROR(O6/B6),"",O6/B6)</f>
        <v>0.348865158122446</v>
      </c>
      <c r="I6" s="22" t="n">
        <v>551</v>
      </c>
      <c r="J6" s="22" t="n">
        <v>3991</v>
      </c>
      <c r="K6" s="22" t="n">
        <v>73569</v>
      </c>
      <c r="L6" s="22" t="n">
        <v>78361</v>
      </c>
      <c r="M6" s="22" t="n">
        <f>B6-C6</f>
        <v>30480</v>
      </c>
      <c r="N6" s="22" t="n">
        <v>49</v>
      </c>
      <c r="O6" s="22" t="n">
        <f>B6-C6</f>
        <v>30480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>
      <c r="A7" s="57" t="n">
        <v>5</v>
      </c>
      <c r="B7" s="60" t="n">
        <f>'Population Totals'!B7</f>
        <v>85426</v>
      </c>
      <c r="C7" s="60" t="n">
        <v>30000</v>
      </c>
      <c r="D7" s="60" t="n">
        <v>23974</v>
      </c>
      <c r="E7" s="63" t="n">
        <f>IF(ISERROR(D7/B7),"",D7/B7)</f>
        <v>0.280640554397958</v>
      </c>
      <c r="F7" s="60" t="n">
        <v>19305</v>
      </c>
      <c r="G7" s="67" t="n">
        <f>IF(ISERROR(F7/B7),"",F7/B7)</f>
        <v>0.225985063095545</v>
      </c>
      <c r="H7" s="70" t="n">
        <f>IF(ISERROR(O7/B7),"",O7/B7)</f>
        <v>0.648818860768384</v>
      </c>
      <c r="I7" s="74" t="n">
        <v>641</v>
      </c>
      <c r="J7" s="74" t="n">
        <v>9736</v>
      </c>
      <c r="K7" s="74" t="n">
        <v>65983</v>
      </c>
      <c r="L7" s="74" t="n">
        <v>75684</v>
      </c>
      <c r="M7" s="74" t="n">
        <f>B7-C7</f>
        <v>55426</v>
      </c>
      <c r="N7" s="74" t="n">
        <v>44</v>
      </c>
      <c r="O7" s="77" t="n">
        <f>B7-C7</f>
        <v>55426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>
      <c r="A8" s="57" t="n">
        <v>6</v>
      </c>
      <c r="B8" s="22" t="n">
        <f>'Population Totals'!B8</f>
        <v>86532</v>
      </c>
      <c r="C8" s="22" t="n">
        <v>29479</v>
      </c>
      <c r="D8" s="22" t="n">
        <v>9474</v>
      </c>
      <c r="E8" s="64" t="n">
        <f>IF(ISERROR(D8/B8),"",D8/B8)</f>
        <v>0.109485508251283</v>
      </c>
      <c r="F8" s="22" t="n">
        <v>29792</v>
      </c>
      <c r="G8" s="64" t="n">
        <f>IF(ISERROR(F8/B8),"",F8/B8)</f>
        <v>0.344288818009522</v>
      </c>
      <c r="H8" s="71" t="n">
        <f>IF(ISERROR(O8/B8),"",O8/B8)</f>
        <v>0.659328340960569</v>
      </c>
      <c r="I8" s="22" t="n">
        <v>1328</v>
      </c>
      <c r="J8" s="22" t="n">
        <v>17026</v>
      </c>
      <c r="K8" s="22" t="n">
        <v>56629</v>
      </c>
      <c r="L8" s="22" t="n">
        <v>74931</v>
      </c>
      <c r="M8" s="22" t="n">
        <f>B8-C8</f>
        <v>57053</v>
      </c>
      <c r="N8" s="22" t="n">
        <v>46</v>
      </c>
      <c r="O8" s="22" t="n">
        <f>B8-C8</f>
        <v>57053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>
      <c r="A9" s="57" t="n">
        <v>7</v>
      </c>
      <c r="B9" s="60" t="n">
        <f>'Population Totals'!B9</f>
        <v>87053</v>
      </c>
      <c r="C9" s="60" t="n">
        <v>35871</v>
      </c>
      <c r="D9" s="60" t="n">
        <v>16064</v>
      </c>
      <c r="E9" s="63" t="n">
        <f>IF(ISERROR(D9/B9),"",D9/B9)</f>
        <v>0.184531262564185</v>
      </c>
      <c r="F9" s="60" t="n">
        <v>26155</v>
      </c>
      <c r="G9" s="67" t="n">
        <f>IF(ISERROR(F9/B9),"",F9/B9)</f>
        <v>0.300449151666226</v>
      </c>
      <c r="H9" s="70" t="n">
        <f>IF(ISERROR(O9/B9),"",O9/B9)</f>
        <v>0.587940679815744</v>
      </c>
      <c r="I9" s="74" t="n">
        <v>735</v>
      </c>
      <c r="J9" s="74" t="n">
        <v>7894</v>
      </c>
      <c r="K9" s="74" t="n">
        <v>60758</v>
      </c>
      <c r="L9" s="74" t="n">
        <v>75990</v>
      </c>
      <c r="M9" s="74" t="n">
        <f>B9-C9</f>
        <v>51182</v>
      </c>
      <c r="N9" s="74" t="n">
        <v>74</v>
      </c>
      <c r="O9" s="77" t="n">
        <f>B9-C9</f>
        <v>51182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</row>
    <row r="10">
      <c r="A10" s="57" t="n">
        <v>8</v>
      </c>
      <c r="B10" s="22" t="n">
        <f>'Population Totals'!B10</f>
        <v>83886</v>
      </c>
      <c r="C10" s="22" t="n">
        <v>41705</v>
      </c>
      <c r="D10" s="22" t="n">
        <v>16413</v>
      </c>
      <c r="E10" s="64" t="n">
        <f>IF(ISERROR(D10/B10),"",D10/B10)</f>
        <v>0.195658393534082</v>
      </c>
      <c r="F10" s="22" t="n">
        <v>12931</v>
      </c>
      <c r="G10" s="64" t="n">
        <f>IF(ISERROR(F10/B10),"",F10/B10)</f>
        <v>0.154149679326705</v>
      </c>
      <c r="H10" s="71" t="n">
        <f>IF(ISERROR(O10/B10),"",O10/B10)</f>
        <v>0.502837183797058</v>
      </c>
      <c r="I10" s="22" t="n">
        <v>397</v>
      </c>
      <c r="J10" s="22" t="n">
        <v>9890</v>
      </c>
      <c r="K10" s="22" t="n">
        <v>70876</v>
      </c>
      <c r="L10" s="22" t="n">
        <v>74170</v>
      </c>
      <c r="M10" s="22" t="n">
        <f>B10-C10</f>
        <v>42181</v>
      </c>
      <c r="N10" s="22" t="n">
        <v>183</v>
      </c>
      <c r="O10" s="22" t="n">
        <f>B10-C10</f>
        <v>42181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>
      <c r="A11" s="57" t="n">
        <v>9</v>
      </c>
      <c r="B11" s="60" t="n">
        <f>'Population Totals'!B11</f>
        <v>83344</v>
      </c>
      <c r="C11" s="60" t="n">
        <v>37478</v>
      </c>
      <c r="D11" s="60" t="n">
        <v>11648</v>
      </c>
      <c r="E11" s="63" t="n">
        <f>IF(ISERROR(D11/B11),"",D11/B11)</f>
        <v>0.139758110961797</v>
      </c>
      <c r="F11" s="60" t="n">
        <v>15982</v>
      </c>
      <c r="G11" s="67" t="n">
        <f>IF(ISERROR(F11/B11),"",F11/B11)</f>
        <v>0.191759454789787</v>
      </c>
      <c r="H11" s="70" t="n">
        <f>IF(ISERROR(O11/B11),"",O11/B11)</f>
        <v>0.550321558840468</v>
      </c>
      <c r="I11" s="74" t="n">
        <v>493</v>
      </c>
      <c r="J11" s="74" t="n">
        <v>15606</v>
      </c>
      <c r="K11" s="74" t="n">
        <v>67285</v>
      </c>
      <c r="L11" s="74" t="n">
        <v>73170</v>
      </c>
      <c r="M11" s="74" t="n">
        <f>B11-C11</f>
        <v>45866</v>
      </c>
      <c r="N11" s="74" t="n">
        <v>92</v>
      </c>
      <c r="O11" s="77" t="n">
        <f>B11-C11</f>
        <v>45866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>
      <c r="A12" s="57" t="n">
        <v>10</v>
      </c>
      <c r="B12" s="22" t="n">
        <f>'Population Totals'!B12</f>
        <v>87303</v>
      </c>
      <c r="C12" s="22" t="n">
        <v>48170</v>
      </c>
      <c r="D12" s="22" t="n">
        <v>4437</v>
      </c>
      <c r="E12" s="64" t="n">
        <f>IF(ISERROR(D12/B12),"",D12/B12)</f>
        <v>0.0508229957733411</v>
      </c>
      <c r="F12" s="22" t="n">
        <v>12229</v>
      </c>
      <c r="G12" s="64" t="n">
        <f>IF(ISERROR(F12/B12),"",F12/B12)</f>
        <v>0.140075369689472</v>
      </c>
      <c r="H12" s="71" t="n">
        <f>IF(ISERROR(O12/B12),"",O12/B12)</f>
        <v>0.448243473878332</v>
      </c>
      <c r="I12" s="22" t="n">
        <v>316</v>
      </c>
      <c r="J12" s="22" t="n">
        <v>19348</v>
      </c>
      <c r="K12" s="22" t="n">
        <v>75369</v>
      </c>
      <c r="L12" s="22" t="n">
        <v>77746</v>
      </c>
      <c r="M12" s="22" t="n">
        <f>B12-C12</f>
        <v>39133</v>
      </c>
      <c r="N12" s="22" t="n">
        <v>52</v>
      </c>
      <c r="O12" s="22" t="n">
        <f>B12-C12</f>
        <v>39133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</row>
    <row r="13">
      <c r="A13" s="57" t="n">
        <v>11</v>
      </c>
      <c r="B13" s="60" t="n">
        <f>'Population Totals'!B13</f>
        <v>87003</v>
      </c>
      <c r="C13" s="60" t="n">
        <v>54061</v>
      </c>
      <c r="D13" s="60" t="n">
        <v>2661</v>
      </c>
      <c r="E13" s="63" t="n">
        <f>IF(ISERROR(D13/B13),"",D13/B13)</f>
        <v>0.0305851522361298</v>
      </c>
      <c r="F13" s="60" t="n">
        <v>5681</v>
      </c>
      <c r="G13" s="67" t="n">
        <f>IF(ISERROR(F13/B13),"",F13/B13)</f>
        <v>0.0652965989678517</v>
      </c>
      <c r="H13" s="70" t="n">
        <f>IF(ISERROR(O13/B13),"",O13/B13)</f>
        <v>0.378630621932577</v>
      </c>
      <c r="I13" s="74" t="n">
        <v>112</v>
      </c>
      <c r="J13" s="74" t="n">
        <v>20495</v>
      </c>
      <c r="K13" s="74" t="n">
        <v>81303</v>
      </c>
      <c r="L13" s="74" t="n">
        <v>78945</v>
      </c>
      <c r="M13" s="74" t="n">
        <f>B13-C13</f>
        <v>32942</v>
      </c>
      <c r="N13" s="74" t="n">
        <v>39</v>
      </c>
      <c r="O13" s="77" t="n">
        <f>B13-C13</f>
        <v>32942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</row>
    <row r="14">
      <c r="A14" s="57" t="n">
        <v>12</v>
      </c>
      <c r="B14" s="22" t="n">
        <f>'Population Totals'!B14</f>
        <v>86979</v>
      </c>
      <c r="C14" s="22" t="n">
        <v>46196</v>
      </c>
      <c r="D14" s="22" t="n">
        <v>4374</v>
      </c>
      <c r="E14" s="64" t="n">
        <f>IF(ISERROR(D14/B14),"",D14/B14)</f>
        <v>0.0502880005518573</v>
      </c>
      <c r="F14" s="22" t="n">
        <v>15186</v>
      </c>
      <c r="G14" s="64" t="n">
        <f>IF(ISERROR(F14/B14),"",F14/B14)</f>
        <v>0.174593867485255</v>
      </c>
      <c r="H14" s="71" t="n">
        <f>IF(ISERROR(O14/B14),"",O14/B14)</f>
        <v>0.468883293668587</v>
      </c>
      <c r="I14" s="22" t="n">
        <v>451</v>
      </c>
      <c r="J14" s="22" t="n">
        <v>18158</v>
      </c>
      <c r="K14" s="22" t="n">
        <v>71743</v>
      </c>
      <c r="L14" s="22" t="n">
        <v>76670</v>
      </c>
      <c r="M14" s="22" t="n">
        <f>B14-C14</f>
        <v>40783</v>
      </c>
      <c r="N14" s="22" t="n">
        <v>49</v>
      </c>
      <c r="O14" s="22" t="n">
        <f>B14-C14</f>
        <v>40783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</row>
    <row r="15">
      <c r="A15" s="57" t="n">
        <v>13</v>
      </c>
      <c r="B15" s="60" t="n">
        <f>'Population Totals'!B15</f>
        <v>87950</v>
      </c>
      <c r="C15" s="60" t="n">
        <v>47455</v>
      </c>
      <c r="D15" s="60" t="n">
        <v>5783</v>
      </c>
      <c r="E15" s="63" t="n">
        <f>IF(ISERROR(D15/B15),"",D15/B15)</f>
        <v>0.0657532689027857</v>
      </c>
      <c r="F15" s="60" t="n">
        <v>13002</v>
      </c>
      <c r="G15" s="67" t="n">
        <f>IF(ISERROR(F15/B15),"",F15/B15)</f>
        <v>0.147833996588971</v>
      </c>
      <c r="H15" s="70" t="n">
        <f>IF(ISERROR(O15/B15),"",O15/B15)</f>
        <v>0.460432063672541</v>
      </c>
      <c r="I15" s="74" t="n">
        <v>414</v>
      </c>
      <c r="J15" s="74" t="n">
        <v>18474</v>
      </c>
      <c r="K15" s="74" t="n">
        <v>74912</v>
      </c>
      <c r="L15" s="74" t="n">
        <v>78323</v>
      </c>
      <c r="M15" s="74" t="n">
        <f>B15-C15</f>
        <v>40495</v>
      </c>
      <c r="N15" s="74" t="n">
        <v>46</v>
      </c>
      <c r="O15" s="77" t="n">
        <f>B15-C15</f>
        <v>40495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>
      <c r="A16" s="57" t="n">
        <v>14</v>
      </c>
      <c r="B16" s="22" t="n">
        <f>'Population Totals'!B16</f>
        <v>87678</v>
      </c>
      <c r="C16" s="22" t="n">
        <v>49225</v>
      </c>
      <c r="D16" s="22" t="n">
        <v>8060</v>
      </c>
      <c r="E16" s="64" t="n">
        <f>IF(ISERROR(D16/B16),"",D16/B16)</f>
        <v>0.0919272793631242</v>
      </c>
      <c r="F16" s="22" t="n">
        <v>11279</v>
      </c>
      <c r="G16" s="64" t="n">
        <f>IF(ISERROR(F16/B16),"",F16/B16)</f>
        <v>0.128641164260134</v>
      </c>
      <c r="H16" s="71" t="n">
        <f>IF(ISERROR(O16/B16),"",O16/B16)</f>
        <v>0.438570679075709</v>
      </c>
      <c r="I16" s="22" t="n">
        <v>232</v>
      </c>
      <c r="J16" s="22" t="n">
        <v>15285</v>
      </c>
      <c r="K16" s="22" t="n">
        <v>76339</v>
      </c>
      <c r="L16" s="22" t="n">
        <v>76649</v>
      </c>
      <c r="M16" s="22" t="n">
        <f>B16-C16</f>
        <v>38453</v>
      </c>
      <c r="N16" s="22" t="n">
        <v>77</v>
      </c>
      <c r="O16" s="22" t="n">
        <f>B16-C16</f>
        <v>38453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</row>
    <row r="17">
      <c r="A17" s="57" t="n">
        <v>15</v>
      </c>
      <c r="B17" s="60" t="n">
        <f>'Population Totals'!B17</f>
        <v>89264</v>
      </c>
      <c r="C17" s="60" t="n">
        <v>43919</v>
      </c>
      <c r="D17" s="60" t="n">
        <v>6098</v>
      </c>
      <c r="E17" s="63" t="n">
        <f>IF(ISERROR(D17/B17),"",D17/B17)</f>
        <v>0.0683142140168489</v>
      </c>
      <c r="F17" s="60" t="n">
        <v>12731</v>
      </c>
      <c r="G17" s="67" t="n">
        <f>IF(ISERROR(F17/B17),"",F17/B17)</f>
        <v>0.142621885642588</v>
      </c>
      <c r="H17" s="70" t="n">
        <f>IF(ISERROR(O17/B17),"",O17/B17)</f>
        <v>0.507987542570353</v>
      </c>
      <c r="I17" s="74" t="n">
        <v>401</v>
      </c>
      <c r="J17" s="74" t="n">
        <v>23242</v>
      </c>
      <c r="K17" s="74" t="n">
        <v>76468</v>
      </c>
      <c r="L17" s="74" t="n">
        <v>79685</v>
      </c>
      <c r="M17" s="74" t="n">
        <f>B17-C17</f>
        <v>45345</v>
      </c>
      <c r="N17" s="74" t="n">
        <v>82</v>
      </c>
      <c r="O17" s="77" t="n">
        <f>B17-C17</f>
        <v>45345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</row>
    <row r="18">
      <c r="A18" s="57" t="n">
        <v>16</v>
      </c>
      <c r="B18" s="22" t="n">
        <f>'Population Totals'!B18</f>
        <v>88778</v>
      </c>
      <c r="C18" s="22" t="n">
        <v>48087</v>
      </c>
      <c r="D18" s="22" t="n">
        <v>6148</v>
      </c>
      <c r="E18" s="64" t="n">
        <f>IF(ISERROR(D18/B18),"",D18/B18)</f>
        <v>0.0692513911104102</v>
      </c>
      <c r="F18" s="22" t="n">
        <v>8089</v>
      </c>
      <c r="G18" s="64" t="n">
        <f>IF(ISERROR(F18/B18),"",F18/B18)</f>
        <v>0.0911149158575323</v>
      </c>
      <c r="H18" s="71" t="n">
        <f>IF(ISERROR(O18/B18),"",O18/B18)</f>
        <v>0.45834553605623</v>
      </c>
      <c r="I18" s="22" t="n">
        <v>216</v>
      </c>
      <c r="J18" s="22" t="n">
        <v>22509</v>
      </c>
      <c r="K18" s="22" t="n">
        <v>80647</v>
      </c>
      <c r="L18" s="22" t="n">
        <v>79832</v>
      </c>
      <c r="M18" s="22" t="n">
        <f>B18-C18</f>
        <v>40691</v>
      </c>
      <c r="N18" s="22" t="n">
        <v>48</v>
      </c>
      <c r="O18" s="22" t="n">
        <f>B18-C18</f>
        <v>40691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</row>
    <row r="19">
      <c r="A19" s="57" t="n">
        <v>17</v>
      </c>
      <c r="B19" s="60" t="n">
        <f>'Population Totals'!B19</f>
        <v>84026</v>
      </c>
      <c r="C19" s="60" t="n">
        <v>34895</v>
      </c>
      <c r="D19" s="60" t="n">
        <v>6884</v>
      </c>
      <c r="E19" s="63" t="n">
        <f>IF(ISERROR(D19/B19),"",D19/B19)</f>
        <v>0.0819270225882465</v>
      </c>
      <c r="F19" s="60" t="n">
        <v>9902</v>
      </c>
      <c r="G19" s="67" t="n">
        <f>IF(ISERROR(F19/B19),"",F19/B19)</f>
        <v>0.11784447670959</v>
      </c>
      <c r="H19" s="70" t="n">
        <f>IF(ISERROR(O19/B19),"",O19/B19)</f>
        <v>0.584711874895866</v>
      </c>
      <c r="I19" s="74" t="n">
        <v>302</v>
      </c>
      <c r="J19" s="74" t="n">
        <v>30066</v>
      </c>
      <c r="K19" s="74" t="n">
        <v>74084</v>
      </c>
      <c r="L19" s="74" t="n">
        <v>76748</v>
      </c>
      <c r="M19" s="74" t="n">
        <f>B19-C19</f>
        <v>49131</v>
      </c>
      <c r="N19" s="74" t="n">
        <v>28</v>
      </c>
      <c r="O19" s="77" t="n">
        <f>B19-C19</f>
        <v>49131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>
      <c r="A20" s="57" t="n">
        <v>18</v>
      </c>
      <c r="B20" s="22" t="n">
        <f>'Population Totals'!B20</f>
        <v>85281</v>
      </c>
      <c r="C20" s="22" t="n">
        <v>42374</v>
      </c>
      <c r="D20" s="22" t="n">
        <v>8293</v>
      </c>
      <c r="E20" s="64" t="n">
        <f>IF(ISERROR(D20/B20),"",D20/B20)</f>
        <v>0.0972432312003846</v>
      </c>
      <c r="F20" s="22" t="n">
        <v>19917</v>
      </c>
      <c r="G20" s="64" t="n">
        <f>IF(ISERROR(F20/B20),"",F20/B20)</f>
        <v>0.233545572870862</v>
      </c>
      <c r="H20" s="71" t="n">
        <f>IF(ISERROR(O20/B20),"",O20/B20)</f>
        <v>0.503124963356433</v>
      </c>
      <c r="I20" s="22" t="n">
        <v>567</v>
      </c>
      <c r="J20" s="22" t="n">
        <v>12671</v>
      </c>
      <c r="K20" s="22" t="n">
        <v>65257</v>
      </c>
      <c r="L20" s="22" t="n">
        <v>74854</v>
      </c>
      <c r="M20" s="22" t="n">
        <f>B20-C20</f>
        <v>42907</v>
      </c>
      <c r="N20" s="22" t="n">
        <v>36</v>
      </c>
      <c r="O20" s="22" t="n">
        <f>B20-C20</f>
        <v>42907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</row>
    <row r="21">
      <c r="A21" s="57" t="n">
        <v>19</v>
      </c>
      <c r="B21" s="60" t="n">
        <f>'Population Totals'!B21</f>
        <v>85174</v>
      </c>
      <c r="C21" s="60" t="n">
        <v>48321</v>
      </c>
      <c r="D21" s="60" t="n">
        <v>4676</v>
      </c>
      <c r="E21" s="63" t="n">
        <f>IF(ISERROR(D21/B21),"",D21/B21)</f>
        <v>0.0548993824406509</v>
      </c>
      <c r="F21" s="60" t="n">
        <v>16030</v>
      </c>
      <c r="G21" s="67" t="n">
        <f>IF(ISERROR(F21/B21),"",F21/B21)</f>
        <v>0.18820297273816</v>
      </c>
      <c r="H21" s="70" t="n">
        <f>IF(ISERROR(O21/B21),"",O21/B21)</f>
        <v>0.43267898654519</v>
      </c>
      <c r="I21" s="74" t="n">
        <v>319</v>
      </c>
      <c r="J21" s="74" t="n">
        <v>13456</v>
      </c>
      <c r="K21" s="74" t="n">
        <v>69065</v>
      </c>
      <c r="L21" s="74" t="n">
        <v>75019</v>
      </c>
      <c r="M21" s="74" t="n">
        <f>B21-C21</f>
        <v>36853</v>
      </c>
      <c r="N21" s="74" t="n">
        <v>55</v>
      </c>
      <c r="O21" s="77" t="n">
        <f>B21-C21</f>
        <v>36853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</row>
    <row r="22">
      <c r="A22" s="57" t="n">
        <v>20</v>
      </c>
      <c r="B22" s="22" t="n">
        <f>'Population Totals'!B22</f>
        <v>85146</v>
      </c>
      <c r="C22" s="22" t="n">
        <v>19648</v>
      </c>
      <c r="D22" s="22" t="n">
        <v>28853</v>
      </c>
      <c r="E22" s="64" t="n">
        <f>IF(ISERROR(D22/B22),"",D22/B22)</f>
        <v>0.338865008338618</v>
      </c>
      <c r="F22" s="22" t="n">
        <v>26321</v>
      </c>
      <c r="G22" s="64" t="n">
        <f>IF(ISERROR(F22/B22),"",F22/B22)</f>
        <v>0.309127850985366</v>
      </c>
      <c r="H22" s="71" t="n">
        <f>IF(ISERROR(O22/B22),"",O22/B22)</f>
        <v>0.769243417189298</v>
      </c>
      <c r="I22" s="22" t="n">
        <v>706</v>
      </c>
      <c r="J22" s="22" t="n">
        <v>8886</v>
      </c>
      <c r="K22" s="22" t="n">
        <v>58603</v>
      </c>
      <c r="L22" s="22" t="n">
        <v>73296</v>
      </c>
      <c r="M22" s="22" t="n">
        <f>B22-C22</f>
        <v>65498</v>
      </c>
      <c r="N22" s="22" t="n">
        <v>116</v>
      </c>
      <c r="O22" s="22" t="n">
        <f>B22-C22</f>
        <v>65498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</row>
    <row r="23">
      <c r="A23" s="57" t="n">
        <v>21</v>
      </c>
      <c r="B23" s="60" t="n">
        <f>'Population Totals'!B23</f>
        <v>86984</v>
      </c>
      <c r="C23" s="60" t="n">
        <v>31160</v>
      </c>
      <c r="D23" s="60" t="n">
        <v>20668</v>
      </c>
      <c r="E23" s="63" t="n">
        <f>IF(ISERROR(D23/B23),"",D23/B23)</f>
        <v>0.237606916214476</v>
      </c>
      <c r="F23" s="60" t="n">
        <v>24097</v>
      </c>
      <c r="G23" s="67" t="n">
        <f>IF(ISERROR(F23/B23),"",F23/B23)</f>
        <v>0.277027959164904</v>
      </c>
      <c r="H23" s="70" t="n">
        <f>IF(ISERROR(O23/B23),"",O23/B23)</f>
        <v>0.641773199668905</v>
      </c>
      <c r="I23" s="74" t="n">
        <v>657</v>
      </c>
      <c r="J23" s="74" t="n">
        <v>8880</v>
      </c>
      <c r="K23" s="74" t="n">
        <v>62709</v>
      </c>
      <c r="L23" s="74" t="n">
        <v>74290</v>
      </c>
      <c r="M23" s="74" t="n">
        <f>B23-C23</f>
        <v>55824</v>
      </c>
      <c r="N23" s="74" t="n">
        <v>104</v>
      </c>
      <c r="O23" s="77" t="n">
        <f>B23-C23</f>
        <v>55824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</row>
    <row r="24">
      <c r="A24" s="57" t="n">
        <v>22</v>
      </c>
      <c r="B24" s="22" t="n">
        <f>'Population Totals'!B24</f>
        <v>84662</v>
      </c>
      <c r="C24" s="22" t="n">
        <v>36999</v>
      </c>
      <c r="D24" s="22" t="n">
        <v>16519</v>
      </c>
      <c r="E24" s="64" t="n">
        <f>IF(ISERROR(D24/B24),"",D24/B24)</f>
        <v>0.195117053695873</v>
      </c>
      <c r="F24" s="22" t="n">
        <v>20776</v>
      </c>
      <c r="G24" s="64" t="n">
        <f>IF(ISERROR(F24/B24),"",F24/B24)</f>
        <v>0.245399352720229</v>
      </c>
      <c r="H24" s="71" t="n">
        <f>IF(ISERROR(O24/B24),"",O24/B24)</f>
        <v>0.562979849283031</v>
      </c>
      <c r="I24" s="22" t="n">
        <v>560</v>
      </c>
      <c r="J24" s="22" t="n">
        <v>7944</v>
      </c>
      <c r="K24" s="22" t="n">
        <v>63725</v>
      </c>
      <c r="L24" s="22" t="n">
        <v>72984</v>
      </c>
      <c r="M24" s="22" t="n">
        <f>B24-C24</f>
        <v>47663</v>
      </c>
      <c r="N24" s="22" t="n">
        <v>119</v>
      </c>
      <c r="O24" s="22" t="n">
        <f>B24-C24</f>
        <v>47663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</row>
    <row r="25">
      <c r="A25" s="57" t="n">
        <v>23</v>
      </c>
      <c r="B25" s="60" t="n">
        <f>'Population Totals'!B25</f>
        <v>84860</v>
      </c>
      <c r="C25" s="60" t="n">
        <v>48575</v>
      </c>
      <c r="D25" s="60" t="n">
        <v>9120</v>
      </c>
      <c r="E25" s="63" t="n">
        <f>IF(ISERROR(D25/B25),"",D25/B25)</f>
        <v>0.107471128918218</v>
      </c>
      <c r="F25" s="60" t="n">
        <v>15106</v>
      </c>
      <c r="G25" s="67" t="n">
        <f>IF(ISERROR(F25/B25),"",F25/B25)</f>
        <v>0.178010841385812</v>
      </c>
      <c r="H25" s="70" t="n">
        <f>IF(ISERROR(O25/B25),"",O25/B25)</f>
        <v>0.427586613245345</v>
      </c>
      <c r="I25" s="74" t="n">
        <v>489</v>
      </c>
      <c r="J25" s="74" t="n">
        <v>8594</v>
      </c>
      <c r="K25" s="74" t="n">
        <v>69642</v>
      </c>
      <c r="L25" s="74" t="n">
        <v>74159</v>
      </c>
      <c r="M25" s="74" t="n">
        <f>B25-C25</f>
        <v>36285</v>
      </c>
      <c r="N25" s="74" t="n">
        <v>90</v>
      </c>
      <c r="O25" s="77" t="n">
        <f>B25-C25</f>
        <v>36285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</row>
    <row r="26">
      <c r="A26" s="57" t="n">
        <v>24</v>
      </c>
      <c r="B26" s="22" t="n">
        <f>'Population Totals'!B26</f>
        <v>84789</v>
      </c>
      <c r="C26" s="22" t="n">
        <v>45027</v>
      </c>
      <c r="D26" s="22" t="n">
        <v>10049</v>
      </c>
      <c r="E26" s="64" t="n">
        <f>IF(ISERROR(D26/B26),"",D26/B26)</f>
        <v>0.118517732253005</v>
      </c>
      <c r="F26" s="22" t="n">
        <v>15974</v>
      </c>
      <c r="G26" s="64" t="n">
        <f>IF(ISERROR(F26/B26),"",F26/B26)</f>
        <v>0.188397079809881</v>
      </c>
      <c r="H26" s="71" t="n">
        <f>IF(ISERROR(O26/B26),"",O26/B26)</f>
        <v>0.468952340515869</v>
      </c>
      <c r="I26" s="22" t="n">
        <v>480</v>
      </c>
      <c r="J26" s="22" t="n">
        <v>10907</v>
      </c>
      <c r="K26" s="22" t="n">
        <v>68700</v>
      </c>
      <c r="L26" s="22" t="n">
        <v>75176</v>
      </c>
      <c r="M26" s="22" t="n">
        <f>B26-C26</f>
        <v>39762</v>
      </c>
      <c r="N26" s="22" t="n">
        <v>49</v>
      </c>
      <c r="O26" s="22" t="n">
        <f>B26-C26</f>
        <v>39762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</row>
    <row r="27">
      <c r="A27" s="57" t="n">
        <v>25</v>
      </c>
      <c r="B27" s="60" t="n">
        <f>'Population Totals'!B27</f>
        <v>87023</v>
      </c>
      <c r="C27" s="60" t="n">
        <v>31798</v>
      </c>
      <c r="D27" s="60" t="n">
        <v>10082</v>
      </c>
      <c r="E27" s="63" t="n">
        <f>IF(ISERROR(D27/B27),"",D27/B27)</f>
        <v>0.115854429288809</v>
      </c>
      <c r="F27" s="60" t="n">
        <v>38163</v>
      </c>
      <c r="G27" s="67" t="n">
        <f>IF(ISERROR(F27/B27),"",F27/B27)</f>
        <v>0.438539236753502</v>
      </c>
      <c r="H27" s="70" t="n">
        <f>IF(ISERROR(O27/B27),"",O27/B27)</f>
        <v>0.634602346506096</v>
      </c>
      <c r="I27" s="74" t="n">
        <v>1089</v>
      </c>
      <c r="J27" s="74" t="n">
        <v>7499</v>
      </c>
      <c r="K27" s="74" t="n">
        <v>49057</v>
      </c>
      <c r="L27" s="74" t="n">
        <v>75666</v>
      </c>
      <c r="M27" s="74" t="n">
        <f>B27-C27</f>
        <v>55225</v>
      </c>
      <c r="N27" s="74" t="n">
        <v>62</v>
      </c>
      <c r="O27" s="77" t="n">
        <f>B27-C27</f>
        <v>55225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>
      <c r="A28" s="57" t="n">
        <v>26</v>
      </c>
      <c r="B28" s="22" t="n">
        <f>'Population Totals'!B28</f>
        <v>85748</v>
      </c>
      <c r="C28" s="22" t="n">
        <v>34048</v>
      </c>
      <c r="D28" s="22" t="n">
        <v>7012</v>
      </c>
      <c r="E28" s="64" t="n">
        <f>IF(ISERROR(D28/B28),"",D28/B28)</f>
        <v>0.0817745020292018</v>
      </c>
      <c r="F28" s="22" t="n">
        <v>6555</v>
      </c>
      <c r="G28" s="64" t="n">
        <f>IF(ISERROR(F28/B28),"",F28/B28)</f>
        <v>0.0764449316602137</v>
      </c>
      <c r="H28" s="71" t="n">
        <f>IF(ISERROR(O28/B28),"",O28/B28)</f>
        <v>0.602929514391006</v>
      </c>
      <c r="I28" s="22" t="n">
        <v>222</v>
      </c>
      <c r="J28" s="22" t="n">
        <v>34227</v>
      </c>
      <c r="K28" s="22" t="n">
        <v>79151</v>
      </c>
      <c r="L28" s="22" t="n">
        <v>77612</v>
      </c>
      <c r="M28" s="22" t="n">
        <f>B28-C28</f>
        <v>51700</v>
      </c>
      <c r="N28" s="22" t="n">
        <v>58</v>
      </c>
      <c r="O28" s="22" t="n">
        <f>B28-C28</f>
        <v>51700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</row>
    <row r="29">
      <c r="A29" s="57" t="n">
        <v>27</v>
      </c>
      <c r="B29" s="60" t="n">
        <f>'Population Totals'!B29</f>
        <v>86452</v>
      </c>
      <c r="C29" s="60" t="n">
        <v>50002</v>
      </c>
      <c r="D29" s="60" t="n">
        <v>5922</v>
      </c>
      <c r="E29" s="63" t="n">
        <f>IF(ISERROR(D29/B29),"",D29/B29)</f>
        <v>0.0685004395502707</v>
      </c>
      <c r="F29" s="60" t="n">
        <v>7379</v>
      </c>
      <c r="G29" s="67" t="n">
        <f>IF(ISERROR(F29/B29),"",F29/B29)</f>
        <v>0.0853537222967658</v>
      </c>
      <c r="H29" s="70" t="n">
        <f>IF(ISERROR(O29/B29),"",O29/B29)</f>
        <v>0.421621246472031</v>
      </c>
      <c r="I29" s="74" t="n">
        <v>223</v>
      </c>
      <c r="J29" s="74" t="n">
        <v>19639</v>
      </c>
      <c r="K29" s="74" t="n">
        <v>79217</v>
      </c>
      <c r="L29" s="74" t="n">
        <v>78172</v>
      </c>
      <c r="M29" s="74" t="n">
        <f>B29-C29</f>
        <v>36450</v>
      </c>
      <c r="N29" s="74" t="n">
        <v>54</v>
      </c>
      <c r="O29" s="77" t="n">
        <f>B29-C29</f>
        <v>36450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>
      <c r="A30" s="57" t="n">
        <v>28</v>
      </c>
      <c r="B30" s="22" t="n">
        <f>'Population Totals'!B30</f>
        <v>87951</v>
      </c>
      <c r="C30" s="22" t="n">
        <v>59545</v>
      </c>
      <c r="D30" s="22" t="n">
        <v>5456</v>
      </c>
      <c r="E30" s="64" t="n">
        <f>IF(ISERROR(D30/B30),"",D30/B30)</f>
        <v>0.0620345419608646</v>
      </c>
      <c r="F30" s="22" t="n">
        <v>13922</v>
      </c>
      <c r="G30" s="64" t="n">
        <f>IF(ISERROR(F30/B30),"",F30/B30)</f>
        <v>0.158292685699992</v>
      </c>
      <c r="H30" s="71" t="n">
        <f>IF(ISERROR(O30/B30),"",O30/B30)</f>
        <v>0.322975293060909</v>
      </c>
      <c r="I30" s="22" t="n">
        <v>356</v>
      </c>
      <c r="J30" s="22" t="n">
        <v>5864</v>
      </c>
      <c r="K30" s="22" t="n">
        <v>73923</v>
      </c>
      <c r="L30" s="22" t="n">
        <v>78680</v>
      </c>
      <c r="M30" s="22" t="n">
        <f>B30-C30</f>
        <v>28406</v>
      </c>
      <c r="N30" s="22" t="n">
        <v>55</v>
      </c>
      <c r="O30" s="22" t="n">
        <f>B30-C30</f>
        <v>28406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>
      <c r="A31" s="57" t="n">
        <v>29</v>
      </c>
      <c r="B31" s="60" t="n">
        <f>'Population Totals'!B31</f>
        <v>85392</v>
      </c>
      <c r="C31" s="60" t="n">
        <v>65985</v>
      </c>
      <c r="D31" s="60" t="n">
        <v>4037</v>
      </c>
      <c r="E31" s="63" t="n">
        <f>IF(ISERROR(D31/B31),"",D31/B31)</f>
        <v>0.047276091437137</v>
      </c>
      <c r="F31" s="60" t="n">
        <v>9455</v>
      </c>
      <c r="G31" s="67" t="n">
        <f>IF(ISERROR(F31/B31),"",F31/B31)</f>
        <v>0.110724658047592</v>
      </c>
      <c r="H31" s="70" t="n">
        <f>IF(ISERROR(O31/B31),"",O31/B31)</f>
        <v>0.227269533445756</v>
      </c>
      <c r="I31" s="74" t="n">
        <v>321</v>
      </c>
      <c r="J31" s="74" t="n">
        <v>3209</v>
      </c>
      <c r="K31" s="74" t="n">
        <v>76006</v>
      </c>
      <c r="L31" s="74" t="n">
        <v>78003</v>
      </c>
      <c r="M31" s="74" t="n">
        <f>B31-C31</f>
        <v>19407</v>
      </c>
      <c r="N31" s="74" t="n">
        <v>48</v>
      </c>
      <c r="O31" s="77" t="n">
        <f>B31-C31</f>
        <v>19407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</row>
    <row r="32">
      <c r="A32" s="57" t="n">
        <v>30</v>
      </c>
      <c r="B32" s="22" t="n">
        <f>'Population Totals'!B32</f>
        <v>84769</v>
      </c>
      <c r="C32" s="22" t="n">
        <v>38495</v>
      </c>
      <c r="D32" s="22" t="n">
        <v>7771</v>
      </c>
      <c r="E32" s="64" t="n">
        <f>IF(ISERROR(D32/B32),"",D32/B32)</f>
        <v>0.0916726633557079</v>
      </c>
      <c r="F32" s="22" t="n">
        <v>16391</v>
      </c>
      <c r="G32" s="64" t="n">
        <f>IF(ISERROR(F32/B32),"",F32/B32)</f>
        <v>0.193360780473994</v>
      </c>
      <c r="H32" s="71" t="n">
        <f>IF(ISERROR(O32/B32),"",O32/B32)</f>
        <v>0.545883518739162</v>
      </c>
      <c r="I32" s="22" t="n">
        <v>463</v>
      </c>
      <c r="J32" s="22" t="n">
        <v>19805</v>
      </c>
      <c r="K32" s="22" t="n">
        <v>68294</v>
      </c>
      <c r="L32" s="22" t="n">
        <v>74882</v>
      </c>
      <c r="M32" s="22" t="n">
        <f>B32-C32</f>
        <v>46274</v>
      </c>
      <c r="N32" s="22" t="n">
        <v>48</v>
      </c>
      <c r="O32" s="22" t="n">
        <f>B32-C32</f>
        <v>46274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</row>
    <row r="33">
      <c r="A33" s="57" t="n">
        <v>31</v>
      </c>
      <c r="B33" s="60" t="n">
        <f>'Population Totals'!B33</f>
        <v>85774</v>
      </c>
      <c r="C33" s="60" t="n">
        <v>65965</v>
      </c>
      <c r="D33" s="60" t="n">
        <v>6136</v>
      </c>
      <c r="E33" s="63" t="n">
        <f>IF(ISERROR(D33/B33),"",D33/B33)</f>
        <v>0.0715368293422249</v>
      </c>
      <c r="F33" s="60" t="n">
        <v>9185</v>
      </c>
      <c r="G33" s="67" t="n">
        <f>IF(ISERROR(F33/B33),"",F33/B33)</f>
        <v>0.107083731666939</v>
      </c>
      <c r="H33" s="70" t="n">
        <f>IF(ISERROR(O33/B33),"",O33/B33)</f>
        <v>0.23094410893744</v>
      </c>
      <c r="I33" s="74" t="n">
        <v>382</v>
      </c>
      <c r="J33" s="74" t="n">
        <v>1509</v>
      </c>
      <c r="K33" s="74" t="n">
        <v>76384</v>
      </c>
      <c r="L33" s="74" t="n">
        <v>77706</v>
      </c>
      <c r="M33" s="74" t="n">
        <f>B33-C33</f>
        <v>19809</v>
      </c>
      <c r="N33" s="74" t="n">
        <v>82</v>
      </c>
      <c r="O33" s="77" t="n">
        <f>B33-C33</f>
        <v>19809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</row>
    <row r="34">
      <c r="A34" s="57" t="n">
        <v>32</v>
      </c>
      <c r="B34" s="22" t="n">
        <f>'Population Totals'!B34</f>
        <v>87420</v>
      </c>
      <c r="C34" s="22" t="n">
        <v>36743</v>
      </c>
      <c r="D34" s="22" t="n">
        <v>24114</v>
      </c>
      <c r="E34" s="64" t="n">
        <f>IF(ISERROR(D34/B34),"",D34/B34)</f>
        <v>0.275840768702814</v>
      </c>
      <c r="F34" s="22" t="n">
        <v>18769</v>
      </c>
      <c r="G34" s="64" t="n">
        <f>IF(ISERROR(F34/B34),"",F34/B34)</f>
        <v>0.214699153511782</v>
      </c>
      <c r="H34" s="71" t="n">
        <f>IF(ISERROR(O34/B34),"",O34/B34)</f>
        <v>0.579695721802791</v>
      </c>
      <c r="I34" s="22" t="n">
        <v>712</v>
      </c>
      <c r="J34" s="22" t="n">
        <v>4903</v>
      </c>
      <c r="K34" s="22" t="n">
        <v>68375</v>
      </c>
      <c r="L34" s="22" t="n">
        <v>75339</v>
      </c>
      <c r="M34" s="22" t="n">
        <f>B34-C34</f>
        <v>50677</v>
      </c>
      <c r="N34" s="22" t="n">
        <v>204</v>
      </c>
      <c r="O34" s="22" t="n">
        <f>B34-C34</f>
        <v>50677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</row>
    <row r="35">
      <c r="A35" s="57" t="n">
        <v>33</v>
      </c>
      <c r="B35" s="60" t="n">
        <f>'Population Totals'!B35</f>
        <v>85827</v>
      </c>
      <c r="C35" s="60" t="n">
        <v>54097</v>
      </c>
      <c r="D35" s="60" t="n">
        <v>14667</v>
      </c>
      <c r="E35" s="63" t="n">
        <f>IF(ISERROR(D35/B35),"",D35/B35)</f>
        <v>0.170890279282743</v>
      </c>
      <c r="F35" s="60" t="n">
        <v>10716</v>
      </c>
      <c r="G35" s="67" t="n">
        <f>IF(ISERROR(F35/B35),"",F35/B35)</f>
        <v>0.124855814603796</v>
      </c>
      <c r="H35" s="70" t="n">
        <f>IF(ISERROR(O35/B35),"",O35/B35)</f>
        <v>0.369697181539609</v>
      </c>
      <c r="I35" s="74" t="n">
        <v>673</v>
      </c>
      <c r="J35" s="74" t="n">
        <v>3236</v>
      </c>
      <c r="K35" s="74" t="n">
        <v>75792</v>
      </c>
      <c r="L35" s="74" t="n">
        <v>76838</v>
      </c>
      <c r="M35" s="74" t="n">
        <f>B35-C35</f>
        <v>31730</v>
      </c>
      <c r="N35" s="74" t="n">
        <v>140</v>
      </c>
      <c r="O35" s="77" t="n">
        <f>B35-C35</f>
        <v>31730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</row>
    <row r="36">
      <c r="A36" s="57" t="n">
        <v>34</v>
      </c>
      <c r="B36" s="22" t="n">
        <f>'Population Totals'!B36</f>
        <v>85398</v>
      </c>
      <c r="C36" s="22" t="n">
        <v>48702</v>
      </c>
      <c r="D36" s="22" t="n">
        <v>16938</v>
      </c>
      <c r="E36" s="64" t="n">
        <f>IF(ISERROR(D36/B36),"",D36/B36)</f>
        <v>0.198341881542893</v>
      </c>
      <c r="F36" s="22" t="n">
        <v>12679</v>
      </c>
      <c r="G36" s="64" t="n">
        <f>IF(ISERROR(F36/B36),"",F36/B36)</f>
        <v>0.148469519192487</v>
      </c>
      <c r="H36" s="71" t="n">
        <f>IF(ISERROR(O36/B36),"",O36/B36)</f>
        <v>0.429705613714607</v>
      </c>
      <c r="I36" s="22" t="n">
        <v>491</v>
      </c>
      <c r="J36" s="22" t="n">
        <v>3149</v>
      </c>
      <c r="K36" s="22" t="n">
        <v>72137</v>
      </c>
      <c r="L36" s="22" t="n">
        <v>76097</v>
      </c>
      <c r="M36" s="22" t="n">
        <f>B36-C36</f>
        <v>36696</v>
      </c>
      <c r="N36" s="22" t="n">
        <v>81</v>
      </c>
      <c r="O36" s="22" t="n">
        <f>B36-C36</f>
        <v>36696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</row>
    <row r="37">
      <c r="A37" s="57" t="n">
        <v>35</v>
      </c>
      <c r="B37" s="60" t="n">
        <f>'Population Totals'!B37</f>
        <v>83531</v>
      </c>
      <c r="C37" s="60" t="n">
        <v>57397</v>
      </c>
      <c r="D37" s="60" t="n">
        <v>12130</v>
      </c>
      <c r="E37" s="63" t="n">
        <f>IF(ISERROR(D37/B37),"",D37/B37)</f>
        <v>0.14521554871844</v>
      </c>
      <c r="F37" s="60" t="n">
        <v>7447</v>
      </c>
      <c r="G37" s="67" t="n">
        <f>IF(ISERROR(F37/B37),"",F37/B37)</f>
        <v>0.0891525301983695</v>
      </c>
      <c r="H37" s="70" t="n">
        <f>IF(ISERROR(O37/B37),"",O37/B37)</f>
        <v>0.312865882127593</v>
      </c>
      <c r="I37" s="74" t="n">
        <v>364</v>
      </c>
      <c r="J37" s="74" t="n">
        <v>2163</v>
      </c>
      <c r="K37" s="74" t="n">
        <v>75751</v>
      </c>
      <c r="L37" s="74" t="n">
        <v>75342</v>
      </c>
      <c r="M37" s="74" t="n">
        <f>B37-C37</f>
        <v>26134</v>
      </c>
      <c r="N37" s="74" t="n">
        <v>76</v>
      </c>
      <c r="O37" s="77" t="n">
        <f>B37-C37</f>
        <v>26134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</row>
    <row r="38">
      <c r="A38" s="57" t="n">
        <v>36</v>
      </c>
      <c r="B38" s="22" t="n">
        <f>'Population Totals'!B38</f>
        <v>86943</v>
      </c>
      <c r="C38" s="22" t="n">
        <v>58586</v>
      </c>
      <c r="D38" s="22" t="n">
        <v>20329</v>
      </c>
      <c r="E38" s="64" t="n">
        <f>IF(ISERROR(D38/B38),"",D38/B38)</f>
        <v>0.233819858988073</v>
      </c>
      <c r="F38" s="22" t="n">
        <v>4073</v>
      </c>
      <c r="G38" s="64" t="n">
        <f>IF(ISERROR(F38/B38),"",F38/B38)</f>
        <v>0.046846784675017</v>
      </c>
      <c r="H38" s="71" t="n">
        <f>IF(ISERROR(O38/B38),"",O38/B38)</f>
        <v>0.326156217291789</v>
      </c>
      <c r="I38" s="22" t="n">
        <v>420</v>
      </c>
      <c r="J38" s="22" t="n">
        <v>815</v>
      </c>
      <c r="K38" s="22" t="n">
        <v>83407</v>
      </c>
      <c r="L38" s="22" t="n">
        <v>81993</v>
      </c>
      <c r="M38" s="22" t="n">
        <f>B38-C38</f>
        <v>28357</v>
      </c>
      <c r="N38" s="22" t="n">
        <v>30</v>
      </c>
      <c r="O38" s="22" t="n">
        <f>B38-C38</f>
        <v>28357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</row>
    <row r="39">
      <c r="A39" s="57" t="n">
        <v>37</v>
      </c>
      <c r="B39" s="60" t="n">
        <f>'Population Totals'!B39</f>
        <v>82601</v>
      </c>
      <c r="C39" s="60" t="n">
        <v>66228</v>
      </c>
      <c r="D39" s="60" t="n">
        <v>9108</v>
      </c>
      <c r="E39" s="63" t="n">
        <f>IF(ISERROR(D39/B39),"",D39/B39)</f>
        <v>0.110265008898197</v>
      </c>
      <c r="F39" s="60" t="n">
        <v>2524</v>
      </c>
      <c r="G39" s="67" t="n">
        <f>IF(ISERROR(F39/B39),"",F39/B39)</f>
        <v>0.0305565307926054</v>
      </c>
      <c r="H39" s="70" t="n">
        <f>IF(ISERROR(O39/B39),"",O39/B39)</f>
        <v>0.19821793925013</v>
      </c>
      <c r="I39" s="74" t="n">
        <v>581</v>
      </c>
      <c r="J39" s="74" t="n">
        <v>550</v>
      </c>
      <c r="K39" s="74" t="n">
        <v>79763</v>
      </c>
      <c r="L39" s="74" t="n">
        <v>77417</v>
      </c>
      <c r="M39" s="74" t="n">
        <f>B39-C39</f>
        <v>16373</v>
      </c>
      <c r="N39" s="74" t="n">
        <v>57</v>
      </c>
      <c r="O39" s="77" t="n">
        <f>B39-C39</f>
        <v>16373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</row>
    <row r="40">
      <c r="A40" s="57" t="n">
        <v>38</v>
      </c>
      <c r="B40" s="22" t="n">
        <f>'Population Totals'!B40</f>
        <v>84571</v>
      </c>
      <c r="C40" s="22" t="n">
        <v>36792</v>
      </c>
      <c r="D40" s="22" t="n">
        <v>30474</v>
      </c>
      <c r="E40" s="64" t="n">
        <f>IF(ISERROR(D40/B40),"",D40/B40)</f>
        <v>0.360336285487933</v>
      </c>
      <c r="F40" s="22" t="n">
        <v>9914</v>
      </c>
      <c r="G40" s="64" t="n">
        <f>IF(ISERROR(F40/B40),"",F40/B40)</f>
        <v>0.117226945406818</v>
      </c>
      <c r="H40" s="71" t="n">
        <f>IF(ISERROR(O40/B40),"",O40/B40)</f>
        <v>0.564957254850954</v>
      </c>
      <c r="I40" s="22" t="n">
        <v>409</v>
      </c>
      <c r="J40" s="22" t="n">
        <v>3591</v>
      </c>
      <c r="K40" s="22" t="n">
        <v>74241</v>
      </c>
      <c r="L40" s="22" t="n">
        <v>75741</v>
      </c>
      <c r="M40" s="22" t="n">
        <f>B40-C40</f>
        <v>47779</v>
      </c>
      <c r="N40" s="22" t="n">
        <v>249</v>
      </c>
      <c r="O40" s="22" t="n">
        <f>B40-C40</f>
        <v>47779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</row>
    <row r="41">
      <c r="A41" s="57" t="n">
        <v>39</v>
      </c>
      <c r="B41" s="60" t="n">
        <f>'Population Totals'!B41</f>
        <v>88499</v>
      </c>
      <c r="C41" s="60" t="n">
        <v>54715</v>
      </c>
      <c r="D41" s="60" t="n">
        <v>18999</v>
      </c>
      <c r="E41" s="63" t="n">
        <f>IF(ISERROR(D41/B41),"",D41/B41)</f>
        <v>0.214680391868835</v>
      </c>
      <c r="F41" s="60" t="n">
        <v>7367</v>
      </c>
      <c r="G41" s="67" t="n">
        <f>IF(ISERROR(F41/B41),"",F41/B41)</f>
        <v>0.0832438784619035</v>
      </c>
      <c r="H41" s="70" t="n">
        <f>IF(ISERROR(O41/B41),"",O41/B41)</f>
        <v>0.381744426490695</v>
      </c>
      <c r="I41" s="74" t="n">
        <v>333</v>
      </c>
      <c r="J41" s="74" t="n">
        <v>3819</v>
      </c>
      <c r="K41" s="74" t="n">
        <v>81162</v>
      </c>
      <c r="L41" s="74" t="n">
        <v>80917</v>
      </c>
      <c r="M41" s="74" t="n">
        <f>B41-C41</f>
        <v>33784</v>
      </c>
      <c r="N41" s="74" t="n">
        <v>164</v>
      </c>
      <c r="O41" s="77" t="n">
        <f>B41-C41</f>
        <v>33784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</row>
    <row r="42">
      <c r="A42" s="57" t="n">
        <v>40</v>
      </c>
      <c r="B42" s="22" t="n">
        <f>'Population Totals'!B42</f>
        <v>84647</v>
      </c>
      <c r="C42" s="22" t="n">
        <v>63792</v>
      </c>
      <c r="D42" s="22" t="n">
        <v>10127</v>
      </c>
      <c r="E42" s="64" t="n">
        <f>IF(ISERROR(D42/B42),"",D42/B42)</f>
        <v>0.119638026155682</v>
      </c>
      <c r="F42" s="22" t="n">
        <v>4437</v>
      </c>
      <c r="G42" s="64" t="n">
        <f>IF(ISERROR(F42/B42),"",F42/B42)</f>
        <v>0.0524176875730977</v>
      </c>
      <c r="H42" s="71" t="n">
        <f>IF(ISERROR(O42/B42),"",O42/B42)</f>
        <v>0.246376126738101</v>
      </c>
      <c r="I42" s="22" t="n">
        <v>385</v>
      </c>
      <c r="J42" s="22" t="n">
        <v>2264</v>
      </c>
      <c r="K42" s="22" t="n">
        <v>79946</v>
      </c>
      <c r="L42" s="22" t="n">
        <v>78114</v>
      </c>
      <c r="M42" s="22" t="n">
        <f>B42-C42</f>
        <v>20855</v>
      </c>
      <c r="N42" s="22" t="n">
        <v>53</v>
      </c>
      <c r="O42" s="22" t="n">
        <f>B42-C42</f>
        <v>20855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43">
      <c r="A43" s="57" t="n">
        <v>41</v>
      </c>
      <c r="B43" s="60" t="n">
        <f>'Population Totals'!B43</f>
        <v>85245</v>
      </c>
      <c r="C43" s="60" t="n">
        <v>25437</v>
      </c>
      <c r="D43" s="60" t="n">
        <v>48603</v>
      </c>
      <c r="E43" s="63" t="n">
        <f>IF(ISERROR(D43/B43),"",D43/B43)</f>
        <v>0.570156607425655</v>
      </c>
      <c r="F43" s="60" t="n">
        <v>5063</v>
      </c>
      <c r="G43" s="67" t="n">
        <f>IF(ISERROR(F43/B43),"",F43/B43)</f>
        <v>0.0593935128160009</v>
      </c>
      <c r="H43" s="70" t="n">
        <f>IF(ISERROR(O43/B43),"",O43/B43)</f>
        <v>0.701601266936477</v>
      </c>
      <c r="I43" s="74" t="n">
        <v>414</v>
      </c>
      <c r="J43" s="74" t="n">
        <v>2207</v>
      </c>
      <c r="K43" s="74" t="n">
        <v>79716</v>
      </c>
      <c r="L43" s="74" t="n">
        <v>78807</v>
      </c>
      <c r="M43" s="74" t="n">
        <f>B43-C43</f>
        <v>59808</v>
      </c>
      <c r="N43" s="74" t="n">
        <v>148</v>
      </c>
      <c r="O43" s="77" t="n">
        <f>B43-C43</f>
        <v>59808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</row>
    <row r="44">
      <c r="A44" s="57" t="n">
        <v>42</v>
      </c>
      <c r="B44" s="22" t="n">
        <f>'Population Totals'!B44</f>
        <v>86369</v>
      </c>
      <c r="C44" s="22" t="n">
        <v>30384</v>
      </c>
      <c r="D44" s="22" t="n">
        <v>42913</v>
      </c>
      <c r="E44" s="64" t="n">
        <f>IF(ISERROR(D44/B44),"",D44/B44)</f>
        <v>0.496856511016684</v>
      </c>
      <c r="F44" s="22" t="n">
        <v>7702</v>
      </c>
      <c r="G44" s="64" t="n">
        <f>IF(ISERROR(F44/B44),"",F44/B44)</f>
        <v>0.0891755143627922</v>
      </c>
      <c r="H44" s="71" t="n">
        <f>IF(ISERROR(O44/B44),"",O44/B44)</f>
        <v>0.648207111347822</v>
      </c>
      <c r="I44" s="22" t="n">
        <v>473</v>
      </c>
      <c r="J44" s="22" t="n">
        <v>1772</v>
      </c>
      <c r="K44" s="22" t="n">
        <v>78173</v>
      </c>
      <c r="L44" s="22" t="n">
        <v>79754</v>
      </c>
      <c r="M44" s="22" t="n">
        <f>B44-C44</f>
        <v>55985</v>
      </c>
      <c r="N44" s="22" t="n">
        <v>121</v>
      </c>
      <c r="O44" s="22" t="n">
        <f>B44-C44</f>
        <v>55985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</row>
    <row r="45">
      <c r="A45" s="57" t="n">
        <v>43</v>
      </c>
      <c r="B45" s="60" t="n">
        <f>'Population Totals'!B45</f>
        <v>88220</v>
      </c>
      <c r="C45" s="60" t="n">
        <v>51505</v>
      </c>
      <c r="D45" s="60" t="n">
        <v>22390</v>
      </c>
      <c r="E45" s="63" t="n">
        <f>IF(ISERROR(D45/B45),"",D45/B45)</f>
        <v>0.253797324869644</v>
      </c>
      <c r="F45" s="60" t="n">
        <v>5760</v>
      </c>
      <c r="G45" s="67" t="n">
        <f>IF(ISERROR(F45/B45),"",F45/B45)</f>
        <v>0.0652913171616414</v>
      </c>
      <c r="H45" s="70" t="n">
        <f>IF(ISERROR(O45/B45),"",O45/B45)</f>
        <v>0.416175470414872</v>
      </c>
      <c r="I45" s="74" t="n">
        <v>364</v>
      </c>
      <c r="J45" s="74" t="n">
        <v>3787</v>
      </c>
      <c r="K45" s="74" t="n">
        <v>82068</v>
      </c>
      <c r="L45" s="74" t="n">
        <v>80110</v>
      </c>
      <c r="M45" s="74" t="n">
        <f>B45-C45</f>
        <v>36715</v>
      </c>
      <c r="N45" s="74" t="n">
        <v>177</v>
      </c>
      <c r="O45" s="77" t="n">
        <f>B45-C45</f>
        <v>36715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</row>
    <row r="46">
      <c r="A46" s="57" t="n">
        <v>44</v>
      </c>
      <c r="B46" s="22" t="n">
        <f>'Population Totals'!B46</f>
        <v>87997</v>
      </c>
      <c r="C46" s="22" t="n">
        <v>32857</v>
      </c>
      <c r="D46" s="22" t="n">
        <v>44610</v>
      </c>
      <c r="E46" s="64" t="n">
        <f>IF(ISERROR(D46/B46),"",D46/B46)</f>
        <v>0.506949100537518</v>
      </c>
      <c r="F46" s="22" t="n">
        <v>4598</v>
      </c>
      <c r="G46" s="64" t="n">
        <f>IF(ISERROR(F46/B46),"",F46/B46)</f>
        <v>0.0522517813107265</v>
      </c>
      <c r="H46" s="71" t="n">
        <f>IF(ISERROR(O46/B46),"",O46/B46)</f>
        <v>0.626612270872871</v>
      </c>
      <c r="I46" s="22" t="n">
        <v>360</v>
      </c>
      <c r="J46" s="22" t="n">
        <v>2477</v>
      </c>
      <c r="K46" s="22" t="n">
        <v>83008</v>
      </c>
      <c r="L46" s="22" t="n">
        <v>82093</v>
      </c>
      <c r="M46" s="22" t="n">
        <f>B46-C46</f>
        <v>55140</v>
      </c>
      <c r="N46" s="22" t="n">
        <v>87</v>
      </c>
      <c r="O46" s="22" t="n">
        <f>B46-C46</f>
        <v>55140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</row>
    <row r="47">
      <c r="A47" s="57" t="n">
        <v>45</v>
      </c>
      <c r="B47" s="60" t="n">
        <f>'Population Totals'!B47</f>
        <v>87973</v>
      </c>
      <c r="C47" s="60" t="n">
        <v>37632</v>
      </c>
      <c r="D47" s="60" t="n">
        <v>35139</v>
      </c>
      <c r="E47" s="63" t="n">
        <f>IF(ISERROR(D47/B47),"",D47/B47)</f>
        <v>0.399429370375001</v>
      </c>
      <c r="F47" s="60" t="n">
        <v>7780</v>
      </c>
      <c r="G47" s="67" t="n">
        <f>IF(ISERROR(F47/B47),"",F47/B47)</f>
        <v>0.0884362247507758</v>
      </c>
      <c r="H47" s="70" t="n">
        <f>IF(ISERROR(O47/B47),"",O47/B47)</f>
        <v>0.572232389483137</v>
      </c>
      <c r="I47" s="74" t="n">
        <v>544</v>
      </c>
      <c r="J47" s="74" t="n">
        <v>3103</v>
      </c>
      <c r="K47" s="74" t="n">
        <v>79433</v>
      </c>
      <c r="L47" s="74" t="n">
        <v>80106</v>
      </c>
      <c r="M47" s="74" t="n">
        <f>B47-C47</f>
        <v>50341</v>
      </c>
      <c r="N47" s="74" t="n">
        <v>130</v>
      </c>
      <c r="O47" s="77" t="n">
        <f>B47-C47</f>
        <v>50341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</row>
    <row r="48">
      <c r="A48" s="57" t="n">
        <v>46</v>
      </c>
      <c r="B48" s="22" t="n">
        <f>'Population Totals'!B48</f>
        <v>84853</v>
      </c>
      <c r="C48" s="22" t="n">
        <v>33050</v>
      </c>
      <c r="D48" s="22" t="n">
        <v>43057</v>
      </c>
      <c r="E48" s="64" t="n">
        <f>IF(ISERROR(D48/B48),"",D48/B48)</f>
        <v>0.507430497448529</v>
      </c>
      <c r="F48" s="22" t="n">
        <v>3735</v>
      </c>
      <c r="G48" s="64" t="n">
        <f>IF(ISERROR(F48/B48),"",F48/B48)</f>
        <v>0.0440173005079373</v>
      </c>
      <c r="H48" s="71" t="n">
        <f>IF(ISERROR(O48/B48),"",O48/B48)</f>
        <v>0.610502869668721</v>
      </c>
      <c r="I48" s="22" t="n">
        <v>354</v>
      </c>
      <c r="J48" s="22" t="n">
        <v>1120</v>
      </c>
      <c r="K48" s="22" t="n">
        <v>80958</v>
      </c>
      <c r="L48" s="22" t="n">
        <v>79122</v>
      </c>
      <c r="M48" s="22" t="n">
        <f>B48-C48</f>
        <v>51803</v>
      </c>
      <c r="N48" s="22" t="n">
        <v>126</v>
      </c>
      <c r="O48" s="22" t="n">
        <f>B48-C48</f>
        <v>51803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</row>
    <row r="49">
      <c r="A49" s="57" t="n">
        <v>47</v>
      </c>
      <c r="B49" s="60" t="n">
        <f>'Population Totals'!B49</f>
        <v>85379</v>
      </c>
      <c r="C49" s="60" t="n">
        <v>28389</v>
      </c>
      <c r="D49" s="60" t="n">
        <v>41578</v>
      </c>
      <c r="E49" s="63" t="n">
        <f>IF(ISERROR(D49/B49),"",D49/B49)</f>
        <v>0.486981576265827</v>
      </c>
      <c r="F49" s="60" t="n">
        <v>7782</v>
      </c>
      <c r="G49" s="67" t="n">
        <f>IF(ISERROR(F49/B49),"",F49/B49)</f>
        <v>0.0911465348622026</v>
      </c>
      <c r="H49" s="70" t="n">
        <f>IF(ISERROR(O49/B49),"",O49/B49)</f>
        <v>0.667494348727439</v>
      </c>
      <c r="I49" s="74" t="n">
        <v>405</v>
      </c>
      <c r="J49" s="74" t="n">
        <v>3469</v>
      </c>
      <c r="K49" s="74" t="n">
        <v>76406</v>
      </c>
      <c r="L49" s="74" t="n">
        <v>77420</v>
      </c>
      <c r="M49" s="74" t="n">
        <f>B49-C49</f>
        <v>56990</v>
      </c>
      <c r="N49" s="74" t="n">
        <v>157</v>
      </c>
      <c r="O49" s="77" t="n">
        <f>B49-C49</f>
        <v>56990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</row>
    <row r="50">
      <c r="A50" s="57" t="n">
        <v>48</v>
      </c>
      <c r="B50" s="22" t="n">
        <f>'Population Totals'!B50</f>
        <v>87103</v>
      </c>
      <c r="C50" s="22" t="n">
        <v>47350</v>
      </c>
      <c r="D50" s="22" t="n">
        <v>21825</v>
      </c>
      <c r="E50" s="64" t="n">
        <f>IF(ISERROR(D50/B50),"",D50/B50)</f>
        <v>0.250565422545722</v>
      </c>
      <c r="F50" s="22" t="n">
        <v>11879</v>
      </c>
      <c r="G50" s="64" t="n">
        <f>IF(ISERROR(F50/B50),"",F50/B50)</f>
        <v>0.136378769961999</v>
      </c>
      <c r="H50" s="71" t="n">
        <f>IF(ISERROR(O50/B50),"",O50/B50)</f>
        <v>0.456390709849259</v>
      </c>
      <c r="I50" s="22" t="n">
        <v>666</v>
      </c>
      <c r="J50" s="22" t="n">
        <v>3370</v>
      </c>
      <c r="K50" s="22" t="n">
        <v>74659</v>
      </c>
      <c r="L50" s="22" t="n">
        <v>78378</v>
      </c>
      <c r="M50" s="22" t="n">
        <f>B50-C50</f>
        <v>39753</v>
      </c>
      <c r="N50" s="22" t="n">
        <v>302</v>
      </c>
      <c r="O50" s="22" t="n">
        <f>B50-C50</f>
        <v>39753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</row>
    <row r="51">
      <c r="A51" s="57" t="n">
        <v>49</v>
      </c>
      <c r="B51" s="60" t="n">
        <f>'Population Totals'!B51</f>
        <v>87312</v>
      </c>
      <c r="C51" s="60" t="n">
        <v>46334</v>
      </c>
      <c r="D51" s="60" t="n">
        <v>17093</v>
      </c>
      <c r="E51" s="63" t="n">
        <f>IF(ISERROR(D51/B51),"",D51/B51)</f>
        <v>0.195769195528679</v>
      </c>
      <c r="F51" s="60" t="n">
        <v>7115</v>
      </c>
      <c r="G51" s="67" t="n">
        <f>IF(ISERROR(F51/B51),"",F51/B51)</f>
        <v>0.0814893714495144</v>
      </c>
      <c r="H51" s="70" t="n">
        <f>IF(ISERROR(O51/B51),"",O51/B51)</f>
        <v>0.469328385559831</v>
      </c>
      <c r="I51" s="74" t="n">
        <v>300</v>
      </c>
      <c r="J51" s="74" t="n">
        <v>12144</v>
      </c>
      <c r="K51" s="74" t="n">
        <v>79932</v>
      </c>
      <c r="L51" s="74" t="n">
        <v>78210</v>
      </c>
      <c r="M51" s="74" t="n">
        <f>B51-C51</f>
        <v>40978</v>
      </c>
      <c r="N51" s="74" t="n">
        <v>152</v>
      </c>
      <c r="O51" s="77" t="n">
        <f>B51-C51</f>
        <v>40978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</row>
    <row r="52">
      <c r="A52" s="57" t="n">
        <v>50</v>
      </c>
      <c r="B52" s="22" t="n">
        <f>'Population Totals'!B52</f>
        <v>85429</v>
      </c>
      <c r="C52" s="22" t="n">
        <v>54639</v>
      </c>
      <c r="D52" s="22" t="n">
        <v>17188</v>
      </c>
      <c r="E52" s="64" t="n">
        <f>IF(ISERROR(D52/B52),"",D52/B52)</f>
        <v>0.201196315068654</v>
      </c>
      <c r="F52" s="22" t="n">
        <v>8028</v>
      </c>
      <c r="G52" s="64" t="n">
        <f>IF(ISERROR(F52/B52),"",F52/B52)</f>
        <v>0.0939727727118426</v>
      </c>
      <c r="H52" s="71" t="n">
        <f>IF(ISERROR(O52/B52),"",O52/B52)</f>
        <v>0.360416252092381</v>
      </c>
      <c r="I52" s="22" t="n">
        <v>515</v>
      </c>
      <c r="J52" s="22" t="n">
        <v>2684</v>
      </c>
      <c r="K52" s="22" t="n">
        <v>77124</v>
      </c>
      <c r="L52" s="22" t="n">
        <v>79188</v>
      </c>
      <c r="M52" s="22" t="n">
        <f>B52-C52</f>
        <v>30790</v>
      </c>
      <c r="N52" s="22" t="n">
        <v>75</v>
      </c>
      <c r="O52" s="22" t="n">
        <f>B52-C52</f>
        <v>30790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</row>
    <row r="53">
      <c r="A53" s="57" t="n">
        <v>51</v>
      </c>
      <c r="B53" s="60" t="n">
        <f>'Population Totals'!B53</f>
        <v>88546</v>
      </c>
      <c r="C53" s="60" t="n">
        <v>68205</v>
      </c>
      <c r="D53" s="60" t="n">
        <v>8142</v>
      </c>
      <c r="E53" s="63" t="n">
        <f>IF(ISERROR(D53/B53),"",D53/B53)</f>
        <v>0.0919522056332302</v>
      </c>
      <c r="F53" s="60" t="n">
        <v>5553</v>
      </c>
      <c r="G53" s="67" t="n">
        <f>IF(ISERROR(F53/B53),"",F53/B53)</f>
        <v>0.0627131660379916</v>
      </c>
      <c r="H53" s="70" t="n">
        <f>IF(ISERROR(O53/B53),"",O53/B53)</f>
        <v>0.229722404174102</v>
      </c>
      <c r="I53" s="74" t="n">
        <v>318</v>
      </c>
      <c r="J53" s="74" t="n">
        <v>3020</v>
      </c>
      <c r="K53" s="74" t="n">
        <v>82700</v>
      </c>
      <c r="L53" s="74" t="n">
        <v>81464</v>
      </c>
      <c r="M53" s="74" t="n">
        <f>B53-C53</f>
        <v>20341</v>
      </c>
      <c r="N53" s="74" t="n">
        <v>109</v>
      </c>
      <c r="O53" s="77" t="n">
        <f>B53-C53</f>
        <v>20341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</row>
    <row r="54">
      <c r="A54" s="57" t="n">
        <v>52</v>
      </c>
      <c r="B54" s="22" t="n">
        <f>'Population Totals'!B54</f>
        <v>84912</v>
      </c>
      <c r="C54" s="22" t="n">
        <v>39632</v>
      </c>
      <c r="D54" s="22" t="n">
        <v>26621</v>
      </c>
      <c r="E54" s="64" t="n">
        <f>IF(ISERROR(D54/B54),"",D54/B54)</f>
        <v>0.313512813265498</v>
      </c>
      <c r="F54" s="22" t="n">
        <v>8321</v>
      </c>
      <c r="G54" s="64" t="n">
        <f>IF(ISERROR(F54/B54),"",F54/B54)</f>
        <v>0.0979955718861881</v>
      </c>
      <c r="H54" s="71" t="n">
        <f>IF(ISERROR(O54/B54),"",O54/B54)</f>
        <v>0.533257961183343</v>
      </c>
      <c r="I54" s="22" t="n">
        <v>387</v>
      </c>
      <c r="J54" s="22" t="n">
        <v>6186</v>
      </c>
      <c r="K54" s="22" t="n">
        <v>76117</v>
      </c>
      <c r="L54" s="22" t="n">
        <v>76243</v>
      </c>
      <c r="M54" s="22" t="n">
        <f>B54-C54</f>
        <v>45280</v>
      </c>
      <c r="N54" s="22" t="n">
        <v>120</v>
      </c>
      <c r="O54" s="22" t="n">
        <f>B54-C54</f>
        <v>45280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</row>
    <row r="55">
      <c r="A55" s="57" t="n">
        <v>53</v>
      </c>
      <c r="B55" s="60" t="n">
        <f>'Population Totals'!B55</f>
        <v>87313</v>
      </c>
      <c r="C55" s="60" t="n">
        <v>42373</v>
      </c>
      <c r="D55" s="60" t="n">
        <v>22815</v>
      </c>
      <c r="E55" s="63" t="n">
        <f>IF(ISERROR(D55/B55),"",D55/B55)</f>
        <v>0.261301295339755</v>
      </c>
      <c r="F55" s="60" t="n">
        <v>9281</v>
      </c>
      <c r="G55" s="67" t="n">
        <f>IF(ISERROR(F55/B55),"",F55/B55)</f>
        <v>0.106295740611364</v>
      </c>
      <c r="H55" s="70" t="n">
        <f>IF(ISERROR(O55/B55),"",O55/B55)</f>
        <v>0.514699987401647</v>
      </c>
      <c r="I55" s="74" t="n">
        <v>496</v>
      </c>
      <c r="J55" s="74" t="n">
        <v>8057</v>
      </c>
      <c r="K55" s="74" t="n">
        <v>77565</v>
      </c>
      <c r="L55" s="74" t="n">
        <v>77277</v>
      </c>
      <c r="M55" s="74" t="n">
        <f>B55-C55</f>
        <v>44940</v>
      </c>
      <c r="N55" s="74" t="n">
        <v>169</v>
      </c>
      <c r="O55" s="77" t="n">
        <f>B55-C55</f>
        <v>44940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</row>
    <row r="56">
      <c r="A56" s="57" t="n">
        <v>54</v>
      </c>
      <c r="B56" s="22" t="n">
        <f>'Population Totals'!B56</f>
        <v>89460</v>
      </c>
      <c r="C56" s="22" t="n">
        <v>58517</v>
      </c>
      <c r="D56" s="22" t="n">
        <v>22685</v>
      </c>
      <c r="E56" s="64" t="n">
        <f>IF(ISERROR(D56/B56),"",D56/B56)</f>
        <v>0.253577017661525</v>
      </c>
      <c r="F56" s="22" t="n">
        <v>3060</v>
      </c>
      <c r="G56" s="64" t="n">
        <f>IF(ISERROR(F56/B56),"",F56/B56)</f>
        <v>0.03420523138833</v>
      </c>
      <c r="H56" s="71" t="n">
        <f>IF(ISERROR(O56/B56),"",O56/B56)</f>
        <v>0.345886429689247</v>
      </c>
      <c r="I56" s="22" t="n">
        <v>342</v>
      </c>
      <c r="J56" s="22" t="n">
        <v>1046</v>
      </c>
      <c r="K56" s="22" t="n">
        <v>85897</v>
      </c>
      <c r="L56" s="22" t="n">
        <v>83763</v>
      </c>
      <c r="M56" s="22" t="n">
        <f>B56-C56</f>
        <v>30943</v>
      </c>
      <c r="N56" s="22" t="n">
        <v>71</v>
      </c>
      <c r="O56" s="22" t="n">
        <f>B56-C56</f>
        <v>30943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</row>
    <row r="57">
      <c r="A57" s="57" t="n">
        <v>55</v>
      </c>
      <c r="B57" s="60" t="n">
        <f>'Population Totals'!B57</f>
        <v>87087</v>
      </c>
      <c r="C57" s="60" t="n">
        <v>41014</v>
      </c>
      <c r="D57" s="60" t="n">
        <v>34084</v>
      </c>
      <c r="E57" s="63" t="n">
        <f>IF(ISERROR(D57/B57),"",D57/B57)</f>
        <v>0.391378736206322</v>
      </c>
      <c r="F57" s="60" t="n">
        <v>5539</v>
      </c>
      <c r="G57" s="67" t="n">
        <f>IF(ISERROR(F57/B57),"",F57/B57)</f>
        <v>0.0636030636030636</v>
      </c>
      <c r="H57" s="70" t="n">
        <f>IF(ISERROR(O57/B57),"",O57/B57)</f>
        <v>0.529045666976701</v>
      </c>
      <c r="I57" s="74" t="n">
        <v>434</v>
      </c>
      <c r="J57" s="74" t="n">
        <v>2635</v>
      </c>
      <c r="K57" s="74" t="n">
        <v>81640</v>
      </c>
      <c r="L57" s="74" t="n">
        <v>80618</v>
      </c>
      <c r="M57" s="74" t="n">
        <f>B57-C57</f>
        <v>46073</v>
      </c>
      <c r="N57" s="74" t="n">
        <v>140</v>
      </c>
      <c r="O57" s="77" t="n">
        <f>B57-C57</f>
        <v>46073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</row>
    <row r="58">
      <c r="A58" s="57" t="n">
        <v>56</v>
      </c>
      <c r="B58" s="22" t="n">
        <f>'Population Totals'!B58</f>
        <v>85897</v>
      </c>
      <c r="C58" s="22" t="n">
        <v>57790</v>
      </c>
      <c r="D58" s="22" t="n">
        <v>12995</v>
      </c>
      <c r="E58" s="64" t="n">
        <f>IF(ISERROR(D58/B58),"",D58/B58)</f>
        <v>0.151285842346066</v>
      </c>
      <c r="F58" s="22" t="n">
        <v>4334</v>
      </c>
      <c r="G58" s="64" t="n">
        <f>IF(ISERROR(F58/B58),"",F58/B58)</f>
        <v>0.0504557784323085</v>
      </c>
      <c r="H58" s="71" t="n">
        <f>IF(ISERROR(O58/B58),"",O58/B58)</f>
        <v>0.327217481402144</v>
      </c>
      <c r="I58" s="22" t="n">
        <v>356</v>
      </c>
      <c r="J58" s="22" t="n">
        <v>6863</v>
      </c>
      <c r="K58" s="22" t="n">
        <v>81300</v>
      </c>
      <c r="L58" s="22" t="n">
        <v>80145</v>
      </c>
      <c r="M58" s="22" t="n">
        <f>B58-C58</f>
        <v>28107</v>
      </c>
      <c r="N58" s="22" t="n">
        <v>21</v>
      </c>
      <c r="O58" s="22" t="n">
        <f>B58-C58</f>
        <v>28107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</row>
    <row r="59">
      <c r="A59" s="57" t="n">
        <v>57</v>
      </c>
      <c r="B59" s="60" t="n">
        <f>'Population Totals'!B59</f>
        <v>84912</v>
      </c>
      <c r="C59" s="60" t="n">
        <v>70210</v>
      </c>
      <c r="D59" s="60" t="n">
        <v>6990</v>
      </c>
      <c r="E59" s="63" t="n">
        <f>IF(ISERROR(D59/B59),"",D59/B59)</f>
        <v>0.0823205200678349</v>
      </c>
      <c r="F59" s="60" t="n">
        <v>2548</v>
      </c>
      <c r="G59" s="67" t="n">
        <f>IF(ISERROR(F59/B59),"",F59/B59)</f>
        <v>0.0300075372149991</v>
      </c>
      <c r="H59" s="70" t="n">
        <f>IF(ISERROR(O59/B59),"",O59/B59)</f>
        <v>0.173143960806482</v>
      </c>
      <c r="I59" s="74" t="n">
        <v>332</v>
      </c>
      <c r="J59" s="74" t="n">
        <v>1678</v>
      </c>
      <c r="K59" s="74" t="n">
        <v>82455</v>
      </c>
      <c r="L59" s="74" t="n">
        <v>80229</v>
      </c>
      <c r="M59" s="74" t="n">
        <f>B59-C59</f>
        <v>14702</v>
      </c>
      <c r="N59" s="74" t="n">
        <v>32</v>
      </c>
      <c r="O59" s="77" t="n">
        <f>B59-C59</f>
        <v>14702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</row>
    <row r="60">
      <c r="A60" s="57" t="n">
        <v>58</v>
      </c>
      <c r="B60" s="22" t="n">
        <f>'Population Totals'!B60</f>
        <v>87351</v>
      </c>
      <c r="C60" s="22" t="n">
        <v>63732</v>
      </c>
      <c r="D60" s="22" t="n">
        <v>9083</v>
      </c>
      <c r="E60" s="64" t="n">
        <f>IF(ISERROR(D60/B60),"",D60/B60)</f>
        <v>0.103982782108963</v>
      </c>
      <c r="F60" s="22" t="n">
        <v>7521</v>
      </c>
      <c r="G60" s="64" t="n">
        <f>IF(ISERROR(F60/B60),"",F60/B60)</f>
        <v>0.0861009032523955</v>
      </c>
      <c r="H60" s="71" t="n">
        <f>IF(ISERROR(O60/B60),"",O60/B60)</f>
        <v>0.270391867294021</v>
      </c>
      <c r="I60" s="22" t="n">
        <v>303</v>
      </c>
      <c r="J60" s="22" t="n">
        <v>4026</v>
      </c>
      <c r="K60" s="22" t="n">
        <v>80594</v>
      </c>
      <c r="L60" s="22" t="n">
        <v>79691</v>
      </c>
      <c r="M60" s="22" t="n">
        <f>B60-C60</f>
        <v>23619</v>
      </c>
      <c r="N60" s="22" t="n">
        <v>161</v>
      </c>
      <c r="O60" s="22" t="n">
        <f>B60-C60</f>
        <v>23619</v>
      </c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</row>
    <row r="61">
      <c r="A61" s="57" t="n">
        <v>59</v>
      </c>
      <c r="B61" s="60" t="n">
        <f>'Population Totals'!B61</f>
        <v>86589</v>
      </c>
      <c r="C61" s="60" t="n">
        <v>64473</v>
      </c>
      <c r="D61" s="60" t="n">
        <v>12637</v>
      </c>
      <c r="E61" s="63" t="n">
        <f>IF(ISERROR(D61/B61),"",D61/B61)</f>
        <v>0.145942325237617</v>
      </c>
      <c r="F61" s="60" t="n">
        <v>5266</v>
      </c>
      <c r="G61" s="67" t="n">
        <f>IF(ISERROR(F61/B61),"",F61/B61)</f>
        <v>0.0608160389887861</v>
      </c>
      <c r="H61" s="70" t="n">
        <f>IF(ISERROR(O61/B61),"",O61/B61)</f>
        <v>0.255413505179642</v>
      </c>
      <c r="I61" s="74" t="n">
        <v>288</v>
      </c>
      <c r="J61" s="74" t="n">
        <v>2758</v>
      </c>
      <c r="K61" s="74" t="n">
        <v>83751</v>
      </c>
      <c r="L61" s="74" t="n">
        <v>81533</v>
      </c>
      <c r="M61" s="74" t="n">
        <f>B61-C61</f>
        <v>22116</v>
      </c>
      <c r="N61" s="74" t="n">
        <v>117</v>
      </c>
      <c r="O61" s="77" t="n">
        <f>B61-C61</f>
        <v>22116</v>
      </c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</row>
    <row r="62">
      <c r="A62" s="57" t="n">
        <v>60</v>
      </c>
      <c r="B62" s="22" t="n">
        <f>'Population Totals'!B62</f>
        <v>83221</v>
      </c>
      <c r="C62" s="22" t="n">
        <v>27578</v>
      </c>
      <c r="D62" s="22" t="n">
        <v>42705</v>
      </c>
      <c r="E62" s="64" t="n">
        <f>IF(ISERROR(D62/B62),"",D62/B62)</f>
        <v>0.513151728530059</v>
      </c>
      <c r="F62" s="22" t="n">
        <v>5153</v>
      </c>
      <c r="G62" s="64" t="n">
        <f>IF(ISERROR(F62/B62),"",F62/B62)</f>
        <v>0.061919467442112</v>
      </c>
      <c r="H62" s="71" t="n">
        <f>IF(ISERROR(O62/B62),"",O62/B62)</f>
        <v>0.668617296115163</v>
      </c>
      <c r="I62" s="22" t="n">
        <v>343</v>
      </c>
      <c r="J62" s="22" t="n">
        <v>3911</v>
      </c>
      <c r="K62" s="22" t="n">
        <v>77240</v>
      </c>
      <c r="L62" s="22" t="n">
        <v>77270</v>
      </c>
      <c r="M62" s="22" t="n">
        <f>B62-C62</f>
        <v>55643</v>
      </c>
      <c r="N62" s="22" t="n">
        <v>51</v>
      </c>
      <c r="O62" s="22" t="n">
        <f>B62-C62</f>
        <v>55643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</row>
    <row r="63">
      <c r="A63" s="57" t="n">
        <v>61</v>
      </c>
      <c r="B63" s="60" t="n">
        <f>'Population Totals'!B63</f>
        <v>86672</v>
      </c>
      <c r="C63" s="60" t="n">
        <v>26661</v>
      </c>
      <c r="D63" s="60" t="n">
        <v>47709</v>
      </c>
      <c r="E63" s="63" t="n">
        <f>IF(ISERROR(D63/B63),"",D63/B63)</f>
        <v>0.550454587410006</v>
      </c>
      <c r="F63" s="60" t="n">
        <v>6661</v>
      </c>
      <c r="G63" s="67" t="n">
        <f>IF(ISERROR(F63/B63),"",F63/B63)</f>
        <v>0.0768529628945911</v>
      </c>
      <c r="H63" s="70" t="n">
        <f>IF(ISERROR(O63/B63),"",O63/B63)</f>
        <v>0.692392006645745</v>
      </c>
      <c r="I63" s="74" t="n">
        <v>320</v>
      </c>
      <c r="J63" s="74" t="n">
        <v>2091</v>
      </c>
      <c r="K63" s="74" t="n">
        <v>79216</v>
      </c>
      <c r="L63" s="74" t="n">
        <v>80810</v>
      </c>
      <c r="M63" s="74" t="n">
        <f>B63-C63</f>
        <v>60011</v>
      </c>
      <c r="N63" s="74" t="n">
        <v>35</v>
      </c>
      <c r="O63" s="77" t="n">
        <f>B63-C63</f>
        <v>60011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</row>
    <row r="64">
      <c r="A64" s="57" t="n">
        <v>62</v>
      </c>
      <c r="B64" s="22" t="n">
        <f>'Population Totals'!B64</f>
        <v>83080</v>
      </c>
      <c r="C64" s="22" t="n">
        <v>31010</v>
      </c>
      <c r="D64" s="22" t="n">
        <v>43320</v>
      </c>
      <c r="E64" s="64" t="n">
        <f>IF(ISERROR(D64/B64),"",D64/B64)</f>
        <v>0.521425132402504</v>
      </c>
      <c r="F64" s="22" t="n">
        <v>3475</v>
      </c>
      <c r="G64" s="64" t="n">
        <f>IF(ISERROR(F64/B64),"",F64/B64)</f>
        <v>0.0418271545498315</v>
      </c>
      <c r="H64" s="71" t="n">
        <f>IF(ISERROR(O64/B64),"",O64/B64)</f>
        <v>0.626745305729417</v>
      </c>
      <c r="I64" s="22" t="n">
        <v>887</v>
      </c>
      <c r="J64" s="22" t="n">
        <v>890</v>
      </c>
      <c r="K64" s="22" t="n">
        <v>78713</v>
      </c>
      <c r="L64" s="22" t="n">
        <v>77908</v>
      </c>
      <c r="M64" s="22" t="n">
        <f>B64-C64</f>
        <v>52070</v>
      </c>
      <c r="N64" s="22" t="n">
        <v>36</v>
      </c>
      <c r="O64" s="22" t="n">
        <f>B64-C64</f>
        <v>52070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</row>
    <row r="65">
      <c r="A65" s="57" t="n">
        <v>63</v>
      </c>
      <c r="B65" s="60" t="n">
        <f>'Population Totals'!B65</f>
        <v>90105</v>
      </c>
      <c r="C65" s="60" t="n">
        <v>26021</v>
      </c>
      <c r="D65" s="60" t="n">
        <v>37672</v>
      </c>
      <c r="E65" s="63" t="n">
        <f>IF(ISERROR(D65/B65),"",D65/B65)</f>
        <v>0.41809000610399</v>
      </c>
      <c r="F65" s="60" t="n">
        <v>20587</v>
      </c>
      <c r="G65" s="67" t="n">
        <f>IF(ISERROR(F65/B65),"",F65/B65)</f>
        <v>0.228477886909716</v>
      </c>
      <c r="H65" s="70" t="n">
        <f>IF(ISERROR(O65/B65),"",O65/B65)</f>
        <v>0.711214693968148</v>
      </c>
      <c r="I65" s="74" t="n">
        <v>547</v>
      </c>
      <c r="J65" s="74" t="n">
        <v>3173</v>
      </c>
      <c r="K65" s="74" t="n">
        <v>68642</v>
      </c>
      <c r="L65" s="74" t="n">
        <v>82631</v>
      </c>
      <c r="M65" s="74" t="n">
        <f>B65-C65</f>
        <v>64084</v>
      </c>
      <c r="N65" s="74" t="n">
        <v>76</v>
      </c>
      <c r="O65" s="77" t="n">
        <f>B65-C65</f>
        <v>64084</v>
      </c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</row>
    <row r="66">
      <c r="A66" s="57" t="n">
        <v>64</v>
      </c>
      <c r="B66" s="22" t="n">
        <f>'Population Totals'!B66</f>
        <v>88614</v>
      </c>
      <c r="C66" s="22" t="n">
        <v>39875</v>
      </c>
      <c r="D66" s="22" t="n">
        <v>27822</v>
      </c>
      <c r="E66" s="64" t="n">
        <f>IF(ISERROR(D66/B66),"",D66/B66)</f>
        <v>0.313968447423658</v>
      </c>
      <c r="F66" s="22" t="n">
        <v>15208</v>
      </c>
      <c r="G66" s="64" t="n">
        <f>IF(ISERROR(F66/B66),"",F66/B66)</f>
        <v>0.171620737129573</v>
      </c>
      <c r="H66" s="71" t="n">
        <f>IF(ISERROR(O66/B66),"",O66/B66)</f>
        <v>0.550014670368113</v>
      </c>
      <c r="I66" s="22" t="n">
        <v>574</v>
      </c>
      <c r="J66" s="22" t="n">
        <v>2907</v>
      </c>
      <c r="K66" s="22" t="n">
        <v>72965</v>
      </c>
      <c r="L66" s="22" t="n">
        <v>81136</v>
      </c>
      <c r="M66" s="22" t="n">
        <f>B66-C66</f>
        <v>48739</v>
      </c>
      <c r="N66" s="22" t="n">
        <v>72</v>
      </c>
      <c r="O66" s="22" t="n">
        <f>B66-C66</f>
        <v>48739</v>
      </c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</row>
    <row r="67">
      <c r="A67" s="57" t="n">
        <v>65</v>
      </c>
      <c r="B67" s="60" t="n">
        <f>'Population Totals'!B67</f>
        <v>84090</v>
      </c>
      <c r="C67" s="60" t="n">
        <v>45275</v>
      </c>
      <c r="D67" s="60" t="n">
        <v>12697</v>
      </c>
      <c r="E67" s="63" t="n">
        <f>IF(ISERROR(D67/B67),"",D67/B67)</f>
        <v>0.150992983707932</v>
      </c>
      <c r="F67" s="60" t="n">
        <v>7985</v>
      </c>
      <c r="G67" s="67" t="n">
        <f>IF(ISERROR(F67/B67),"",F67/B67)</f>
        <v>0.0949577833273873</v>
      </c>
      <c r="H67" s="70" t="n">
        <f>IF(ISERROR(O67/B67),"",O67/B67)</f>
        <v>0.461588773932691</v>
      </c>
      <c r="I67" s="74" t="n">
        <v>401</v>
      </c>
      <c r="J67" s="74" t="n">
        <v>15832</v>
      </c>
      <c r="K67" s="74" t="n">
        <v>76940</v>
      </c>
      <c r="L67" s="74" t="n">
        <v>78655</v>
      </c>
      <c r="M67" s="74" t="n">
        <f>B67-C67</f>
        <v>38815</v>
      </c>
      <c r="N67" s="74" t="n">
        <v>48</v>
      </c>
      <c r="O67" s="77" t="n">
        <f>B67-C67</f>
        <v>38815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</row>
    <row r="68">
      <c r="A68" s="57" t="n">
        <v>66</v>
      </c>
      <c r="B68" s="22" t="n">
        <f>'Population Totals'!B68</f>
        <v>88319</v>
      </c>
      <c r="C68" s="22" t="n">
        <v>71387</v>
      </c>
      <c r="D68" s="22" t="n">
        <v>7131</v>
      </c>
      <c r="E68" s="64" t="n">
        <f>IF(ISERROR(D68/B68),"",D68/B68)</f>
        <v>0.0807414033220485</v>
      </c>
      <c r="F68" s="22" t="n">
        <v>3606</v>
      </c>
      <c r="G68" s="64" t="n">
        <f>IF(ISERROR(F68/B68),"",F68/B68)</f>
        <v>0.0408292666357183</v>
      </c>
      <c r="H68" s="71" t="n">
        <f>IF(ISERROR(O68/B68),"",O68/B68)</f>
        <v>0.191714127197998</v>
      </c>
      <c r="I68" s="22" t="n">
        <v>181</v>
      </c>
      <c r="J68" s="22" t="n">
        <v>3550</v>
      </c>
      <c r="K68" s="22" t="n">
        <v>85374</v>
      </c>
      <c r="L68" s="22" t="n">
        <v>83369</v>
      </c>
      <c r="M68" s="22" t="n">
        <f>B68-C68</f>
        <v>16932</v>
      </c>
      <c r="N68" s="22" t="n">
        <v>55</v>
      </c>
      <c r="O68" s="22" t="n">
        <f>B68-C68</f>
        <v>16932</v>
      </c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</row>
    <row r="69">
      <c r="A69" s="57" t="n">
        <v>67</v>
      </c>
      <c r="B69" s="60" t="n">
        <f>'Population Totals'!B69</f>
        <v>83194</v>
      </c>
      <c r="C69" s="60" t="n">
        <v>62372</v>
      </c>
      <c r="D69" s="60" t="n">
        <v>6743</v>
      </c>
      <c r="E69" s="63" t="n">
        <f>IF(ISERROR(D69/B69),"",D69/B69)</f>
        <v>0.0810515181383273</v>
      </c>
      <c r="F69" s="60" t="n">
        <v>5526</v>
      </c>
      <c r="G69" s="67" t="n">
        <f>IF(ISERROR(F69/B69),"",F69/B69)</f>
        <v>0.066423059355242</v>
      </c>
      <c r="H69" s="70" t="n">
        <f>IF(ISERROR(O69/B69),"",O69/B69)</f>
        <v>0.250282472293675</v>
      </c>
      <c r="I69" s="74" t="n">
        <v>174</v>
      </c>
      <c r="J69" s="74" t="n">
        <v>5792</v>
      </c>
      <c r="K69" s="74" t="n">
        <v>77557</v>
      </c>
      <c r="L69" s="74" t="n">
        <v>77482</v>
      </c>
      <c r="M69" s="74" t="n">
        <f>B69-C69</f>
        <v>20822</v>
      </c>
      <c r="N69" s="74" t="n">
        <v>26</v>
      </c>
      <c r="O69" s="77" t="n">
        <f>B69-C69</f>
        <v>20822</v>
      </c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</row>
    <row r="70">
      <c r="A70" s="57" t="n">
        <v>68</v>
      </c>
      <c r="B70" s="22" t="n">
        <f>'Population Totals'!B70</f>
        <v>87830</v>
      </c>
      <c r="C70" s="22" t="n">
        <v>63580</v>
      </c>
      <c r="D70" s="22" t="n">
        <v>13121</v>
      </c>
      <c r="E70" s="64" t="n">
        <f>IF(ISERROR(D70/B70),"",D70/B70)</f>
        <v>0.149390868723671</v>
      </c>
      <c r="F70" s="22" t="n">
        <v>5772</v>
      </c>
      <c r="G70" s="64" t="n">
        <f>IF(ISERROR(F70/B70),"",F70/B70)</f>
        <v>0.0657178640555619</v>
      </c>
      <c r="H70" s="71" t="n">
        <f>IF(ISERROR(O70/B70),"",O70/B70)</f>
        <v>0.276101559831493</v>
      </c>
      <c r="I70" s="22" t="n">
        <v>191</v>
      </c>
      <c r="J70" s="22" t="n">
        <v>2467</v>
      </c>
      <c r="K70" s="22" t="n">
        <v>81826</v>
      </c>
      <c r="L70" s="22" t="n">
        <v>82083</v>
      </c>
      <c r="M70" s="22" t="n">
        <f>B70-C70</f>
        <v>24250</v>
      </c>
      <c r="N70" s="22" t="n">
        <v>32</v>
      </c>
      <c r="O70" s="22" t="n">
        <f>B70-C70</f>
        <v>24250</v>
      </c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</row>
    <row r="71">
      <c r="A71" s="57" t="n">
        <v>69</v>
      </c>
      <c r="B71" s="60" t="n">
        <f>'Population Totals'!B71</f>
        <v>83187</v>
      </c>
      <c r="C71" s="60" t="n">
        <v>72108</v>
      </c>
      <c r="D71" s="60" t="n">
        <v>2458</v>
      </c>
      <c r="E71" s="63" t="n">
        <f>IF(ISERROR(D71/B71),"",D71/B71)</f>
        <v>0.0295478860879705</v>
      </c>
      <c r="F71" s="60" t="n">
        <v>5460</v>
      </c>
      <c r="G71" s="67" t="n">
        <f>IF(ISERROR(F71/B71),"",F71/B71)</f>
        <v>0.0656352555086732</v>
      </c>
      <c r="H71" s="70" t="n">
        <f>IF(ISERROR(O71/B71),"",O71/B71)</f>
        <v>0.133181867359083</v>
      </c>
      <c r="I71" s="74" t="n">
        <v>222</v>
      </c>
      <c r="J71" s="74" t="n">
        <v>939</v>
      </c>
      <c r="K71" s="74" t="n">
        <v>77265</v>
      </c>
      <c r="L71" s="74" t="n">
        <v>78300</v>
      </c>
      <c r="M71" s="74" t="n">
        <f>B71-C71</f>
        <v>11079</v>
      </c>
      <c r="N71" s="74" t="n">
        <v>16</v>
      </c>
      <c r="O71" s="77" t="n">
        <f>B71-C71</f>
        <v>11079</v>
      </c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</row>
    <row r="72">
      <c r="A72" s="57" t="n">
        <v>70</v>
      </c>
      <c r="B72" s="22" t="n">
        <f>'Population Totals'!B72</f>
        <v>87941</v>
      </c>
      <c r="C72" s="22" t="n">
        <v>69606</v>
      </c>
      <c r="D72" s="22" t="n">
        <v>4526</v>
      </c>
      <c r="E72" s="64" t="n">
        <f>IF(ISERROR(D72/B72),"",D72/B72)</f>
        <v>0.0514663240126903</v>
      </c>
      <c r="F72" s="22" t="n">
        <v>9563</v>
      </c>
      <c r="G72" s="64" t="n">
        <f>IF(ISERROR(F72/B72),"",F72/B72)</f>
        <v>0.108743362026813</v>
      </c>
      <c r="H72" s="71" t="n">
        <f>IF(ISERROR(O72/B72),"",O72/B72)</f>
        <v>0.208492057174697</v>
      </c>
      <c r="I72" s="22" t="n">
        <v>408</v>
      </c>
      <c r="J72" s="22" t="n">
        <v>1391</v>
      </c>
      <c r="K72" s="22" t="n">
        <v>78058</v>
      </c>
      <c r="L72" s="22" t="n">
        <v>81292</v>
      </c>
      <c r="M72" s="22" t="n">
        <f>B72-C72</f>
        <v>18335</v>
      </c>
      <c r="N72" s="22" t="n">
        <v>42</v>
      </c>
      <c r="O72" s="22" t="n">
        <f>B72-C72</f>
        <v>18335</v>
      </c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</row>
    <row r="73">
      <c r="A73" s="57" t="n">
        <v>71</v>
      </c>
      <c r="B73" s="60" t="n">
        <f>'Population Totals'!B73</f>
        <v>84795</v>
      </c>
      <c r="C73" s="60" t="n">
        <v>72936</v>
      </c>
      <c r="D73" s="60" t="n">
        <v>2767</v>
      </c>
      <c r="E73" s="63" t="n">
        <f>IF(ISERROR(D73/B73),"",D73/B73)</f>
        <v>0.0326316410165694</v>
      </c>
      <c r="F73" s="60" t="n">
        <v>5663</v>
      </c>
      <c r="G73" s="67" t="n">
        <f>IF(ISERROR(F73/B73),"",F73/B73)</f>
        <v>0.0667845981484757</v>
      </c>
      <c r="H73" s="70" t="n">
        <f>IF(ISERROR(O73/B73),"",O73/B73)</f>
        <v>0.139854944277375</v>
      </c>
      <c r="I73" s="74" t="n">
        <v>362</v>
      </c>
      <c r="J73" s="74" t="n">
        <v>785</v>
      </c>
      <c r="K73" s="74" t="n">
        <v>79043</v>
      </c>
      <c r="L73" s="74" t="n">
        <v>79350</v>
      </c>
      <c r="M73" s="74" t="n">
        <f>B73-C73</f>
        <v>11859</v>
      </c>
      <c r="N73" s="74" t="n">
        <v>26</v>
      </c>
      <c r="O73" s="77" t="n">
        <f>B73-C73</f>
        <v>11859</v>
      </c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</row>
    <row r="74">
      <c r="A74" s="57" t="n">
        <v>72</v>
      </c>
      <c r="B74" s="22" t="n">
        <f>'Population Totals'!B74</f>
        <v>82827</v>
      </c>
      <c r="C74" s="22" t="n">
        <v>59547</v>
      </c>
      <c r="D74" s="22" t="n">
        <v>5185</v>
      </c>
      <c r="E74" s="64" t="n">
        <f>IF(ISERROR(D74/B74),"",D74/B74)</f>
        <v>0.0626003597860601</v>
      </c>
      <c r="F74" s="22" t="n">
        <v>15195</v>
      </c>
      <c r="G74" s="64" t="n">
        <f>IF(ISERROR(F74/B74),"",F74/B74)</f>
        <v>0.183454670578435</v>
      </c>
      <c r="H74" s="71" t="n">
        <f>IF(ISERROR(O74/B74),"",O74/B74)</f>
        <v>0.281067767756891</v>
      </c>
      <c r="I74" s="22" t="n">
        <v>423</v>
      </c>
      <c r="J74" s="22" t="n">
        <v>2602</v>
      </c>
      <c r="K74" s="22" t="n">
        <v>67363</v>
      </c>
      <c r="L74" s="22" t="n">
        <v>75383</v>
      </c>
      <c r="M74" s="22" t="n">
        <f>B74-C74</f>
        <v>23280</v>
      </c>
      <c r="N74" s="22" t="n">
        <v>40</v>
      </c>
      <c r="O74" s="22" t="n">
        <f>B74-C74</f>
        <v>23280</v>
      </c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</row>
    <row r="75">
      <c r="A75" s="57" t="n">
        <v>73</v>
      </c>
      <c r="B75" s="60" t="n">
        <f>'Population Totals'!B75</f>
        <v>86216</v>
      </c>
      <c r="C75" s="60" t="n">
        <v>70703</v>
      </c>
      <c r="D75" s="60" t="n">
        <v>7160</v>
      </c>
      <c r="E75" s="63" t="n">
        <f>IF(ISERROR(D75/B75),"",D75/B75)</f>
        <v>0.0830472302124896</v>
      </c>
      <c r="F75" s="60" t="n">
        <v>4499</v>
      </c>
      <c r="G75" s="67" t="n">
        <f>IF(ISERROR(F75/B75),"",F75/B75)</f>
        <v>0.0521828894868702</v>
      </c>
      <c r="H75" s="70" t="n">
        <f>IF(ISERROR(O75/B75),"",O75/B75)</f>
        <v>0.179931799202004</v>
      </c>
      <c r="I75" s="74" t="n">
        <v>225</v>
      </c>
      <c r="J75" s="74" t="n">
        <v>888</v>
      </c>
      <c r="K75" s="74" t="n">
        <v>81731</v>
      </c>
      <c r="L75" s="74" t="n">
        <v>81069</v>
      </c>
      <c r="M75" s="74" t="n">
        <f>B75-C75</f>
        <v>15513</v>
      </c>
      <c r="N75" s="74" t="n">
        <v>53</v>
      </c>
      <c r="O75" s="77" t="n">
        <f>B75-C75</f>
        <v>15513</v>
      </c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</row>
    <row r="76">
      <c r="A76" s="57" t="n">
        <v>74</v>
      </c>
      <c r="B76" s="22" t="n">
        <f>'Population Totals'!B76</f>
        <v>86543</v>
      </c>
      <c r="C76" s="22" t="n">
        <v>77357</v>
      </c>
      <c r="D76" s="22" t="n">
        <v>4013</v>
      </c>
      <c r="E76" s="64" t="n">
        <f>IF(ISERROR(D76/B76),"",D76/B76)</f>
        <v>0.046370012594895</v>
      </c>
      <c r="F76" s="22" t="n">
        <v>2056</v>
      </c>
      <c r="G76" s="64" t="n">
        <f>IF(ISERROR(F76/B76),"",F76/B76)</f>
        <v>0.0237569763007984</v>
      </c>
      <c r="H76" s="71" t="n">
        <f>IF(ISERROR(O76/B76),"",O76/B76)</f>
        <v>0.106143766682458</v>
      </c>
      <c r="I76" s="22" t="n">
        <v>259</v>
      </c>
      <c r="J76" s="22" t="n">
        <v>725</v>
      </c>
      <c r="K76" s="22" t="n">
        <v>84985</v>
      </c>
      <c r="L76" s="22" t="n">
        <v>83156</v>
      </c>
      <c r="M76" s="22" t="n">
        <f>B76-C76</f>
        <v>9186</v>
      </c>
      <c r="N76" s="22" t="n">
        <v>58</v>
      </c>
      <c r="O76" s="22" t="n">
        <f>B76-C76</f>
        <v>9186</v>
      </c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</row>
    <row r="77">
      <c r="A77" s="57" t="n">
        <v>75</v>
      </c>
      <c r="B77" s="60" t="n">
        <f>'Population Totals'!B77</f>
        <v>85562</v>
      </c>
      <c r="C77" s="60" t="n">
        <v>63517</v>
      </c>
      <c r="D77" s="60" t="n">
        <v>9087</v>
      </c>
      <c r="E77" s="63" t="n">
        <f>IF(ISERROR(D77/B77),"",D77/B77)</f>
        <v>0.10620368855333</v>
      </c>
      <c r="F77" s="60" t="n">
        <v>9120</v>
      </c>
      <c r="G77" s="67" t="n">
        <f>IF(ISERROR(F77/B77),"",F77/B77)</f>
        <v>0.106589373787429</v>
      </c>
      <c r="H77" s="70" t="n">
        <f>IF(ISERROR(O77/B77),"",O77/B77)</f>
        <v>0.257649423809635</v>
      </c>
      <c r="I77" s="74" t="n">
        <v>459</v>
      </c>
      <c r="J77" s="74" t="n">
        <v>1111</v>
      </c>
      <c r="K77" s="74" t="n">
        <v>76698</v>
      </c>
      <c r="L77" s="74" t="n">
        <v>78843</v>
      </c>
      <c r="M77" s="74" t="n">
        <f>B77-C77</f>
        <v>22045</v>
      </c>
      <c r="N77" s="74" t="n">
        <v>31</v>
      </c>
      <c r="O77" s="77" t="n">
        <f>B77-C77</f>
        <v>22045</v>
      </c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</row>
    <row r="78">
      <c r="A78" s="57" t="n">
        <v>76</v>
      </c>
      <c r="B78" s="22" t="n">
        <f>'Population Totals'!B78</f>
        <v>85960</v>
      </c>
      <c r="C78" s="22" t="n">
        <v>66772</v>
      </c>
      <c r="D78" s="22" t="n">
        <v>11784</v>
      </c>
      <c r="E78" s="64" t="n">
        <f>IF(ISERROR(D78/B78),"",D78/B78)</f>
        <v>0.13708701721731</v>
      </c>
      <c r="F78" s="22" t="n">
        <v>3517</v>
      </c>
      <c r="G78" s="64" t="n">
        <f>IF(ISERROR(F78/B78),"",F78/B78)</f>
        <v>0.0409143787808283</v>
      </c>
      <c r="H78" s="71" t="n">
        <f>IF(ISERROR(O78/B78),"",O78/B78)</f>
        <v>0.223220102373197</v>
      </c>
      <c r="I78" s="22" t="n">
        <v>365</v>
      </c>
      <c r="J78" s="22" t="n">
        <v>893</v>
      </c>
      <c r="K78" s="22" t="n">
        <v>82979</v>
      </c>
      <c r="L78" s="22" t="n">
        <v>81395</v>
      </c>
      <c r="M78" s="22" t="n">
        <f>B78-C78</f>
        <v>19188</v>
      </c>
      <c r="N78" s="22" t="n">
        <v>36</v>
      </c>
      <c r="O78" s="22" t="n">
        <f>B78-C78</f>
        <v>19188</v>
      </c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</row>
    <row r="79">
      <c r="A79" s="57" t="n">
        <v>77</v>
      </c>
      <c r="B79" s="60" t="n">
        <f>'Population Totals'!B79</f>
        <v>85837</v>
      </c>
      <c r="C79" s="60" t="n">
        <v>64170</v>
      </c>
      <c r="D79" s="60" t="n">
        <v>16839</v>
      </c>
      <c r="E79" s="63" t="n">
        <f>IF(ISERROR(D79/B79),"",D79/B79)</f>
        <v>0.196174144017149</v>
      </c>
      <c r="F79" s="60" t="n">
        <v>2979</v>
      </c>
      <c r="G79" s="67" t="n">
        <f>IF(ISERROR(F79/B79),"",F79/B79)</f>
        <v>0.0347053135594208</v>
      </c>
      <c r="H79" s="70" t="n">
        <f>IF(ISERROR(O79/B79),"",O79/B79)</f>
        <v>0.252420284958701</v>
      </c>
      <c r="I79" s="74" t="n">
        <v>278</v>
      </c>
      <c r="J79" s="74" t="n">
        <v>467</v>
      </c>
      <c r="K79" s="74" t="n">
        <v>84678</v>
      </c>
      <c r="L79" s="74" t="n">
        <v>83111</v>
      </c>
      <c r="M79" s="74" t="n">
        <f>B79-C79</f>
        <v>21667</v>
      </c>
      <c r="N79" s="74" t="n">
        <v>28</v>
      </c>
      <c r="O79" s="77" t="n">
        <f>B79-C79</f>
        <v>21667</v>
      </c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</row>
    <row r="80">
      <c r="A80" s="57" t="n">
        <v>78</v>
      </c>
      <c r="B80" s="22" t="n">
        <f>'Population Totals'!B80</f>
        <v>88992</v>
      </c>
      <c r="C80" s="22" t="n">
        <v>54282</v>
      </c>
      <c r="D80" s="22" t="n">
        <v>29404</v>
      </c>
      <c r="E80" s="64" t="n">
        <f>IF(ISERROR(D80/B80),"",D80/B80)</f>
        <v>0.330411722402014</v>
      </c>
      <c r="F80" s="22" t="n">
        <v>3506</v>
      </c>
      <c r="G80" s="64" t="n">
        <f>IF(ISERROR(F80/B80),"",F80/B80)</f>
        <v>0.0393967997123337</v>
      </c>
      <c r="H80" s="71" t="n">
        <f>IF(ISERROR(O80/B80),"",O80/B80)</f>
        <v>0.390035059331176</v>
      </c>
      <c r="I80" s="22" t="n">
        <v>331</v>
      </c>
      <c r="J80" s="22" t="n">
        <v>488</v>
      </c>
      <c r="K80" s="22" t="n">
        <v>86980</v>
      </c>
      <c r="L80" s="22" t="n">
        <v>86417</v>
      </c>
      <c r="M80" s="22" t="n">
        <f>B80-C80</f>
        <v>34710</v>
      </c>
      <c r="N80" s="22" t="n">
        <v>22</v>
      </c>
      <c r="O80" s="22" t="n">
        <f>B80-C80</f>
        <v>34710</v>
      </c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</row>
    <row r="81">
      <c r="A81" s="57" t="n">
        <v>79</v>
      </c>
      <c r="B81" s="60" t="n">
        <f>'Population Totals'!B81</f>
        <v>89782</v>
      </c>
      <c r="C81" s="60" t="n">
        <v>59431</v>
      </c>
      <c r="D81" s="60" t="n">
        <v>15619</v>
      </c>
      <c r="E81" s="63" t="n">
        <f>IF(ISERROR(D81/B81),"",D81/B81)</f>
        <v>0.173965828339756</v>
      </c>
      <c r="F81" s="60" t="n">
        <v>7498</v>
      </c>
      <c r="G81" s="67" t="n">
        <f>IF(ISERROR(F81/B81),"",F81/B81)</f>
        <v>0.0835133991223185</v>
      </c>
      <c r="H81" s="70" t="n">
        <f>IF(ISERROR(O81/B81),"",O81/B81)</f>
        <v>0.338052170813749</v>
      </c>
      <c r="I81" s="74" t="n">
        <v>362</v>
      </c>
      <c r="J81" s="74" t="n">
        <v>3756</v>
      </c>
      <c r="K81" s="74" t="n">
        <v>82061</v>
      </c>
      <c r="L81" s="74" t="n">
        <v>82766</v>
      </c>
      <c r="M81" s="74" t="n">
        <f>B81-C81</f>
        <v>30351</v>
      </c>
      <c r="N81" s="74" t="n">
        <v>37</v>
      </c>
      <c r="O81" s="77" t="n">
        <f>B81-C81</f>
        <v>30351</v>
      </c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</row>
    <row r="82">
      <c r="A82" s="57" t="n">
        <v>80</v>
      </c>
      <c r="B82" s="22" t="n">
        <f>'Population Totals'!B82</f>
        <v>85411</v>
      </c>
      <c r="C82" s="22" t="n">
        <v>53253</v>
      </c>
      <c r="D82" s="22" t="n">
        <v>12379</v>
      </c>
      <c r="E82" s="64" t="n">
        <f>IF(ISERROR(D82/B82),"",D82/B82)</f>
        <v>0.14493449321516</v>
      </c>
      <c r="F82" s="22" t="n">
        <v>7725</v>
      </c>
      <c r="G82" s="64" t="n">
        <f>IF(ISERROR(F82/B82),"",F82/B82)</f>
        <v>0.0904450246455375</v>
      </c>
      <c r="H82" s="71" t="n">
        <f>IF(ISERROR(O82/B82),"",O82/B82)</f>
        <v>0.376508880589151</v>
      </c>
      <c r="I82" s="22" t="n">
        <v>300</v>
      </c>
      <c r="J82" s="22" t="n">
        <v>9231</v>
      </c>
      <c r="K82" s="22" t="n">
        <v>77642</v>
      </c>
      <c r="L82" s="22" t="n">
        <v>78872</v>
      </c>
      <c r="M82" s="22" t="n">
        <f>B82-C82</f>
        <v>32158</v>
      </c>
      <c r="N82" s="22" t="n">
        <v>43</v>
      </c>
      <c r="O82" s="22" t="n">
        <f>B82-C82</f>
        <v>32158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</row>
    <row r="83">
      <c r="A83" s="57" t="n">
        <v>81</v>
      </c>
      <c r="B83" s="60" t="n">
        <f>'Population Totals'!B83</f>
        <v>90042</v>
      </c>
      <c r="C83" s="60" t="n">
        <v>73531</v>
      </c>
      <c r="D83" s="60" t="n">
        <v>5086</v>
      </c>
      <c r="E83" s="63" t="n">
        <f>IF(ISERROR(D83/B83),"",D83/B83)</f>
        <v>0.0564847515603829</v>
      </c>
      <c r="F83" s="60" t="n">
        <v>4683</v>
      </c>
      <c r="G83" s="67" t="n">
        <f>IF(ISERROR(F83/B83),"",F83/B83)</f>
        <v>0.0520090624375292</v>
      </c>
      <c r="H83" s="70" t="n">
        <f>IF(ISERROR(O83/B83),"",O83/B83)</f>
        <v>0.18336998289687</v>
      </c>
      <c r="I83" s="74" t="n">
        <v>200</v>
      </c>
      <c r="J83" s="74" t="n">
        <v>3124</v>
      </c>
      <c r="K83" s="74" t="n">
        <v>85072</v>
      </c>
      <c r="L83" s="74" t="n">
        <v>83979</v>
      </c>
      <c r="M83" s="74" t="n">
        <f>B83-C83</f>
        <v>16511</v>
      </c>
      <c r="N83" s="74" t="n">
        <v>35</v>
      </c>
      <c r="O83" s="77" t="n">
        <f>B83-C83</f>
        <v>16511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</row>
    <row r="84">
      <c r="A84" s="57" t="n">
        <v>82</v>
      </c>
      <c r="B84" s="22" t="n">
        <f>'Population Totals'!B84</f>
        <v>90022</v>
      </c>
      <c r="C84" s="22" t="n">
        <v>55429</v>
      </c>
      <c r="D84" s="22" t="n">
        <v>23451</v>
      </c>
      <c r="E84" s="64" t="n">
        <f>IF(ISERROR(D84/B84),"",D84/B84)</f>
        <v>0.26050298815845</v>
      </c>
      <c r="F84" s="22" t="n">
        <v>5860</v>
      </c>
      <c r="G84" s="64" t="n">
        <f>IF(ISERROR(F84/B84),"",F84/B84)</f>
        <v>0.0650951989513675</v>
      </c>
      <c r="H84" s="71" t="n">
        <f>IF(ISERROR(O84/B84),"",O84/B84)</f>
        <v>0.384272733331852</v>
      </c>
      <c r="I84" s="22" t="n">
        <v>337</v>
      </c>
      <c r="J84" s="22" t="n">
        <v>1968</v>
      </c>
      <c r="K84" s="22" t="n">
        <v>84293</v>
      </c>
      <c r="L84" s="22" t="n">
        <v>83965</v>
      </c>
      <c r="M84" s="22" t="n">
        <f>B84-C84</f>
        <v>34593</v>
      </c>
      <c r="N84" s="22" t="n">
        <v>84</v>
      </c>
      <c r="O84" s="22" t="n">
        <f>B84-C84</f>
        <v>34593</v>
      </c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</row>
    <row r="85">
      <c r="A85" s="57" t="n">
        <v>83</v>
      </c>
      <c r="B85" s="60" t="n">
        <f>'Population Totals'!B85</f>
        <v>83554</v>
      </c>
      <c r="C85" s="60" t="n">
        <v>51057</v>
      </c>
      <c r="D85" s="60" t="n">
        <v>27094</v>
      </c>
      <c r="E85" s="63" t="n">
        <f>IF(ISERROR(D85/B85),"",D85/B85)</f>
        <v>0.324269334801446</v>
      </c>
      <c r="F85" s="60" t="n">
        <v>2445</v>
      </c>
      <c r="G85" s="67" t="n">
        <f>IF(ISERROR(F85/B85),"",F85/B85)</f>
        <v>0.029262512865931</v>
      </c>
      <c r="H85" s="70" t="n">
        <f>IF(ISERROR(O85/B85),"",O85/B85)</f>
        <v>0.388934102496589</v>
      </c>
      <c r="I85" s="74" t="n">
        <v>186</v>
      </c>
      <c r="J85" s="74" t="n">
        <v>492</v>
      </c>
      <c r="K85" s="74" t="n">
        <v>81074</v>
      </c>
      <c r="L85" s="74" t="n">
        <v>80371</v>
      </c>
      <c r="M85" s="74" t="n">
        <f>B85-C85</f>
        <v>32497</v>
      </c>
      <c r="N85" s="74" t="n">
        <v>20</v>
      </c>
      <c r="O85" s="77" t="n">
        <f>B85-C85</f>
        <v>32497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</row>
    <row r="86">
      <c r="A86" s="57" t="n">
        <v>84</v>
      </c>
      <c r="B86" s="22" t="n">
        <f>'Population Totals'!B86</f>
        <v>84994</v>
      </c>
      <c r="C86" s="22" t="n">
        <v>53148</v>
      </c>
      <c r="D86" s="22" t="n">
        <v>21825</v>
      </c>
      <c r="E86" s="64" t="n">
        <f>IF(ISERROR(D86/B86),"",D86/B86)</f>
        <v>0.256782831729299</v>
      </c>
      <c r="F86" s="22" t="n">
        <v>4156</v>
      </c>
      <c r="G86" s="64" t="n">
        <f>IF(ISERROR(F86/B86),"",F86/B86)</f>
        <v>0.0488975692401817</v>
      </c>
      <c r="H86" s="71" t="n">
        <f>IF(ISERROR(O86/B86),"",O86/B86)</f>
        <v>0.374685271901546</v>
      </c>
      <c r="I86" s="22" t="n">
        <v>262</v>
      </c>
      <c r="J86" s="22" t="n">
        <v>1971</v>
      </c>
      <c r="K86" s="22" t="n">
        <v>80531</v>
      </c>
      <c r="L86" s="22" t="n">
        <v>79725</v>
      </c>
      <c r="M86" s="22" t="n">
        <f>B86-C86</f>
        <v>31846</v>
      </c>
      <c r="N86" s="22" t="n">
        <v>42</v>
      </c>
      <c r="O86" s="22" t="n">
        <f>B86-C86</f>
        <v>31846</v>
      </c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</row>
    <row r="87">
      <c r="A87" s="57" t="n">
        <v>85</v>
      </c>
      <c r="B87" s="60" t="n">
        <f>'Population Totals'!B87</f>
        <v>86933</v>
      </c>
      <c r="C87" s="60" t="n">
        <v>66510</v>
      </c>
      <c r="D87" s="60" t="n">
        <v>13232</v>
      </c>
      <c r="E87" s="63" t="n">
        <f>IF(ISERROR(D87/B87),"",D87/B87)</f>
        <v>0.152209172581183</v>
      </c>
      <c r="F87" s="60" t="n">
        <v>2653</v>
      </c>
      <c r="G87" s="67" t="n">
        <f>IF(ISERROR(F87/B87),"",F87/B87)</f>
        <v>0.0305177550527418</v>
      </c>
      <c r="H87" s="70" t="n">
        <f>IF(ISERROR(O87/B87),"",O87/B87)</f>
        <v>0.234928048036994</v>
      </c>
      <c r="I87" s="74" t="n">
        <v>443</v>
      </c>
      <c r="J87" s="74" t="n">
        <v>786</v>
      </c>
      <c r="K87" s="74" t="n">
        <v>84350</v>
      </c>
      <c r="L87" s="74" t="n">
        <v>82368</v>
      </c>
      <c r="M87" s="74" t="n">
        <f>B87-C87</f>
        <v>20423</v>
      </c>
      <c r="N87" s="74" t="n">
        <v>42</v>
      </c>
      <c r="O87" s="77" t="n">
        <f>B87-C87</f>
        <v>20423</v>
      </c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</row>
    <row r="88">
      <c r="A88" s="57" t="n">
        <v>86</v>
      </c>
      <c r="B88" s="22" t="n">
        <f>'Population Totals'!B88</f>
        <v>87839</v>
      </c>
      <c r="C88" s="22" t="n">
        <v>31117</v>
      </c>
      <c r="D88" s="22" t="n">
        <v>45356</v>
      </c>
      <c r="E88" s="64" t="n">
        <f>IF(ISERROR(D88/B88),"",D88/B88)</f>
        <v>0.516353783626863</v>
      </c>
      <c r="F88" s="22" t="n">
        <v>7740</v>
      </c>
      <c r="G88" s="64" t="n">
        <f>IF(ISERROR(F88/B88),"",F88/B88)</f>
        <v>0.0881157572376735</v>
      </c>
      <c r="H88" s="71" t="n">
        <f>IF(ISERROR(O88/B88),"",O88/B88)</f>
        <v>0.645749610082082</v>
      </c>
      <c r="I88" s="22" t="n">
        <v>475</v>
      </c>
      <c r="J88" s="22" t="n">
        <v>1340</v>
      </c>
      <c r="K88" s="22" t="n">
        <v>80123</v>
      </c>
      <c r="L88" s="22" t="n">
        <v>82285</v>
      </c>
      <c r="M88" s="22" t="n">
        <f>B88-C88</f>
        <v>56722</v>
      </c>
      <c r="N88" s="22" t="n">
        <v>185</v>
      </c>
      <c r="O88" s="22" t="n">
        <f>B88-C88</f>
        <v>56722</v>
      </c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</row>
    <row r="89">
      <c r="A89" s="57" t="n">
        <v>87</v>
      </c>
      <c r="B89" s="60" t="n">
        <f>'Population Totals'!B89</f>
        <v>83372</v>
      </c>
      <c r="C89" s="60" t="n">
        <v>46974</v>
      </c>
      <c r="D89" s="60" t="n">
        <v>30072</v>
      </c>
      <c r="E89" s="63" t="n">
        <f>IF(ISERROR(D89/B89),"",D89/B89)</f>
        <v>0.360696636760543</v>
      </c>
      <c r="F89" s="60" t="n">
        <v>3004</v>
      </c>
      <c r="G89" s="67" t="n">
        <f>IF(ISERROR(F89/B89),"",F89/B89)</f>
        <v>0.0360312814853908</v>
      </c>
      <c r="H89" s="70" t="n">
        <f>IF(ISERROR(O89/B89),"",O89/B89)</f>
        <v>0.436573429928513</v>
      </c>
      <c r="I89" s="74" t="n">
        <v>301</v>
      </c>
      <c r="J89" s="74" t="n">
        <v>736</v>
      </c>
      <c r="K89" s="74" t="n">
        <v>79641</v>
      </c>
      <c r="L89" s="74" t="n">
        <v>79639</v>
      </c>
      <c r="M89" s="74" t="n">
        <f>B89-C89</f>
        <v>36398</v>
      </c>
      <c r="N89" s="74" t="n">
        <v>20</v>
      </c>
      <c r="O89" s="77" t="n">
        <f>B89-C89</f>
        <v>36398</v>
      </c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</row>
    <row r="90">
      <c r="A90" s="57" t="n">
        <v>88</v>
      </c>
      <c r="B90" s="22" t="n">
        <f>'Population Totals'!B90</f>
        <v>86411</v>
      </c>
      <c r="C90" s="22" t="n">
        <v>37629</v>
      </c>
      <c r="D90" s="22" t="n">
        <v>48871</v>
      </c>
      <c r="E90" s="64" t="n">
        <f>IF(ISERROR(D90/B90),"",D90/B90)</f>
        <v>0.565564569325665</v>
      </c>
      <c r="F90" s="22" t="n">
        <v>2543</v>
      </c>
      <c r="G90" s="64" t="n">
        <f>IF(ISERROR(F90/B90),"",F90/B90)</f>
        <v>0.0294291236069482</v>
      </c>
      <c r="H90" s="71" t="n">
        <f>IF(ISERROR(O90/B90),"",O90/B90)</f>
        <v>0.564534607862425</v>
      </c>
      <c r="I90" s="22" t="n">
        <v>258</v>
      </c>
      <c r="J90" s="22" t="n">
        <v>382</v>
      </c>
      <c r="K90" s="22" t="n">
        <v>89220</v>
      </c>
      <c r="L90" s="22" t="n">
        <v>88342</v>
      </c>
      <c r="M90" s="22" t="n">
        <f>B90-C90</f>
        <v>48782</v>
      </c>
      <c r="N90" s="22" t="n">
        <v>55</v>
      </c>
      <c r="O90" s="22" t="n">
        <f>B90-C90</f>
        <v>48782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</row>
    <row r="91">
      <c r="A91" s="57" t="n">
        <v>89</v>
      </c>
      <c r="B91" s="60" t="n">
        <f>'Population Totals'!B91</f>
        <v>84650</v>
      </c>
      <c r="C91" s="60" t="n">
        <v>55924</v>
      </c>
      <c r="D91" s="60" t="n">
        <v>21478</v>
      </c>
      <c r="E91" s="63" t="n">
        <f>IF(ISERROR(D91/B91),"",D91/B91)</f>
        <v>0.253727111636149</v>
      </c>
      <c r="F91" s="60" t="n">
        <v>5108</v>
      </c>
      <c r="G91" s="67" t="n">
        <f>IF(ISERROR(F91/B91),"",F91/B91)</f>
        <v>0.0603425871234495</v>
      </c>
      <c r="H91" s="70" t="n">
        <f>IF(ISERROR(O91/B91),"",O91/B91)</f>
        <v>0.339350265800354</v>
      </c>
      <c r="I91" s="74" t="n">
        <v>269</v>
      </c>
      <c r="J91" s="74" t="n">
        <v>478</v>
      </c>
      <c r="K91" s="74" t="n">
        <v>79771</v>
      </c>
      <c r="L91" s="74" t="n">
        <v>80721</v>
      </c>
      <c r="M91" s="74" t="n">
        <f>B91-C91</f>
        <v>28726</v>
      </c>
      <c r="N91" s="74" t="n">
        <v>21</v>
      </c>
      <c r="O91" s="77" t="n">
        <f>B91-C91</f>
        <v>28726</v>
      </c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</row>
    <row r="92">
      <c r="A92" s="57" t="n">
        <v>90</v>
      </c>
      <c r="B92" s="22" t="n">
        <f>'Population Totals'!B92</f>
        <v>87949</v>
      </c>
      <c r="C92" s="22" t="n">
        <v>76640</v>
      </c>
      <c r="D92" s="22" t="n">
        <v>5005</v>
      </c>
      <c r="E92" s="64" t="n">
        <f>IF(ISERROR(D92/B92),"",D92/B92)</f>
        <v>0.0569079807615777</v>
      </c>
      <c r="F92" s="22" t="n">
        <v>3009</v>
      </c>
      <c r="G92" s="64" t="n">
        <f>IF(ISERROR(F92/B92),"",F92/B92)</f>
        <v>0.034213009812505</v>
      </c>
      <c r="H92" s="71" t="n">
        <f>IF(ISERROR(O92/B92),"",O92/B92)</f>
        <v>0.128585885001535</v>
      </c>
      <c r="I92" s="22" t="n">
        <v>203</v>
      </c>
      <c r="J92" s="22" t="n">
        <v>401</v>
      </c>
      <c r="K92" s="22" t="n">
        <v>84552</v>
      </c>
      <c r="L92" s="22" t="n">
        <v>83799</v>
      </c>
      <c r="M92" s="22" t="n">
        <f>B92-C92</f>
        <v>11309</v>
      </c>
      <c r="N92" s="22" t="n">
        <v>30</v>
      </c>
      <c r="O92" s="22" t="n">
        <f>B92-C92</f>
        <v>11309</v>
      </c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</row>
    <row r="93">
      <c r="A93" s="57" t="n">
        <v>91</v>
      </c>
      <c r="B93" s="60" t="n">
        <f>'Population Totals'!B93</f>
        <v>86810</v>
      </c>
      <c r="C93" s="60" t="n">
        <v>75936</v>
      </c>
      <c r="D93" s="60" t="n">
        <v>4920</v>
      </c>
      <c r="E93" s="63" t="n">
        <f>IF(ISERROR(D93/B93),"",D93/B93)</f>
        <v>0.0566754982144914</v>
      </c>
      <c r="F93" s="60" t="n">
        <v>1942</v>
      </c>
      <c r="G93" s="67" t="n">
        <f>IF(ISERROR(F93/B93),"",F93/B93)</f>
        <v>0.0223706946204354</v>
      </c>
      <c r="H93" s="70" t="n">
        <f>IF(ISERROR(O93/B93),"",O93/B93)</f>
        <v>0.125262066582191</v>
      </c>
      <c r="I93" s="74" t="n">
        <v>219</v>
      </c>
      <c r="J93" s="74" t="n">
        <v>820</v>
      </c>
      <c r="K93" s="74" t="n">
        <v>84667</v>
      </c>
      <c r="L93" s="74" t="n">
        <v>82723</v>
      </c>
      <c r="M93" s="74" t="n">
        <f>B93-C93</f>
        <v>10874</v>
      </c>
      <c r="N93" s="74" t="n">
        <v>36</v>
      </c>
      <c r="O93" s="77" t="n">
        <f>B93-C93</f>
        <v>10874</v>
      </c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</row>
    <row r="94">
      <c r="A94" s="57" t="n">
        <v>92</v>
      </c>
      <c r="B94" s="22" t="n">
        <f>'Population Totals'!B94</f>
        <v>88037</v>
      </c>
      <c r="C94" s="22" t="n">
        <v>47061</v>
      </c>
      <c r="D94" s="22" t="n">
        <v>26347</v>
      </c>
      <c r="E94" s="64" t="n">
        <f>IF(ISERROR(D94/B94),"",D94/B94)</f>
        <v>0.299271897043289</v>
      </c>
      <c r="F94" s="22" t="n">
        <v>8075</v>
      </c>
      <c r="G94" s="64" t="n">
        <f>IF(ISERROR(F94/B94),"",F94/B94)</f>
        <v>0.0917227983688676</v>
      </c>
      <c r="H94" s="71" t="n">
        <f>IF(ISERROR(O94/B94),"",O94/B94)</f>
        <v>0.465440666992287</v>
      </c>
      <c r="I94" s="22" t="n">
        <v>385</v>
      </c>
      <c r="J94" s="22" t="n">
        <v>2259</v>
      </c>
      <c r="K94" s="22" t="n">
        <v>79365</v>
      </c>
      <c r="L94" s="22" t="n">
        <v>80739</v>
      </c>
      <c r="M94" s="22" t="n">
        <f>B94-C94</f>
        <v>40976</v>
      </c>
      <c r="N94" s="22" t="n">
        <v>53</v>
      </c>
      <c r="O94" s="22" t="n">
        <f>B94-C94</f>
        <v>40976</v>
      </c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</row>
    <row r="95">
      <c r="A95" s="57" t="n">
        <v>93</v>
      </c>
      <c r="B95" s="60" t="n">
        <f>'Population Totals'!B95</f>
        <v>87970</v>
      </c>
      <c r="C95" s="60" t="n">
        <v>74459</v>
      </c>
      <c r="D95" s="60" t="n">
        <v>5400</v>
      </c>
      <c r="E95" s="63" t="n">
        <f>IF(ISERROR(D95/B95),"",D95/B95)</f>
        <v>0.061384562919177</v>
      </c>
      <c r="F95" s="60" t="n">
        <v>3236</v>
      </c>
      <c r="G95" s="67" t="n">
        <f>IF(ISERROR(F95/B95),"",F95/B95)</f>
        <v>0.0367852677048994</v>
      </c>
      <c r="H95" s="70" t="n">
        <f>IF(ISERROR(O95/B95),"",O95/B95)</f>
        <v>0.153586449926111</v>
      </c>
      <c r="I95" s="74" t="n">
        <v>193</v>
      </c>
      <c r="J95" s="74" t="n">
        <v>1871</v>
      </c>
      <c r="K95" s="74" t="n">
        <v>84531</v>
      </c>
      <c r="L95" s="74" t="n">
        <v>83419</v>
      </c>
      <c r="M95" s="74" t="n">
        <f>B95-C95</f>
        <v>13511</v>
      </c>
      <c r="N95" s="74" t="n">
        <v>25</v>
      </c>
      <c r="O95" s="77" t="n">
        <f>B95-C95</f>
        <v>13511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</row>
    <row r="96">
      <c r="A96" s="57" t="n">
        <v>94</v>
      </c>
      <c r="B96" s="22" t="n">
        <f>'Population Totals'!B96</f>
        <v>86553</v>
      </c>
      <c r="C96" s="22" t="n">
        <v>73779</v>
      </c>
      <c r="D96" s="22" t="n">
        <v>4210</v>
      </c>
      <c r="E96" s="64" t="n">
        <f>IF(ISERROR(D96/B96),"",D96/B96)</f>
        <v>0.0486407172483912</v>
      </c>
      <c r="F96" s="22" t="n">
        <v>2898</v>
      </c>
      <c r="G96" s="64" t="n">
        <f>IF(ISERROR(F96/B96),"",F96/B96)</f>
        <v>0.0334823749610066</v>
      </c>
      <c r="H96" s="71" t="n">
        <f>IF(ISERROR(O96/B96),"",O96/B96)</f>
        <v>0.14758587224013</v>
      </c>
      <c r="I96" s="22" t="n">
        <v>208</v>
      </c>
      <c r="J96" s="22" t="n">
        <v>2745</v>
      </c>
      <c r="K96" s="22" t="n">
        <v>84002</v>
      </c>
      <c r="L96" s="22" t="n">
        <v>82152</v>
      </c>
      <c r="M96" s="22" t="n">
        <f>B96-C96</f>
        <v>12774</v>
      </c>
      <c r="N96" s="22" t="n">
        <v>22</v>
      </c>
      <c r="O96" s="22" t="n">
        <f>B96-C96</f>
        <v>12774</v>
      </c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</row>
    <row r="97">
      <c r="A97" s="57" t="n">
        <v>95</v>
      </c>
      <c r="B97" s="60" t="n">
        <f>'Population Totals'!B97</f>
        <v>87902</v>
      </c>
      <c r="C97" s="60" t="n">
        <v>68301</v>
      </c>
      <c r="D97" s="60" t="n">
        <v>4831</v>
      </c>
      <c r="E97" s="63" t="n">
        <f>IF(ISERROR(D97/B97),"",D97/B97)</f>
        <v>0.0549589315373939</v>
      </c>
      <c r="F97" s="60" t="n">
        <v>4076</v>
      </c>
      <c r="G97" s="67" t="n">
        <f>IF(ISERROR(F97/B97),"",F97/B97)</f>
        <v>0.0463698209369525</v>
      </c>
      <c r="H97" s="70" t="n">
        <f>IF(ISERROR(O97/B97),"",O97/B97)</f>
        <v>0.222986962753976</v>
      </c>
      <c r="I97" s="74" t="n">
        <v>170</v>
      </c>
      <c r="J97" s="74" t="n">
        <v>7872</v>
      </c>
      <c r="K97" s="74" t="n">
        <v>83504</v>
      </c>
      <c r="L97" s="74" t="n">
        <v>82718</v>
      </c>
      <c r="M97" s="74" t="n">
        <f>B97-C97</f>
        <v>19601</v>
      </c>
      <c r="N97" s="74" t="n">
        <v>41</v>
      </c>
      <c r="O97" s="77" t="n">
        <f>B97-C97</f>
        <v>19601</v>
      </c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</row>
    <row r="98">
      <c r="A98" s="57" t="n">
        <v>96</v>
      </c>
      <c r="B98" s="22" t="n">
        <f>'Population Totals'!B98</f>
        <v>86629</v>
      </c>
      <c r="C98" s="22" t="n">
        <v>77004</v>
      </c>
      <c r="D98" s="22" t="n">
        <v>3991</v>
      </c>
      <c r="E98" s="64" t="n">
        <f>IF(ISERROR(D98/B98),"",D98/B98)</f>
        <v>0.0460700227406527</v>
      </c>
      <c r="F98" s="22" t="n">
        <v>2124</v>
      </c>
      <c r="G98" s="64" t="n">
        <f>IF(ISERROR(F98/B98),"",F98/B98)</f>
        <v>0.0245183483590945</v>
      </c>
      <c r="H98" s="71" t="n">
        <f>IF(ISERROR(O98/B98),"",O98/B98)</f>
        <v>0.111105980676217</v>
      </c>
      <c r="I98" s="22" t="n">
        <v>197</v>
      </c>
      <c r="J98" s="22" t="n">
        <v>857</v>
      </c>
      <c r="K98" s="22" t="n">
        <v>85111</v>
      </c>
      <c r="L98" s="22" t="n">
        <v>82986</v>
      </c>
      <c r="M98" s="22" t="n">
        <f>B98-C98</f>
        <v>9625</v>
      </c>
      <c r="N98" s="22" t="n">
        <v>14</v>
      </c>
      <c r="O98" s="22" t="n">
        <f>B98-C98</f>
        <v>9625</v>
      </c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</row>
    <row r="99">
      <c r="A99" s="57" t="n">
        <v>97</v>
      </c>
      <c r="B99" s="60" t="n">
        <f>'Population Totals'!B99</f>
        <v>90264</v>
      </c>
      <c r="C99" s="60" t="n">
        <v>82850</v>
      </c>
      <c r="D99" s="60" t="n">
        <v>1951</v>
      </c>
      <c r="E99" s="63" t="n">
        <f>IF(ISERROR(D99/B99),"",D99/B99)</f>
        <v>0.0216143756093238</v>
      </c>
      <c r="F99" s="60" t="n">
        <v>3349</v>
      </c>
      <c r="G99" s="67" t="n">
        <f>IF(ISERROR(F99/B99),"",F99/B99)</f>
        <v>0.0371022777630063</v>
      </c>
      <c r="H99" s="70" t="n">
        <f>IF(ISERROR(O99/B99),"",O99/B99)</f>
        <v>0.0821368430381991</v>
      </c>
      <c r="I99" s="74" t="n">
        <v>174</v>
      </c>
      <c r="J99" s="74" t="n">
        <v>270</v>
      </c>
      <c r="K99" s="74" t="n">
        <v>87000</v>
      </c>
      <c r="L99" s="74" t="n">
        <v>86938</v>
      </c>
      <c r="M99" s="74" t="n">
        <f>B99-C99</f>
        <v>7414</v>
      </c>
      <c r="N99" s="74" t="n">
        <v>8</v>
      </c>
      <c r="O99" s="77" t="n">
        <f>B99-C99</f>
        <v>7414</v>
      </c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</row>
    <row r="100">
      <c r="A100" s="57" t="n">
        <v>98</v>
      </c>
      <c r="B100" s="22" t="n">
        <f>'Population Totals'!B100</f>
        <v>85281</v>
      </c>
      <c r="C100" s="22" t="n">
        <v>81464</v>
      </c>
      <c r="D100" s="22" t="n">
        <v>1683</v>
      </c>
      <c r="E100" s="64" t="n">
        <f>IF(ISERROR(D100/B100),"",D100/B100)</f>
        <v>0.0197347592077954</v>
      </c>
      <c r="F100" s="22" t="n">
        <v>824</v>
      </c>
      <c r="G100" s="64" t="n">
        <f>IF(ISERROR(F100/B100),"",F100/B100)</f>
        <v>0.00966217563114879</v>
      </c>
      <c r="H100" s="71" t="n">
        <f>IF(ISERROR(O100/B100),"",O100/B100)</f>
        <v>0.0447579179418628</v>
      </c>
      <c r="I100" s="22" t="n">
        <v>107</v>
      </c>
      <c r="J100" s="22" t="n">
        <v>293</v>
      </c>
      <c r="K100" s="22" t="n">
        <v>85328</v>
      </c>
      <c r="L100" s="22" t="n">
        <v>83809</v>
      </c>
      <c r="M100" s="22" t="n">
        <f>B100-C100</f>
        <v>3817</v>
      </c>
      <c r="N100" s="22" t="n">
        <v>22</v>
      </c>
      <c r="O100" s="22" t="n">
        <f>B100-C100</f>
        <v>3817</v>
      </c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</row>
    <row r="101">
      <c r="A101" s="57" t="n">
        <v>99</v>
      </c>
      <c r="B101" s="60" t="n">
        <f>'Population Totals'!B101</f>
        <v>88403</v>
      </c>
      <c r="C101" s="60" t="n">
        <v>81819</v>
      </c>
      <c r="D101" s="60" t="n">
        <v>1905</v>
      </c>
      <c r="E101" s="63" t="n">
        <f>IF(ISERROR(D101/B101),"",D101/B101)</f>
        <v>0.0215490424533104</v>
      </c>
      <c r="F101" s="60" t="n">
        <v>1480</v>
      </c>
      <c r="G101" s="67" t="n">
        <f>IF(ISERROR(F101/B101),"",F101/B101)</f>
        <v>0.0167415132970601</v>
      </c>
      <c r="H101" s="70" t="n">
        <f>IF(ISERROR(O101/B101),"",O101/B101)</f>
        <v>0.0744771105052996</v>
      </c>
      <c r="I101" s="74" t="n">
        <v>172</v>
      </c>
      <c r="J101" s="74" t="n">
        <v>534</v>
      </c>
      <c r="K101" s="74" t="n">
        <v>86835</v>
      </c>
      <c r="L101" s="74" t="n">
        <v>84944</v>
      </c>
      <c r="M101" s="74" t="n">
        <f>B101-C101</f>
        <v>6584</v>
      </c>
      <c r="N101" s="74" t="n">
        <v>5</v>
      </c>
      <c r="O101" s="77" t="n">
        <f>B101-C101</f>
        <v>6584</v>
      </c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</row>
    <row r="102">
      <c r="A102" s="57" t="n">
        <v>100</v>
      </c>
      <c r="B102" s="60" t="n">
        <f>'Population Totals'!B102</f>
        <v>82497</v>
      </c>
      <c r="C102" s="60" t="n">
        <v>77179</v>
      </c>
      <c r="D102" s="60" t="n">
        <v>3001</v>
      </c>
      <c r="E102" s="63" t="n">
        <f>IF(ISERROR(D102/B102),"",D102/B102)</f>
        <v>0.0363770803786804</v>
      </c>
      <c r="F102" s="60" t="n">
        <v>1264</v>
      </c>
      <c r="G102" s="67" t="n">
        <f>IF(ISERROR(F102/B102),"",F102/B102)</f>
        <v>0.0153217692764585</v>
      </c>
      <c r="H102" s="70" t="n">
        <f>IF(ISERROR(O102/B102),"",O102/B102)</f>
        <v>0.0644629501678849</v>
      </c>
      <c r="I102" s="74" t="n">
        <v>165</v>
      </c>
      <c r="J102" s="74" t="n">
        <v>247</v>
      </c>
      <c r="K102" s="74" t="n">
        <v>82302</v>
      </c>
      <c r="L102" s="74" t="n">
        <v>80971</v>
      </c>
      <c r="M102" s="74" t="n">
        <f>B102-C102</f>
        <v>5318</v>
      </c>
      <c r="N102" s="74" t="n">
        <v>16</v>
      </c>
      <c r="O102" s="77" t="n">
        <f>B102-C102</f>
        <v>5318</v>
      </c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C1:D1"/>
    <mergeCell ref="I1:M1"/>
  </mergeCells>
  <printOptions gridLines="true"/>
  <pageMargins bottom="1" footer="0.5" header="0.5" left="0.75" right="0.75" top="1"/>
</worksheet>
</file>

<file path=xl/worksheets/sheet3.xml><?xml version="1.0" encoding="utf-8"?>
<worksheet xmlns:r="http://schemas.openxmlformats.org/officeDocument/2006/relationships" xmlns="http://schemas.openxmlformats.org/spreadsheetml/2006/main">
  <dimension ref="A1:BH102"/>
  <sheetViews>
    <sheetView zoomScale="120" topLeftCell="A1" workbookViewId="0" showGridLines="true" showRowColHeaders="false">
      <pane xSplit="1" ySplit="2" topLeftCell="T3" activePane="bottomRight" state="frozen"/>
      <selection activeCell="L3" sqref="L3:L3" pane="bottomRight"/>
    </sheetView>
  </sheetViews>
  <sheetFormatPr customHeight="false" defaultColWidth="9.28125" defaultRowHeight="12.3"/>
  <cols>
    <col min="1" max="1" bestFit="false" customWidth="true" style="10" width="11.00390625" hidden="false" outlineLevel="0"/>
    <col min="2" max="6" bestFit="false" customWidth="true" style="54" width="13.140625" hidden="false" outlineLevel="0"/>
    <col min="7" max="7" bestFit="false" customWidth="true" style="54" width="16.140625" hidden="false" outlineLevel="0"/>
    <col min="8" max="8" bestFit="false" customWidth="true" style="54" width="13.140625" hidden="false" outlineLevel="0"/>
    <col min="9" max="11" bestFit="false" customWidth="true" style="54" width="16.421875" hidden="false" outlineLevel="0"/>
    <col min="12" max="27" bestFit="false" customWidth="true" style="54" width="13.140625" hidden="false" outlineLevel="0"/>
    <col min="28" max="272" bestFit="true" style="54" width="9.140625" hidden="false" outlineLevel="0"/>
  </cols>
  <sheetData>
    <row r="1" ht="15" customHeight="true">
      <c r="A1" s="78" t="s">
        <v>0</v>
      </c>
      <c r="B1" s="80" t="s">
        <v>32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ht="18.75" s="56" customFormat="true" customHeight="true">
      <c r="A2" s="79"/>
      <c r="B2" s="81" t="s">
        <v>33</v>
      </c>
      <c r="C2" s="81" t="s">
        <v>34</v>
      </c>
      <c r="D2" s="81" t="s">
        <v>35</v>
      </c>
      <c r="E2" s="81" t="s">
        <v>36</v>
      </c>
      <c r="F2" s="81" t="s">
        <v>37</v>
      </c>
      <c r="G2" s="81" t="s">
        <v>38</v>
      </c>
      <c r="H2" s="81" t="s">
        <v>39</v>
      </c>
      <c r="I2" s="81" t="s">
        <v>40</v>
      </c>
      <c r="J2" s="81" t="s">
        <v>41</v>
      </c>
      <c r="K2" s="81" t="s">
        <v>42</v>
      </c>
      <c r="L2" s="81" t="s">
        <v>43</v>
      </c>
      <c r="M2" s="81" t="s">
        <v>44</v>
      </c>
      <c r="N2" s="81" t="s">
        <v>45</v>
      </c>
      <c r="O2" s="81" t="s">
        <v>46</v>
      </c>
      <c r="P2" s="81" t="s">
        <v>47</v>
      </c>
      <c r="Q2" s="81" t="s">
        <v>48</v>
      </c>
      <c r="R2" s="81" t="s">
        <v>49</v>
      </c>
      <c r="S2" s="81" t="s">
        <v>50</v>
      </c>
      <c r="T2" s="81" t="s">
        <v>51</v>
      </c>
      <c r="U2" s="81" t="s">
        <v>52</v>
      </c>
      <c r="V2" s="81" t="s">
        <v>53</v>
      </c>
      <c r="W2" s="81" t="s">
        <v>54</v>
      </c>
      <c r="X2" s="81" t="s">
        <v>55</v>
      </c>
      <c r="Y2" s="81" t="s">
        <v>56</v>
      </c>
      <c r="Z2" s="81" t="s">
        <v>57</v>
      </c>
      <c r="AA2" s="81" t="s">
        <v>58</v>
      </c>
    </row>
    <row r="3" ht="12.6" customHeight="true">
      <c r="A3" s="78" t="n">
        <v>1</v>
      </c>
      <c r="B3" s="60" t="n">
        <v>68143</v>
      </c>
      <c r="C3" s="60" t="n">
        <v>49581</v>
      </c>
      <c r="D3" s="60" t="n">
        <v>3320</v>
      </c>
      <c r="E3" s="60" t="n">
        <v>6302</v>
      </c>
      <c r="F3" s="60" t="n">
        <v>61841</v>
      </c>
      <c r="G3" s="60" t="n">
        <v>48315</v>
      </c>
      <c r="H3" s="60" t="n">
        <v>7322</v>
      </c>
      <c r="I3" s="60" t="n">
        <v>602</v>
      </c>
      <c r="J3" s="82" t="n">
        <v>53</v>
      </c>
      <c r="K3" s="82" t="n">
        <v>31</v>
      </c>
      <c r="L3" s="82" t="n">
        <f>B3-G3</f>
        <v>19828</v>
      </c>
      <c r="M3" s="60" t="n">
        <v>62771</v>
      </c>
      <c r="N3" s="82" t="n">
        <v>388</v>
      </c>
      <c r="O3" s="82" t="n">
        <v>34</v>
      </c>
      <c r="P3" s="82" t="n">
        <v>42</v>
      </c>
      <c r="Q3" s="82" t="n">
        <v>4</v>
      </c>
      <c r="R3" s="82" t="n">
        <v>89</v>
      </c>
      <c r="S3" s="82" t="n">
        <f>D3+N3+O3+P3+Q3+R3</f>
        <v>3877</v>
      </c>
      <c r="T3" s="82" t="n">
        <v>3221</v>
      </c>
      <c r="U3" s="82" t="n">
        <v>368</v>
      </c>
      <c r="V3" s="82" t="n">
        <v>32</v>
      </c>
      <c r="W3" s="82" t="n">
        <v>39</v>
      </c>
      <c r="X3" s="82" t="n">
        <v>3</v>
      </c>
      <c r="Y3" s="82" t="n">
        <v>50</v>
      </c>
      <c r="Z3" s="82" t="n">
        <f>T3+U3+V3+W3+X3+Y3</f>
        <v>3713</v>
      </c>
      <c r="AA3" s="82" t="n">
        <v>7268</v>
      </c>
      <c r="AB3" s="56"/>
      <c r="AC3" s="56"/>
    </row>
    <row r="4">
      <c r="A4" s="78" t="n">
        <v>2</v>
      </c>
      <c r="B4" s="22" t="n">
        <v>67203</v>
      </c>
      <c r="C4" s="22" t="n">
        <v>39110</v>
      </c>
      <c r="D4" s="22" t="n">
        <v>4837</v>
      </c>
      <c r="E4" s="22" t="n">
        <v>13370</v>
      </c>
      <c r="F4" s="22" t="n">
        <v>53833</v>
      </c>
      <c r="G4" s="22" t="n">
        <v>37503</v>
      </c>
      <c r="H4" s="22" t="n">
        <v>8743</v>
      </c>
      <c r="I4" s="22" t="n">
        <v>483</v>
      </c>
      <c r="J4" s="17" t="n">
        <v>63</v>
      </c>
      <c r="K4" s="17" t="n">
        <v>45</v>
      </c>
      <c r="L4" s="17" t="n">
        <f>B4-G4</f>
        <v>29700</v>
      </c>
      <c r="M4" s="22" t="n">
        <v>60334</v>
      </c>
      <c r="N4" s="17" t="n">
        <v>446</v>
      </c>
      <c r="O4" s="17" t="n">
        <v>38</v>
      </c>
      <c r="P4" s="17" t="n">
        <v>44</v>
      </c>
      <c r="Q4" s="17" t="n">
        <v>3</v>
      </c>
      <c r="R4" s="17" t="n">
        <v>144</v>
      </c>
      <c r="S4" s="17" t="n">
        <f>D4+N4+O4+P4+Q4+R4</f>
        <v>5512</v>
      </c>
      <c r="T4" s="17" t="n">
        <v>4711</v>
      </c>
      <c r="U4" s="17" t="n">
        <v>416</v>
      </c>
      <c r="V4" s="17" t="n">
        <v>33</v>
      </c>
      <c r="W4" s="17" t="n">
        <v>39</v>
      </c>
      <c r="X4" s="17" t="n">
        <v>3</v>
      </c>
      <c r="Y4" s="17" t="n">
        <v>50</v>
      </c>
      <c r="Z4" s="17" t="n">
        <f>T4+U4+V4+W4+X4+Y4</f>
        <v>5252</v>
      </c>
      <c r="AA4" s="17" t="n">
        <v>8694</v>
      </c>
      <c r="AB4" s="56"/>
      <c r="AC4" s="56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</row>
    <row r="5">
      <c r="A5" s="78" t="n">
        <v>3</v>
      </c>
      <c r="B5" s="60" t="n">
        <v>76021</v>
      </c>
      <c r="C5" s="60" t="n">
        <v>40285</v>
      </c>
      <c r="D5" s="60" t="n">
        <v>11334</v>
      </c>
      <c r="E5" s="60" t="n">
        <v>12550</v>
      </c>
      <c r="F5" s="60" t="n">
        <v>63471</v>
      </c>
      <c r="G5" s="60" t="n">
        <v>38435</v>
      </c>
      <c r="H5" s="60" t="n">
        <v>10188</v>
      </c>
      <c r="I5" s="60" t="n">
        <v>549</v>
      </c>
      <c r="J5" s="82" t="n">
        <v>101</v>
      </c>
      <c r="K5" s="82" t="n">
        <v>67</v>
      </c>
      <c r="L5" s="82" t="n">
        <f>B5-G5</f>
        <v>37586</v>
      </c>
      <c r="M5" s="60" t="n">
        <v>68291</v>
      </c>
      <c r="N5" s="82" t="n">
        <v>669</v>
      </c>
      <c r="O5" s="82" t="n">
        <v>120</v>
      </c>
      <c r="P5" s="82" t="n">
        <v>122</v>
      </c>
      <c r="Q5" s="82" t="n">
        <v>8</v>
      </c>
      <c r="R5" s="82" t="n">
        <v>254</v>
      </c>
      <c r="S5" s="82" t="n">
        <f>D5+N5+O5+P5+Q5+R5</f>
        <v>12507</v>
      </c>
      <c r="T5" s="82" t="n">
        <v>11102</v>
      </c>
      <c r="U5" s="82" t="n">
        <v>632</v>
      </c>
      <c r="V5" s="82" t="n">
        <v>109</v>
      </c>
      <c r="W5" s="82" t="n">
        <v>119</v>
      </c>
      <c r="X5" s="82" t="n">
        <v>8</v>
      </c>
      <c r="Y5" s="82" t="n">
        <v>117</v>
      </c>
      <c r="Z5" s="82" t="n">
        <f>T5+U5+V5+W5+X5+Y5</f>
        <v>12087</v>
      </c>
      <c r="AA5" s="82" t="n">
        <v>10111</v>
      </c>
      <c r="AB5" s="56"/>
      <c r="AC5" s="56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</row>
    <row r="6">
      <c r="A6" s="78" t="n">
        <v>4</v>
      </c>
      <c r="B6" s="22" t="n">
        <v>71604</v>
      </c>
      <c r="C6" s="22" t="n">
        <v>48366</v>
      </c>
      <c r="D6" s="22" t="n">
        <v>8101</v>
      </c>
      <c r="E6" s="22" t="n">
        <v>9898</v>
      </c>
      <c r="F6" s="22" t="n">
        <v>61706</v>
      </c>
      <c r="G6" s="22" t="n">
        <v>47026</v>
      </c>
      <c r="H6" s="22" t="n">
        <v>3584</v>
      </c>
      <c r="I6" s="22" t="n">
        <v>570</v>
      </c>
      <c r="J6" s="17" t="n">
        <v>104</v>
      </c>
      <c r="K6" s="17" t="n">
        <v>41</v>
      </c>
      <c r="L6" s="17" t="n">
        <f>B6-G6</f>
        <v>24578</v>
      </c>
      <c r="M6" s="22" t="n">
        <v>65237</v>
      </c>
      <c r="N6" s="17" t="n">
        <v>461</v>
      </c>
      <c r="O6" s="17" t="n">
        <v>101</v>
      </c>
      <c r="P6" s="17" t="n">
        <v>62</v>
      </c>
      <c r="Q6" s="17" t="n">
        <v>5</v>
      </c>
      <c r="R6" s="17" t="n">
        <v>257</v>
      </c>
      <c r="S6" s="17" t="n">
        <f>D6+N6+O6+P6+Q6+R6</f>
        <v>8987</v>
      </c>
      <c r="T6" s="17" t="n">
        <v>7966</v>
      </c>
      <c r="U6" s="17" t="n">
        <v>431</v>
      </c>
      <c r="V6" s="17" t="n">
        <v>95</v>
      </c>
      <c r="W6" s="17" t="n">
        <v>60</v>
      </c>
      <c r="X6" s="17" t="n">
        <v>5</v>
      </c>
      <c r="Y6" s="17" t="n">
        <v>53</v>
      </c>
      <c r="Z6" s="17" t="n">
        <f>T6+U6+V6+W6+X6+Y6</f>
        <v>8610</v>
      </c>
      <c r="AA6" s="17" t="n">
        <v>3529</v>
      </c>
      <c r="AB6" s="56"/>
      <c r="AC6" s="56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</row>
    <row r="7">
      <c r="A7" s="78" t="n">
        <v>5</v>
      </c>
      <c r="B7" s="60" t="n">
        <v>68291</v>
      </c>
      <c r="C7" s="60" t="n">
        <v>25896</v>
      </c>
      <c r="D7" s="60" t="n">
        <v>19037</v>
      </c>
      <c r="E7" s="60" t="n">
        <v>14111</v>
      </c>
      <c r="F7" s="60" t="n">
        <v>54180</v>
      </c>
      <c r="G7" s="60" t="n">
        <v>24316</v>
      </c>
      <c r="H7" s="60" t="n">
        <v>7703</v>
      </c>
      <c r="I7" s="60" t="n">
        <v>292</v>
      </c>
      <c r="J7" s="82" t="n">
        <v>97</v>
      </c>
      <c r="K7" s="82" t="n">
        <v>38</v>
      </c>
      <c r="L7" s="82" t="n">
        <f>B7-G7</f>
        <v>43975</v>
      </c>
      <c r="M7" s="60" t="n">
        <v>61215</v>
      </c>
      <c r="N7" s="82" t="n">
        <v>735</v>
      </c>
      <c r="O7" s="82" t="n">
        <v>98</v>
      </c>
      <c r="P7" s="82" t="n">
        <v>97</v>
      </c>
      <c r="Q7" s="82" t="n">
        <v>8</v>
      </c>
      <c r="R7" s="82" t="n">
        <v>301</v>
      </c>
      <c r="S7" s="82" t="n">
        <f>D7+N7+O7+P7+Q7+R7</f>
        <v>20276</v>
      </c>
      <c r="T7" s="82" t="n">
        <v>18760</v>
      </c>
      <c r="U7" s="82" t="n">
        <v>687</v>
      </c>
      <c r="V7" s="82" t="n">
        <v>89</v>
      </c>
      <c r="W7" s="82" t="n">
        <v>97</v>
      </c>
      <c r="X7" s="82" t="n">
        <v>8</v>
      </c>
      <c r="Y7" s="82" t="n">
        <v>119</v>
      </c>
      <c r="Z7" s="82" t="n">
        <f>T7+U7+V7+W7+X7+Y7</f>
        <v>19760</v>
      </c>
      <c r="AA7" s="82" t="n">
        <v>7644</v>
      </c>
      <c r="AB7" s="56"/>
      <c r="AC7" s="56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</row>
    <row r="8">
      <c r="A8" s="78" t="n">
        <v>6</v>
      </c>
      <c r="B8" s="22" t="n">
        <v>66278</v>
      </c>
      <c r="C8" s="22" t="n">
        <v>24163</v>
      </c>
      <c r="D8" s="22" t="n">
        <v>7062</v>
      </c>
      <c r="E8" s="22" t="n">
        <v>20717</v>
      </c>
      <c r="F8" s="22" t="n">
        <v>45561</v>
      </c>
      <c r="G8" s="22" t="n">
        <v>22224</v>
      </c>
      <c r="H8" s="22" t="n">
        <v>14085</v>
      </c>
      <c r="I8" s="22" t="n">
        <v>303</v>
      </c>
      <c r="J8" s="17" t="n">
        <v>90</v>
      </c>
      <c r="K8" s="17" t="n">
        <v>41</v>
      </c>
      <c r="L8" s="17" t="n">
        <f>B8-G8</f>
        <v>44054</v>
      </c>
      <c r="M8" s="22" t="n">
        <v>58327</v>
      </c>
      <c r="N8" s="17" t="n">
        <v>353</v>
      </c>
      <c r="O8" s="17" t="n">
        <v>50</v>
      </c>
      <c r="P8" s="17" t="n">
        <v>59</v>
      </c>
      <c r="Q8" s="17" t="n">
        <v>8</v>
      </c>
      <c r="R8" s="17" t="n">
        <v>163</v>
      </c>
      <c r="S8" s="17" t="n">
        <f>D8+N8+O8+P8+Q8+R8</f>
        <v>7695</v>
      </c>
      <c r="T8" s="17" t="n">
        <v>6939</v>
      </c>
      <c r="U8" s="17" t="n">
        <v>329</v>
      </c>
      <c r="V8" s="17" t="n">
        <v>46</v>
      </c>
      <c r="W8" s="17" t="n">
        <v>59</v>
      </c>
      <c r="X8" s="17" t="n">
        <v>8</v>
      </c>
      <c r="Y8" s="17" t="n">
        <v>62</v>
      </c>
      <c r="Z8" s="17" t="n">
        <f>T8+U8+V8+W8+X8+Y8</f>
        <v>7443</v>
      </c>
      <c r="AA8" s="17" t="n">
        <v>14027</v>
      </c>
      <c r="AB8" s="56"/>
      <c r="AC8" s="56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</row>
    <row r="9">
      <c r="A9" s="78" t="n">
        <v>7</v>
      </c>
      <c r="B9" s="60" t="n">
        <v>66615</v>
      </c>
      <c r="C9" s="60" t="n">
        <v>29449</v>
      </c>
      <c r="D9" s="60" t="n">
        <v>12479</v>
      </c>
      <c r="E9" s="60" t="n">
        <v>17927</v>
      </c>
      <c r="F9" s="60" t="n">
        <v>48688</v>
      </c>
      <c r="G9" s="60" t="n">
        <v>27515</v>
      </c>
      <c r="H9" s="60" t="n">
        <v>6209</v>
      </c>
      <c r="I9" s="60" t="n">
        <v>332</v>
      </c>
      <c r="J9" s="82" t="n">
        <v>87</v>
      </c>
      <c r="K9" s="82" t="n">
        <v>61</v>
      </c>
      <c r="L9" s="82" t="n">
        <f>B9-G9</f>
        <v>39100</v>
      </c>
      <c r="M9" s="60" t="n">
        <v>59226</v>
      </c>
      <c r="N9" s="82" t="n">
        <v>483</v>
      </c>
      <c r="O9" s="82" t="n">
        <v>109</v>
      </c>
      <c r="P9" s="82" t="n">
        <v>69</v>
      </c>
      <c r="Q9" s="82" t="n">
        <v>7</v>
      </c>
      <c r="R9" s="82" t="n">
        <v>237</v>
      </c>
      <c r="S9" s="82" t="n">
        <f>D9+N9+O9+P9+Q9+R9</f>
        <v>13384</v>
      </c>
      <c r="T9" s="82" t="n">
        <v>12269</v>
      </c>
      <c r="U9" s="82" t="n">
        <v>455</v>
      </c>
      <c r="V9" s="82" t="n">
        <v>104</v>
      </c>
      <c r="W9" s="82" t="n">
        <v>69</v>
      </c>
      <c r="X9" s="82" t="n">
        <v>7</v>
      </c>
      <c r="Y9" s="82" t="n">
        <v>88</v>
      </c>
      <c r="Z9" s="82" t="n">
        <f>T9+U9+V9+W9+X9+Y9</f>
        <v>12992</v>
      </c>
      <c r="AA9" s="82" t="n">
        <v>6146</v>
      </c>
      <c r="AB9" s="56"/>
      <c r="AC9" s="56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</row>
    <row r="10">
      <c r="A10" s="78" t="n">
        <v>8</v>
      </c>
      <c r="B10" s="22" t="n">
        <v>61188</v>
      </c>
      <c r="C10" s="22" t="n">
        <v>31463</v>
      </c>
      <c r="D10" s="22" t="n">
        <v>11796</v>
      </c>
      <c r="E10" s="22" t="n">
        <v>8678</v>
      </c>
      <c r="F10" s="22" t="n">
        <v>52510</v>
      </c>
      <c r="G10" s="22" t="n">
        <v>30213</v>
      </c>
      <c r="H10" s="22" t="n">
        <v>7667</v>
      </c>
      <c r="I10" s="22" t="n">
        <v>328</v>
      </c>
      <c r="J10" s="17" t="n">
        <v>113</v>
      </c>
      <c r="K10" s="17" t="n">
        <v>124</v>
      </c>
      <c r="L10" s="17" t="n">
        <f>B10-G10</f>
        <v>30975</v>
      </c>
      <c r="M10" s="22" t="n">
        <v>55295</v>
      </c>
      <c r="N10" s="17" t="n">
        <v>472</v>
      </c>
      <c r="O10" s="17" t="n">
        <v>103</v>
      </c>
      <c r="P10" s="17" t="n">
        <v>94</v>
      </c>
      <c r="Q10" s="17" t="n">
        <v>4</v>
      </c>
      <c r="R10" s="17" t="n">
        <v>209</v>
      </c>
      <c r="S10" s="17" t="n">
        <f>D10+N10+O10+P10+Q10+R10</f>
        <v>12678</v>
      </c>
      <c r="T10" s="17" t="n">
        <v>11600</v>
      </c>
      <c r="U10" s="17" t="n">
        <v>435</v>
      </c>
      <c r="V10" s="17" t="n">
        <v>91</v>
      </c>
      <c r="W10" s="17" t="n">
        <v>94</v>
      </c>
      <c r="X10" s="17" t="n">
        <v>4</v>
      </c>
      <c r="Y10" s="17" t="n">
        <v>88</v>
      </c>
      <c r="Z10" s="17" t="n">
        <f>T10+U10+V10+W10+X10+Y10</f>
        <v>12312</v>
      </c>
      <c r="AA10" s="17" t="n">
        <v>7611</v>
      </c>
      <c r="AB10" s="56"/>
      <c r="AC10" s="56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</row>
    <row r="11">
      <c r="A11" s="78" t="n">
        <v>9</v>
      </c>
      <c r="B11" s="60" t="n">
        <v>64952</v>
      </c>
      <c r="C11" s="60" t="n">
        <v>30677</v>
      </c>
      <c r="D11" s="60" t="n">
        <v>8872</v>
      </c>
      <c r="E11" s="60" t="n">
        <v>11505</v>
      </c>
      <c r="F11" s="60" t="n">
        <v>53447</v>
      </c>
      <c r="G11" s="60" t="n">
        <v>29281</v>
      </c>
      <c r="H11" s="60" t="n">
        <v>12536</v>
      </c>
      <c r="I11" s="60" t="n">
        <v>326</v>
      </c>
      <c r="J11" s="82" t="n">
        <v>109</v>
      </c>
      <c r="K11" s="82" t="n">
        <v>70</v>
      </c>
      <c r="L11" s="82" t="n">
        <f>B11-G11</f>
        <v>35671</v>
      </c>
      <c r="M11" s="60" t="n">
        <v>58222</v>
      </c>
      <c r="N11" s="82" t="n">
        <v>428</v>
      </c>
      <c r="O11" s="82" t="n">
        <v>49</v>
      </c>
      <c r="P11" s="82" t="n">
        <v>89</v>
      </c>
      <c r="Q11" s="82" t="n">
        <v>5</v>
      </c>
      <c r="R11" s="82" t="n">
        <v>183</v>
      </c>
      <c r="S11" s="82" t="n">
        <f>D11+N11+O11+P11+Q11+R11</f>
        <v>9626</v>
      </c>
      <c r="T11" s="82" t="n">
        <v>8717</v>
      </c>
      <c r="U11" s="82" t="n">
        <v>408</v>
      </c>
      <c r="V11" s="82" t="n">
        <v>43</v>
      </c>
      <c r="W11" s="82" t="n">
        <v>87</v>
      </c>
      <c r="X11" s="82" t="n">
        <v>5</v>
      </c>
      <c r="Y11" s="82" t="n">
        <v>79</v>
      </c>
      <c r="Z11" s="82" t="n">
        <f>T11+U11+V11+W11+X11+Y11</f>
        <v>9339</v>
      </c>
      <c r="AA11" s="82" t="n">
        <v>12473</v>
      </c>
      <c r="AB11" s="56"/>
      <c r="AC11" s="56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</row>
    <row r="12">
      <c r="A12" s="78" t="n">
        <v>10</v>
      </c>
      <c r="B12" s="22" t="n">
        <v>67711</v>
      </c>
      <c r="C12" s="22" t="n">
        <v>38552</v>
      </c>
      <c r="D12" s="22" t="n">
        <v>3479</v>
      </c>
      <c r="E12" s="22" t="n">
        <v>8679</v>
      </c>
      <c r="F12" s="22" t="n">
        <v>59032</v>
      </c>
      <c r="G12" s="22" t="n">
        <v>37288</v>
      </c>
      <c r="H12" s="22" t="n">
        <v>15308</v>
      </c>
      <c r="I12" s="22" t="n">
        <v>538</v>
      </c>
      <c r="J12" s="17" t="n">
        <v>69</v>
      </c>
      <c r="K12" s="17" t="n">
        <v>44</v>
      </c>
      <c r="L12" s="17" t="n">
        <f>B12-G12</f>
        <v>30423</v>
      </c>
      <c r="M12" s="22" t="n">
        <v>61497</v>
      </c>
      <c r="N12" s="17" t="n">
        <v>269</v>
      </c>
      <c r="O12" s="17" t="n">
        <v>22</v>
      </c>
      <c r="P12" s="17" t="n">
        <v>57</v>
      </c>
      <c r="Q12" s="17" t="n">
        <v>2</v>
      </c>
      <c r="R12" s="17" t="n">
        <v>113</v>
      </c>
      <c r="S12" s="17" t="n">
        <f>D12+N12+O12+P12+Q12+R12</f>
        <v>3942</v>
      </c>
      <c r="T12" s="17" t="n">
        <v>3405</v>
      </c>
      <c r="U12" s="17" t="n">
        <v>257</v>
      </c>
      <c r="V12" s="17" t="n">
        <v>21</v>
      </c>
      <c r="W12" s="17" t="n">
        <v>56</v>
      </c>
      <c r="X12" s="17" t="n">
        <v>2</v>
      </c>
      <c r="Y12" s="17" t="n">
        <v>42</v>
      </c>
      <c r="Z12" s="17" t="n">
        <f>T12+U12+V12+W12+X12+Y12</f>
        <v>3783</v>
      </c>
      <c r="AA12" s="17" t="n">
        <v>15255</v>
      </c>
      <c r="AB12" s="56"/>
      <c r="AC12" s="56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</row>
    <row r="13">
      <c r="A13" s="78" t="n">
        <v>11</v>
      </c>
      <c r="B13" s="60" t="n">
        <v>66809</v>
      </c>
      <c r="C13" s="60" t="n">
        <v>43015</v>
      </c>
      <c r="D13" s="60" t="n">
        <v>2179</v>
      </c>
      <c r="E13" s="60" t="n">
        <v>4011</v>
      </c>
      <c r="F13" s="60" t="n">
        <v>62798</v>
      </c>
      <c r="G13" s="60" t="n">
        <v>42213</v>
      </c>
      <c r="H13" s="60" t="n">
        <v>15611</v>
      </c>
      <c r="I13" s="60" t="n">
        <v>542</v>
      </c>
      <c r="J13" s="82" t="n">
        <v>32</v>
      </c>
      <c r="K13" s="82" t="n">
        <v>31</v>
      </c>
      <c r="L13" s="82" t="n">
        <f>B13-G13</f>
        <v>24596</v>
      </c>
      <c r="M13" s="60" t="n">
        <v>62098</v>
      </c>
      <c r="N13" s="82" t="n">
        <v>247</v>
      </c>
      <c r="O13" s="82" t="n">
        <v>24</v>
      </c>
      <c r="P13" s="82" t="n">
        <v>27</v>
      </c>
      <c r="Q13" s="82" t="n">
        <v>4</v>
      </c>
      <c r="R13" s="82" t="n">
        <v>70</v>
      </c>
      <c r="S13" s="82" t="n">
        <f>D13+N13+O13+P13+Q13+R13</f>
        <v>2551</v>
      </c>
      <c r="T13" s="82" t="n">
        <v>2139</v>
      </c>
      <c r="U13" s="82" t="n">
        <v>240</v>
      </c>
      <c r="V13" s="82" t="n">
        <v>22</v>
      </c>
      <c r="W13" s="82" t="n">
        <v>25</v>
      </c>
      <c r="X13" s="82" t="n">
        <v>4</v>
      </c>
      <c r="Y13" s="82" t="n">
        <v>39</v>
      </c>
      <c r="Z13" s="82" t="n">
        <f>T13+U13+V13+W13+X13+Y13</f>
        <v>2469</v>
      </c>
      <c r="AA13" s="82" t="n">
        <v>15575</v>
      </c>
      <c r="AB13" s="56"/>
      <c r="AC13" s="56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</row>
    <row r="14">
      <c r="A14" s="78" t="n">
        <v>12</v>
      </c>
      <c r="B14" s="22" t="n">
        <v>67470</v>
      </c>
      <c r="C14" s="22" t="n">
        <v>37207</v>
      </c>
      <c r="D14" s="22" t="n">
        <v>3414</v>
      </c>
      <c r="E14" s="22" t="n">
        <v>10839</v>
      </c>
      <c r="F14" s="22" t="n">
        <v>56631</v>
      </c>
      <c r="G14" s="22" t="n">
        <v>35641</v>
      </c>
      <c r="H14" s="22" t="n">
        <v>14561</v>
      </c>
      <c r="I14" s="22" t="n">
        <v>506</v>
      </c>
      <c r="J14" s="17" t="n">
        <v>77</v>
      </c>
      <c r="K14" s="17" t="n">
        <v>31</v>
      </c>
      <c r="L14" s="17" t="n">
        <f>B14-G14</f>
        <v>31829</v>
      </c>
      <c r="M14" s="22" t="n">
        <v>60809</v>
      </c>
      <c r="N14" s="17" t="n">
        <v>366</v>
      </c>
      <c r="O14" s="17" t="n">
        <v>39</v>
      </c>
      <c r="P14" s="17" t="n">
        <v>60</v>
      </c>
      <c r="Q14" s="17" t="n">
        <v>0</v>
      </c>
      <c r="R14" s="17" t="n">
        <v>111</v>
      </c>
      <c r="S14" s="17" t="n">
        <f>D14+N14+O14+P14+Q14+R14</f>
        <v>3990</v>
      </c>
      <c r="T14" s="17" t="n">
        <v>3361</v>
      </c>
      <c r="U14" s="17" t="n">
        <v>339</v>
      </c>
      <c r="V14" s="17" t="n">
        <v>37</v>
      </c>
      <c r="W14" s="17" t="n">
        <v>59</v>
      </c>
      <c r="X14" s="17" t="n">
        <v>0</v>
      </c>
      <c r="Y14" s="17" t="n">
        <v>41</v>
      </c>
      <c r="Z14" s="17" t="n">
        <f>T14+U14+V14+W14+X14+Y14</f>
        <v>3837</v>
      </c>
      <c r="AA14" s="17" t="n">
        <v>14514</v>
      </c>
      <c r="AB14" s="56"/>
      <c r="AC14" s="56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</row>
    <row r="15">
      <c r="A15" s="78" t="n">
        <v>13</v>
      </c>
      <c r="B15" s="60" t="n">
        <v>66796</v>
      </c>
      <c r="C15" s="60" t="n">
        <v>37194</v>
      </c>
      <c r="D15" s="60" t="n">
        <v>4218</v>
      </c>
      <c r="E15" s="60" t="n">
        <v>9196</v>
      </c>
      <c r="F15" s="60" t="n">
        <v>57600</v>
      </c>
      <c r="G15" s="60" t="n">
        <v>35917</v>
      </c>
      <c r="H15" s="60" t="n">
        <v>14652</v>
      </c>
      <c r="I15" s="60" t="n">
        <v>546</v>
      </c>
      <c r="J15" s="82" t="n">
        <v>117</v>
      </c>
      <c r="K15" s="82" t="n">
        <v>41</v>
      </c>
      <c r="L15" s="82" t="n">
        <f>B15-G15</f>
        <v>30879</v>
      </c>
      <c r="M15" s="60" t="n">
        <v>60867</v>
      </c>
      <c r="N15" s="82" t="n">
        <v>337</v>
      </c>
      <c r="O15" s="82" t="n">
        <v>28</v>
      </c>
      <c r="P15" s="82" t="n">
        <v>43</v>
      </c>
      <c r="Q15" s="82" t="n">
        <v>7</v>
      </c>
      <c r="R15" s="82" t="n">
        <v>76</v>
      </c>
      <c r="S15" s="82" t="n">
        <f>D15+N15+O15+P15+Q15+R15</f>
        <v>4709</v>
      </c>
      <c r="T15" s="82" t="n">
        <v>4140</v>
      </c>
      <c r="U15" s="82" t="n">
        <v>316</v>
      </c>
      <c r="V15" s="82" t="n">
        <v>26</v>
      </c>
      <c r="W15" s="82" t="n">
        <v>39</v>
      </c>
      <c r="X15" s="82" t="n">
        <v>7</v>
      </c>
      <c r="Y15" s="82" t="n">
        <v>36</v>
      </c>
      <c r="Z15" s="82" t="n">
        <f>T15+U15+V15+W15+X15+Y15</f>
        <v>4564</v>
      </c>
      <c r="AA15" s="82" t="n">
        <v>14611</v>
      </c>
      <c r="AB15" s="56"/>
      <c r="AC15" s="56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</row>
    <row r="16">
      <c r="A16" s="78" t="n">
        <v>14</v>
      </c>
      <c r="B16" s="22" t="n">
        <v>65909</v>
      </c>
      <c r="C16" s="22" t="n">
        <v>38169</v>
      </c>
      <c r="D16" s="22" t="n">
        <v>5936</v>
      </c>
      <c r="E16" s="22" t="n">
        <v>7835</v>
      </c>
      <c r="F16" s="22" t="n">
        <v>58074</v>
      </c>
      <c r="G16" s="22" t="n">
        <v>36969</v>
      </c>
      <c r="H16" s="22" t="n">
        <v>12218</v>
      </c>
      <c r="I16" s="22" t="n">
        <v>438</v>
      </c>
      <c r="J16" s="17" t="n">
        <v>66</v>
      </c>
      <c r="K16" s="17" t="n">
        <v>63</v>
      </c>
      <c r="L16" s="17" t="n">
        <f>B16-G16</f>
        <v>28940</v>
      </c>
      <c r="M16" s="22" t="n">
        <v>59285</v>
      </c>
      <c r="N16" s="17" t="n">
        <v>375</v>
      </c>
      <c r="O16" s="17" t="n">
        <v>52</v>
      </c>
      <c r="P16" s="17" t="n">
        <v>56</v>
      </c>
      <c r="Q16" s="17" t="n">
        <v>3</v>
      </c>
      <c r="R16" s="17" t="n">
        <v>108</v>
      </c>
      <c r="S16" s="17" t="n">
        <f>D16+N16+O16+P16+Q16+R16</f>
        <v>6530</v>
      </c>
      <c r="T16" s="17" t="n">
        <v>5808</v>
      </c>
      <c r="U16" s="17" t="n">
        <v>349</v>
      </c>
      <c r="V16" s="17" t="n">
        <v>49</v>
      </c>
      <c r="W16" s="17" t="n">
        <v>55</v>
      </c>
      <c r="X16" s="17" t="n">
        <v>3</v>
      </c>
      <c r="Y16" s="17" t="n">
        <v>42</v>
      </c>
      <c r="Z16" s="17" t="n">
        <f>T16+U16+V16+W16+X16+Y16</f>
        <v>6306</v>
      </c>
      <c r="AA16" s="17" t="n">
        <v>12159</v>
      </c>
      <c r="AB16" s="56"/>
      <c r="AC16" s="56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</row>
    <row r="17">
      <c r="A17" s="78" t="n">
        <v>15</v>
      </c>
      <c r="B17" s="60" t="n">
        <v>68704</v>
      </c>
      <c r="C17" s="60" t="n">
        <v>34929</v>
      </c>
      <c r="D17" s="60" t="n">
        <v>4670</v>
      </c>
      <c r="E17" s="60" t="n">
        <v>8970</v>
      </c>
      <c r="F17" s="60" t="n">
        <v>59734</v>
      </c>
      <c r="G17" s="60" t="n">
        <v>33704</v>
      </c>
      <c r="H17" s="60" t="n">
        <v>18494</v>
      </c>
      <c r="I17" s="60" t="n">
        <v>374</v>
      </c>
      <c r="J17" s="82" t="n">
        <v>89</v>
      </c>
      <c r="K17" s="82" t="n">
        <v>66</v>
      </c>
      <c r="L17" s="82" t="n">
        <f>B17-G17</f>
        <v>35000</v>
      </c>
      <c r="M17" s="60" t="n">
        <v>62736</v>
      </c>
      <c r="N17" s="82" t="n">
        <v>377</v>
      </c>
      <c r="O17" s="82" t="n">
        <v>39</v>
      </c>
      <c r="P17" s="82" t="n">
        <v>52</v>
      </c>
      <c r="Q17" s="82" t="n">
        <v>1</v>
      </c>
      <c r="R17" s="82" t="n">
        <v>137</v>
      </c>
      <c r="S17" s="82" t="n">
        <f>D17+N17+O17+P17+Q17+R17</f>
        <v>5276</v>
      </c>
      <c r="T17" s="82" t="n">
        <v>4574</v>
      </c>
      <c r="U17" s="82" t="n">
        <v>354</v>
      </c>
      <c r="V17" s="82" t="n">
        <v>31</v>
      </c>
      <c r="W17" s="82" t="n">
        <v>50</v>
      </c>
      <c r="X17" s="82" t="n">
        <v>1</v>
      </c>
      <c r="Y17" s="82" t="n">
        <v>49</v>
      </c>
      <c r="Z17" s="82" t="n">
        <f>T17+U17+V17+W17+X17+Y17</f>
        <v>5059</v>
      </c>
      <c r="AA17" s="82" t="n">
        <v>18415</v>
      </c>
      <c r="AB17" s="56"/>
      <c r="AC17" s="56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</row>
    <row r="18">
      <c r="A18" s="78" t="n">
        <v>16</v>
      </c>
      <c r="B18" s="22" t="n">
        <v>69155</v>
      </c>
      <c r="C18" s="22" t="n">
        <v>39120</v>
      </c>
      <c r="D18" s="22" t="n">
        <v>4816</v>
      </c>
      <c r="E18" s="22" t="n">
        <v>5785</v>
      </c>
      <c r="F18" s="22" t="n">
        <v>63370</v>
      </c>
      <c r="G18" s="22" t="n">
        <v>38110</v>
      </c>
      <c r="H18" s="22" t="n">
        <v>17364</v>
      </c>
      <c r="I18" s="22" t="n">
        <v>427</v>
      </c>
      <c r="J18" s="17" t="n">
        <v>69</v>
      </c>
      <c r="K18" s="17" t="n">
        <v>43</v>
      </c>
      <c r="L18" s="17" t="n">
        <f>B18-G18</f>
        <v>31045</v>
      </c>
      <c r="M18" s="22" t="n">
        <v>63647</v>
      </c>
      <c r="N18" s="17" t="n">
        <v>358</v>
      </c>
      <c r="O18" s="17" t="n">
        <v>46</v>
      </c>
      <c r="P18" s="17" t="n">
        <v>33</v>
      </c>
      <c r="Q18" s="17" t="n">
        <v>0</v>
      </c>
      <c r="R18" s="17" t="n">
        <v>133</v>
      </c>
      <c r="S18" s="17" t="n">
        <f>D18+N18+O18+P18+Q18+R18</f>
        <v>5386</v>
      </c>
      <c r="T18" s="17" t="n">
        <v>4717</v>
      </c>
      <c r="U18" s="17" t="n">
        <v>337</v>
      </c>
      <c r="V18" s="17" t="n">
        <v>39</v>
      </c>
      <c r="W18" s="17" t="n">
        <v>31</v>
      </c>
      <c r="X18" s="17" t="n">
        <v>0</v>
      </c>
      <c r="Y18" s="17" t="n">
        <v>72</v>
      </c>
      <c r="Z18" s="17" t="n">
        <f>T18+U18+V18+W18+X18+Y18</f>
        <v>5196</v>
      </c>
      <c r="AA18" s="17" t="n">
        <v>17295</v>
      </c>
      <c r="AB18" s="56"/>
      <c r="AC18" s="56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</row>
    <row r="19">
      <c r="A19" s="78" t="n">
        <v>17</v>
      </c>
      <c r="B19" s="60" t="n">
        <v>63437</v>
      </c>
      <c r="C19" s="60" t="n">
        <v>27975</v>
      </c>
      <c r="D19" s="60" t="n">
        <v>5232</v>
      </c>
      <c r="E19" s="60" t="n">
        <v>6794</v>
      </c>
      <c r="F19" s="60" t="n">
        <v>56643</v>
      </c>
      <c r="G19" s="60" t="n">
        <v>26960</v>
      </c>
      <c r="H19" s="60" t="n">
        <v>22190</v>
      </c>
      <c r="I19" s="60" t="n">
        <v>290</v>
      </c>
      <c r="J19" s="82" t="n">
        <v>87</v>
      </c>
      <c r="K19" s="82" t="n">
        <v>22</v>
      </c>
      <c r="L19" s="82" t="n">
        <f>B19-G19</f>
        <v>36477</v>
      </c>
      <c r="M19" s="60" t="n">
        <v>58836</v>
      </c>
      <c r="N19" s="82" t="n">
        <v>348</v>
      </c>
      <c r="O19" s="82" t="n">
        <v>45</v>
      </c>
      <c r="P19" s="82" t="n">
        <v>56</v>
      </c>
      <c r="Q19" s="82" t="n">
        <v>4</v>
      </c>
      <c r="R19" s="82" t="n">
        <v>75</v>
      </c>
      <c r="S19" s="82" t="n">
        <f>D19+N19+O19+P19+Q19+R19</f>
        <v>5760</v>
      </c>
      <c r="T19" s="82" t="n">
        <v>5153</v>
      </c>
      <c r="U19" s="82" t="n">
        <v>331</v>
      </c>
      <c r="V19" s="82" t="n">
        <v>43</v>
      </c>
      <c r="W19" s="82" t="n">
        <v>56</v>
      </c>
      <c r="X19" s="82" t="n">
        <v>4</v>
      </c>
      <c r="Y19" s="82" t="n">
        <v>35</v>
      </c>
      <c r="Z19" s="82" t="n">
        <f>T19+U19+V19+W19+X19+Y19</f>
        <v>5622</v>
      </c>
      <c r="AA19" s="82" t="n">
        <v>22147</v>
      </c>
      <c r="AB19" s="56"/>
      <c r="AC19" s="56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</row>
    <row r="20">
      <c r="A20" s="78" t="n">
        <v>18</v>
      </c>
      <c r="B20" s="22" t="n">
        <v>67017</v>
      </c>
      <c r="C20" s="22" t="n">
        <v>35624</v>
      </c>
      <c r="D20" s="22" t="n">
        <v>6180</v>
      </c>
      <c r="E20" s="22" t="n">
        <v>13676</v>
      </c>
      <c r="F20" s="22" t="n">
        <v>53341</v>
      </c>
      <c r="G20" s="22" t="n">
        <v>34005</v>
      </c>
      <c r="H20" s="22" t="n">
        <v>10378</v>
      </c>
      <c r="I20" s="22" t="n">
        <v>405</v>
      </c>
      <c r="J20" s="17" t="n">
        <v>66</v>
      </c>
      <c r="K20" s="17" t="n">
        <v>25</v>
      </c>
      <c r="L20" s="17" t="n">
        <f>B20-G20</f>
        <v>33012</v>
      </c>
      <c r="M20" s="22" t="n">
        <v>60035</v>
      </c>
      <c r="N20" s="17" t="n">
        <v>509</v>
      </c>
      <c r="O20" s="17" t="n">
        <v>81</v>
      </c>
      <c r="P20" s="17" t="n">
        <v>63</v>
      </c>
      <c r="Q20" s="17" t="n">
        <v>4</v>
      </c>
      <c r="R20" s="17" t="n">
        <v>167</v>
      </c>
      <c r="S20" s="17" t="n">
        <f>D20+N20+O20+P20+Q20+R20</f>
        <v>7004</v>
      </c>
      <c r="T20" s="17" t="n">
        <v>6069</v>
      </c>
      <c r="U20" s="17" t="n">
        <v>487</v>
      </c>
      <c r="V20" s="17" t="n">
        <v>75</v>
      </c>
      <c r="W20" s="17" t="n">
        <v>61</v>
      </c>
      <c r="X20" s="17" t="n">
        <v>4</v>
      </c>
      <c r="Y20" s="17" t="n">
        <v>58</v>
      </c>
      <c r="Z20" s="17" t="n">
        <f>T20+U20+V20+W20+X20+Y20</f>
        <v>6754</v>
      </c>
      <c r="AA20" s="17" t="n">
        <v>10341</v>
      </c>
      <c r="AB20" s="56"/>
      <c r="AC20" s="56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</row>
    <row r="21">
      <c r="A21" s="78" t="n">
        <v>19</v>
      </c>
      <c r="B21" s="60" t="n">
        <v>65418</v>
      </c>
      <c r="C21" s="60" t="n">
        <v>38560</v>
      </c>
      <c r="D21" s="60" t="n">
        <v>3712</v>
      </c>
      <c r="E21" s="60" t="n">
        <v>11073</v>
      </c>
      <c r="F21" s="60" t="n">
        <v>54345</v>
      </c>
      <c r="G21" s="60" t="n">
        <v>37177</v>
      </c>
      <c r="H21" s="60" t="n">
        <v>10562</v>
      </c>
      <c r="I21" s="60" t="n">
        <v>425</v>
      </c>
      <c r="J21" s="82" t="n">
        <v>61</v>
      </c>
      <c r="K21" s="82" t="n">
        <v>47</v>
      </c>
      <c r="L21" s="82" t="n">
        <f>B21-G21</f>
        <v>28241</v>
      </c>
      <c r="M21" s="60" t="n">
        <v>58870</v>
      </c>
      <c r="N21" s="82" t="n">
        <v>409</v>
      </c>
      <c r="O21" s="82" t="n">
        <v>27</v>
      </c>
      <c r="P21" s="82" t="n">
        <v>38</v>
      </c>
      <c r="Q21" s="82" t="n">
        <v>7</v>
      </c>
      <c r="R21" s="82" t="n">
        <v>132</v>
      </c>
      <c r="S21" s="82" t="n">
        <f>D21+N21+O21+P21+Q21+R21</f>
        <v>4325</v>
      </c>
      <c r="T21" s="82" t="n">
        <v>3620</v>
      </c>
      <c r="U21" s="82" t="n">
        <v>378</v>
      </c>
      <c r="V21" s="82" t="n">
        <v>25</v>
      </c>
      <c r="W21" s="82" t="n">
        <v>36</v>
      </c>
      <c r="X21" s="82" t="n">
        <v>7</v>
      </c>
      <c r="Y21" s="82" t="n">
        <v>53</v>
      </c>
      <c r="Z21" s="82" t="n">
        <f>T21+U21+V21+W21+X21+Y21</f>
        <v>4119</v>
      </c>
      <c r="AA21" s="82" t="n">
        <v>10520</v>
      </c>
      <c r="AB21" s="56"/>
      <c r="AC21" s="56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</row>
    <row r="22">
      <c r="A22" s="78" t="n">
        <v>20</v>
      </c>
      <c r="B22" s="22" t="n">
        <v>61993</v>
      </c>
      <c r="C22" s="22" t="n">
        <v>15475</v>
      </c>
      <c r="D22" s="22" t="n">
        <v>21124</v>
      </c>
      <c r="E22" s="22" t="n">
        <v>17907</v>
      </c>
      <c r="F22" s="22" t="n">
        <v>44086</v>
      </c>
      <c r="G22" s="22" t="n">
        <v>13579</v>
      </c>
      <c r="H22" s="22" t="n">
        <v>6852</v>
      </c>
      <c r="I22" s="22" t="n">
        <v>205</v>
      </c>
      <c r="J22" s="17" t="n">
        <v>102</v>
      </c>
      <c r="K22" s="17" t="n">
        <v>88</v>
      </c>
      <c r="L22" s="17" t="n">
        <f>B22-G22</f>
        <v>48414</v>
      </c>
      <c r="M22" s="22" t="n">
        <v>54384</v>
      </c>
      <c r="N22" s="17" t="n">
        <v>592</v>
      </c>
      <c r="O22" s="17" t="n">
        <v>160</v>
      </c>
      <c r="P22" s="17" t="n">
        <v>156</v>
      </c>
      <c r="Q22" s="17" t="n">
        <v>9</v>
      </c>
      <c r="R22" s="17" t="n">
        <v>367</v>
      </c>
      <c r="S22" s="17" t="n">
        <f>D22+N22+O22+P22+Q22+R22</f>
        <v>22408</v>
      </c>
      <c r="T22" s="17" t="n">
        <v>20739</v>
      </c>
      <c r="U22" s="17" t="n">
        <v>527</v>
      </c>
      <c r="V22" s="17" t="n">
        <v>150</v>
      </c>
      <c r="W22" s="17" t="n">
        <v>152</v>
      </c>
      <c r="X22" s="17" t="n">
        <v>9</v>
      </c>
      <c r="Y22" s="17" t="n">
        <v>115</v>
      </c>
      <c r="Z22" s="17" t="n">
        <f>T22+U22+V22+W22+X22+Y22</f>
        <v>21692</v>
      </c>
      <c r="AA22" s="17" t="n">
        <v>6779</v>
      </c>
      <c r="AB22" s="56"/>
      <c r="AC22" s="56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</row>
    <row r="23">
      <c r="A23" s="78" t="n">
        <v>21</v>
      </c>
      <c r="B23" s="60" t="n">
        <v>63544</v>
      </c>
      <c r="C23" s="60" t="n">
        <v>24116</v>
      </c>
      <c r="D23" s="60" t="n">
        <v>15506</v>
      </c>
      <c r="E23" s="60" t="n">
        <v>16212</v>
      </c>
      <c r="F23" s="60" t="n">
        <v>47332</v>
      </c>
      <c r="G23" s="60" t="n">
        <v>22252</v>
      </c>
      <c r="H23" s="60" t="n">
        <v>6637</v>
      </c>
      <c r="I23" s="60" t="n">
        <v>250</v>
      </c>
      <c r="J23" s="82" t="n">
        <v>130</v>
      </c>
      <c r="K23" s="82" t="n">
        <v>90</v>
      </c>
      <c r="L23" s="82" t="n">
        <f>B23-G23</f>
        <v>41292</v>
      </c>
      <c r="M23" s="60" t="n">
        <v>55672</v>
      </c>
      <c r="N23" s="82" t="n">
        <v>665</v>
      </c>
      <c r="O23" s="82" t="n">
        <v>149</v>
      </c>
      <c r="P23" s="82" t="n">
        <v>91</v>
      </c>
      <c r="Q23" s="82" t="n">
        <v>8</v>
      </c>
      <c r="R23" s="82" t="n">
        <v>323</v>
      </c>
      <c r="S23" s="82" t="n">
        <f>D23+N23+O23+P23+Q23+R23</f>
        <v>16742</v>
      </c>
      <c r="T23" s="82" t="n">
        <v>15241</v>
      </c>
      <c r="U23" s="82" t="n">
        <v>614</v>
      </c>
      <c r="V23" s="82" t="n">
        <v>131</v>
      </c>
      <c r="W23" s="82" t="n">
        <v>89</v>
      </c>
      <c r="X23" s="82" t="n">
        <v>6</v>
      </c>
      <c r="Y23" s="82" t="n">
        <v>94</v>
      </c>
      <c r="Z23" s="82" t="n">
        <f>T23+U23+V23+W23+X23+Y23</f>
        <v>16175</v>
      </c>
      <c r="AA23" s="82" t="n">
        <v>6582</v>
      </c>
      <c r="AB23" s="56"/>
      <c r="AC23" s="56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</row>
    <row r="24">
      <c r="A24" s="78" t="n">
        <v>22</v>
      </c>
      <c r="B24" s="22" t="n">
        <v>62989</v>
      </c>
      <c r="C24" s="22" t="n">
        <v>29604</v>
      </c>
      <c r="D24" s="22" t="n">
        <v>12173</v>
      </c>
      <c r="E24" s="22" t="n">
        <v>14019</v>
      </c>
      <c r="F24" s="22" t="n">
        <v>48970</v>
      </c>
      <c r="G24" s="22" t="n">
        <v>27825</v>
      </c>
      <c r="H24" s="22" t="n">
        <v>5961</v>
      </c>
      <c r="I24" s="22" t="n">
        <v>266</v>
      </c>
      <c r="J24" s="17" t="n">
        <v>100</v>
      </c>
      <c r="K24" s="17" t="n">
        <v>83</v>
      </c>
      <c r="L24" s="17" t="n">
        <f>B24-G24</f>
        <v>35164</v>
      </c>
      <c r="M24" s="22" t="n">
        <v>55662</v>
      </c>
      <c r="N24" s="17" t="n">
        <v>596</v>
      </c>
      <c r="O24" s="17" t="n">
        <v>121</v>
      </c>
      <c r="P24" s="17" t="n">
        <v>96</v>
      </c>
      <c r="Q24" s="17" t="n">
        <v>16</v>
      </c>
      <c r="R24" s="17" t="n">
        <v>264</v>
      </c>
      <c r="S24" s="17" t="n">
        <f>D24+N24+O24+P24+Q24+R24</f>
        <v>13266</v>
      </c>
      <c r="T24" s="17" t="n">
        <v>11931</v>
      </c>
      <c r="U24" s="17" t="n">
        <v>553</v>
      </c>
      <c r="V24" s="17" t="n">
        <v>108</v>
      </c>
      <c r="W24" s="17" t="n">
        <v>90</v>
      </c>
      <c r="X24" s="17" t="n">
        <v>15</v>
      </c>
      <c r="Y24" s="17" t="n">
        <v>96</v>
      </c>
      <c r="Z24" s="17" t="n">
        <f>T24+U24+V24+W24+X24+Y24</f>
        <v>12793</v>
      </c>
      <c r="AA24" s="17" t="n">
        <v>5914</v>
      </c>
      <c r="AB24" s="56"/>
      <c r="AC24" s="56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</row>
    <row r="25">
      <c r="A25" s="78" t="n">
        <v>23</v>
      </c>
      <c r="B25" s="60" t="n">
        <v>60920</v>
      </c>
      <c r="C25" s="60" t="n">
        <v>36384</v>
      </c>
      <c r="D25" s="60" t="n">
        <v>6565</v>
      </c>
      <c r="E25" s="60" t="n">
        <v>9819</v>
      </c>
      <c r="F25" s="60" t="n">
        <v>51101</v>
      </c>
      <c r="G25" s="60" t="n">
        <v>35093</v>
      </c>
      <c r="H25" s="60" t="n">
        <v>6392</v>
      </c>
      <c r="I25" s="60" t="n">
        <v>445</v>
      </c>
      <c r="J25" s="82" t="n">
        <v>86</v>
      </c>
      <c r="K25" s="82" t="n">
        <v>62</v>
      </c>
      <c r="L25" s="82" t="n">
        <f>B25-G25</f>
        <v>25827</v>
      </c>
      <c r="M25" s="60" t="n">
        <v>54718</v>
      </c>
      <c r="N25" s="82" t="n">
        <v>484</v>
      </c>
      <c r="O25" s="82" t="n">
        <v>75</v>
      </c>
      <c r="P25" s="82" t="n">
        <v>78</v>
      </c>
      <c r="Q25" s="82" t="n">
        <v>6</v>
      </c>
      <c r="R25" s="82" t="n">
        <v>112</v>
      </c>
      <c r="S25" s="82" t="n">
        <f>D25+N25+O25+P25+Q25+R25</f>
        <v>7320</v>
      </c>
      <c r="T25" s="82" t="n">
        <v>6440</v>
      </c>
      <c r="U25" s="82" t="n">
        <v>465</v>
      </c>
      <c r="V25" s="82" t="n">
        <v>67</v>
      </c>
      <c r="W25" s="82" t="n">
        <v>73</v>
      </c>
      <c r="X25" s="82" t="n">
        <v>6</v>
      </c>
      <c r="Y25" s="82" t="n">
        <v>55</v>
      </c>
      <c r="Z25" s="82" t="n">
        <f>T25+U25+V25+W25+X25+Y25</f>
        <v>7106</v>
      </c>
      <c r="AA25" s="82" t="n">
        <v>6368</v>
      </c>
      <c r="AB25" s="56"/>
      <c r="AC25" s="56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</row>
    <row r="26">
      <c r="A26" s="78" t="n">
        <v>24</v>
      </c>
      <c r="B26" s="22" t="n">
        <v>62869</v>
      </c>
      <c r="C26" s="22" t="n">
        <v>34948</v>
      </c>
      <c r="D26" s="22" t="n">
        <v>7381</v>
      </c>
      <c r="E26" s="22" t="n">
        <v>10750</v>
      </c>
      <c r="F26" s="22" t="n">
        <v>52119</v>
      </c>
      <c r="G26" s="22" t="n">
        <v>33619</v>
      </c>
      <c r="H26" s="22" t="n">
        <v>8356</v>
      </c>
      <c r="I26" s="22" t="n">
        <v>377</v>
      </c>
      <c r="J26" s="17" t="n">
        <v>74</v>
      </c>
      <c r="K26" s="17" t="n">
        <v>28</v>
      </c>
      <c r="L26" s="17" t="n">
        <f>B26-G26</f>
        <v>29250</v>
      </c>
      <c r="M26" s="22" t="n">
        <v>56996</v>
      </c>
      <c r="N26" s="17" t="n">
        <v>487</v>
      </c>
      <c r="O26" s="17" t="n">
        <v>62</v>
      </c>
      <c r="P26" s="17" t="n">
        <v>62</v>
      </c>
      <c r="Q26" s="17" t="n">
        <v>5</v>
      </c>
      <c r="R26" s="17" t="n">
        <v>209</v>
      </c>
      <c r="S26" s="17" t="n">
        <f>D26+N26+O26+P26+Q26+R26</f>
        <v>8206</v>
      </c>
      <c r="T26" s="17" t="n">
        <v>7250</v>
      </c>
      <c r="U26" s="17" t="n">
        <v>470</v>
      </c>
      <c r="V26" s="17" t="n">
        <v>57</v>
      </c>
      <c r="W26" s="17" t="n">
        <v>60</v>
      </c>
      <c r="X26" s="17" t="n">
        <v>3</v>
      </c>
      <c r="Y26" s="17" t="n">
        <v>84</v>
      </c>
      <c r="Z26" s="17" t="n">
        <f>T26+U26+V26+W26+X26+Y26</f>
        <v>7924</v>
      </c>
      <c r="AA26" s="17" t="n">
        <v>8319</v>
      </c>
      <c r="AB26" s="56"/>
      <c r="AC26" s="56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</row>
    <row r="27">
      <c r="A27" s="78" t="n">
        <v>25</v>
      </c>
      <c r="B27" s="60" t="n">
        <v>64535</v>
      </c>
      <c r="C27" s="60" t="n">
        <v>25601</v>
      </c>
      <c r="D27" s="60" t="n">
        <v>7750</v>
      </c>
      <c r="E27" s="60" t="n">
        <v>25284</v>
      </c>
      <c r="F27" s="60" t="n">
        <v>39251</v>
      </c>
      <c r="G27" s="60" t="n">
        <v>23267</v>
      </c>
      <c r="H27" s="60" t="n">
        <v>5961</v>
      </c>
      <c r="I27" s="60" t="n">
        <v>268</v>
      </c>
      <c r="J27" s="82" t="n">
        <v>93</v>
      </c>
      <c r="K27" s="82" t="n">
        <v>48</v>
      </c>
      <c r="L27" s="82" t="n">
        <f>B27-G27</f>
        <v>41268</v>
      </c>
      <c r="M27" s="60" t="n">
        <v>56887</v>
      </c>
      <c r="N27" s="82" t="n">
        <v>447</v>
      </c>
      <c r="O27" s="82" t="n">
        <v>85</v>
      </c>
      <c r="P27" s="82" t="n">
        <v>55</v>
      </c>
      <c r="Q27" s="82" t="n">
        <v>14</v>
      </c>
      <c r="R27" s="82" t="n">
        <v>214</v>
      </c>
      <c r="S27" s="82" t="n">
        <f>D27+N27+O27+P27+Q27+R27</f>
        <v>8565</v>
      </c>
      <c r="T27" s="82" t="n">
        <v>7568</v>
      </c>
      <c r="U27" s="82" t="n">
        <v>402</v>
      </c>
      <c r="V27" s="82" t="n">
        <v>77</v>
      </c>
      <c r="W27" s="82" t="n">
        <v>51</v>
      </c>
      <c r="X27" s="82" t="n">
        <v>14</v>
      </c>
      <c r="Y27" s="82" t="n">
        <v>63</v>
      </c>
      <c r="Z27" s="82" t="n">
        <f>T27+U27+V27+W27+X27+Y27</f>
        <v>8175</v>
      </c>
      <c r="AA27" s="82" t="n">
        <v>5935</v>
      </c>
      <c r="AB27" s="56"/>
      <c r="AC27" s="56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</row>
    <row r="28">
      <c r="A28" s="78" t="n">
        <v>26</v>
      </c>
      <c r="B28" s="22" t="n">
        <v>56732</v>
      </c>
      <c r="C28" s="22" t="n">
        <v>23280</v>
      </c>
      <c r="D28" s="22" t="n">
        <v>4789</v>
      </c>
      <c r="E28" s="22" t="n">
        <v>4086</v>
      </c>
      <c r="F28" s="22" t="n">
        <v>52646</v>
      </c>
      <c r="G28" s="22" t="n">
        <v>22525</v>
      </c>
      <c r="H28" s="22" t="n">
        <v>22925</v>
      </c>
      <c r="I28" s="22" t="n">
        <v>245</v>
      </c>
      <c r="J28" s="17" t="n">
        <v>59</v>
      </c>
      <c r="K28" s="17" t="n">
        <v>54</v>
      </c>
      <c r="L28" s="17" t="n">
        <f>B28-G28</f>
        <v>34207</v>
      </c>
      <c r="M28" s="22" t="n">
        <v>52535</v>
      </c>
      <c r="N28" s="17" t="n">
        <v>325</v>
      </c>
      <c r="O28" s="17" t="n">
        <v>37</v>
      </c>
      <c r="P28" s="17" t="n">
        <v>55</v>
      </c>
      <c r="Q28" s="17" t="n">
        <v>2</v>
      </c>
      <c r="R28" s="17" t="n">
        <v>93</v>
      </c>
      <c r="S28" s="17" t="n">
        <f>D28+N28+O28+P28+Q28+R28</f>
        <v>5301</v>
      </c>
      <c r="T28" s="17" t="n">
        <v>4708</v>
      </c>
      <c r="U28" s="17" t="n">
        <v>309</v>
      </c>
      <c r="V28" s="17" t="n">
        <v>36</v>
      </c>
      <c r="W28" s="17" t="n">
        <v>50</v>
      </c>
      <c r="X28" s="17" t="n">
        <v>1</v>
      </c>
      <c r="Y28" s="17" t="n">
        <v>32</v>
      </c>
      <c r="Z28" s="17" t="n">
        <f>T28+U28+V28+W28+X28+Y28</f>
        <v>5136</v>
      </c>
      <c r="AA28" s="17" t="n">
        <v>22877</v>
      </c>
      <c r="AB28" s="56"/>
      <c r="AC28" s="56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</row>
    <row r="29">
      <c r="A29" s="78" t="n">
        <v>27</v>
      </c>
      <c r="B29" s="60" t="n">
        <v>61228</v>
      </c>
      <c r="C29" s="60" t="n">
        <v>36796</v>
      </c>
      <c r="D29" s="60" t="n">
        <v>4332</v>
      </c>
      <c r="E29" s="60" t="n">
        <v>4818</v>
      </c>
      <c r="F29" s="60" t="n">
        <v>56410</v>
      </c>
      <c r="G29" s="60" t="n">
        <v>35862</v>
      </c>
      <c r="H29" s="60" t="n">
        <v>13541</v>
      </c>
      <c r="I29" s="60" t="n">
        <v>447</v>
      </c>
      <c r="J29" s="82" t="n">
        <v>59</v>
      </c>
      <c r="K29" s="82" t="n">
        <v>39</v>
      </c>
      <c r="L29" s="82" t="n">
        <f>B29-G29</f>
        <v>25366</v>
      </c>
      <c r="M29" s="60" t="n">
        <v>56521</v>
      </c>
      <c r="N29" s="82" t="n">
        <v>362</v>
      </c>
      <c r="O29" s="82" t="n">
        <v>56</v>
      </c>
      <c r="P29" s="82" t="n">
        <v>73</v>
      </c>
      <c r="Q29" s="82" t="n">
        <v>3</v>
      </c>
      <c r="R29" s="82" t="n">
        <v>106</v>
      </c>
      <c r="S29" s="82" t="n">
        <f>D29+N29+O29+P29+Q29+R29</f>
        <v>4932</v>
      </c>
      <c r="T29" s="82" t="n">
        <v>4257</v>
      </c>
      <c r="U29" s="82" t="n">
        <v>334</v>
      </c>
      <c r="V29" s="82" t="n">
        <v>54</v>
      </c>
      <c r="W29" s="82" t="n">
        <v>71</v>
      </c>
      <c r="X29" s="82" t="n">
        <v>3</v>
      </c>
      <c r="Y29" s="82" t="n">
        <v>57</v>
      </c>
      <c r="Z29" s="82" t="n">
        <f>T29+U29+V29+W29+X29+Y29</f>
        <v>4776</v>
      </c>
      <c r="AA29" s="82" t="n">
        <v>13486</v>
      </c>
      <c r="AB29" s="56"/>
      <c r="AC29" s="56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</row>
    <row r="30">
      <c r="A30" s="78" t="n">
        <v>28</v>
      </c>
      <c r="B30" s="22" t="n">
        <v>64363</v>
      </c>
      <c r="C30" s="22" t="n">
        <v>45216</v>
      </c>
      <c r="D30" s="22" t="n">
        <v>4076</v>
      </c>
      <c r="E30" s="22" t="n">
        <v>9019</v>
      </c>
      <c r="F30" s="22" t="n">
        <v>55344</v>
      </c>
      <c r="G30" s="22" t="n">
        <v>44070</v>
      </c>
      <c r="H30" s="22" t="n">
        <v>4510</v>
      </c>
      <c r="I30" s="22" t="n">
        <v>455</v>
      </c>
      <c r="J30" s="17" t="n">
        <v>93</v>
      </c>
      <c r="K30" s="17" t="n">
        <v>45</v>
      </c>
      <c r="L30" s="17" t="n">
        <f>B30-G30</f>
        <v>20293</v>
      </c>
      <c r="M30" s="22" t="n">
        <v>59013</v>
      </c>
      <c r="N30" s="17" t="n">
        <v>455</v>
      </c>
      <c r="O30" s="17" t="n">
        <v>49</v>
      </c>
      <c r="P30" s="17" t="n">
        <v>19</v>
      </c>
      <c r="Q30" s="17" t="n">
        <v>2</v>
      </c>
      <c r="R30" s="17" t="n">
        <v>110</v>
      </c>
      <c r="S30" s="17" t="n">
        <f>D30+N30+O30+P30+Q30+R30</f>
        <v>4711</v>
      </c>
      <c r="T30" s="17" t="n">
        <v>3991</v>
      </c>
      <c r="U30" s="17" t="n">
        <v>428</v>
      </c>
      <c r="V30" s="17" t="n">
        <v>31</v>
      </c>
      <c r="W30" s="17" t="n">
        <v>19</v>
      </c>
      <c r="X30" s="17" t="n">
        <v>2</v>
      </c>
      <c r="Y30" s="17" t="n">
        <v>50</v>
      </c>
      <c r="Z30" s="17" t="n">
        <f>T30+U30+V30+W30+X30+Y30</f>
        <v>4521</v>
      </c>
      <c r="AA30" s="17" t="n">
        <v>4475</v>
      </c>
      <c r="AB30" s="56"/>
      <c r="AC30" s="56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</row>
    <row r="31">
      <c r="A31" s="78" t="n">
        <v>29</v>
      </c>
      <c r="B31" s="60" t="n">
        <v>64577</v>
      </c>
      <c r="C31" s="60" t="n">
        <v>51503</v>
      </c>
      <c r="D31" s="60" t="n">
        <v>3161</v>
      </c>
      <c r="E31" s="60" t="n">
        <v>5930</v>
      </c>
      <c r="F31" s="60" t="n">
        <v>58647</v>
      </c>
      <c r="G31" s="60" t="n">
        <v>50559</v>
      </c>
      <c r="H31" s="60" t="n">
        <v>2319</v>
      </c>
      <c r="I31" s="60" t="n">
        <v>516</v>
      </c>
      <c r="J31" s="82" t="n">
        <v>97</v>
      </c>
      <c r="K31" s="82" t="n">
        <v>33</v>
      </c>
      <c r="L31" s="82" t="n">
        <f>B31-G31</f>
        <v>14018</v>
      </c>
      <c r="M31" s="60" t="n">
        <v>60114</v>
      </c>
      <c r="N31" s="82" t="n">
        <v>375</v>
      </c>
      <c r="O31" s="82" t="n">
        <v>35</v>
      </c>
      <c r="P31" s="82" t="n">
        <v>19</v>
      </c>
      <c r="Q31" s="82" t="n">
        <v>3</v>
      </c>
      <c r="R31" s="82" t="n">
        <v>43</v>
      </c>
      <c r="S31" s="82" t="n">
        <f>D31+N31+O31+P31+Q31+R31</f>
        <v>3636</v>
      </c>
      <c r="T31" s="82" t="n">
        <v>3091</v>
      </c>
      <c r="U31" s="82" t="n">
        <v>364</v>
      </c>
      <c r="V31" s="82" t="n">
        <v>34</v>
      </c>
      <c r="W31" s="82" t="n">
        <v>16</v>
      </c>
      <c r="X31" s="82" t="n">
        <v>3</v>
      </c>
      <c r="Y31" s="82" t="n">
        <v>13</v>
      </c>
      <c r="Z31" s="82" t="n">
        <f>T31+U31+V31+W31+X31+Y31</f>
        <v>3521</v>
      </c>
      <c r="AA31" s="82" t="n">
        <v>2302</v>
      </c>
      <c r="AB31" s="56"/>
      <c r="AC31" s="56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</row>
    <row r="32">
      <c r="A32" s="78" t="n">
        <v>30</v>
      </c>
      <c r="B32" s="22" t="n">
        <v>63625</v>
      </c>
      <c r="C32" s="22" t="n">
        <v>30944</v>
      </c>
      <c r="D32" s="22" t="n">
        <v>5766</v>
      </c>
      <c r="E32" s="22" t="n">
        <v>11387</v>
      </c>
      <c r="F32" s="22" t="n">
        <v>52238</v>
      </c>
      <c r="G32" s="22" t="n">
        <v>29504</v>
      </c>
      <c r="H32" s="22" t="n">
        <v>14443</v>
      </c>
      <c r="I32" s="22" t="n">
        <v>334</v>
      </c>
      <c r="J32" s="17" t="n">
        <v>64</v>
      </c>
      <c r="K32" s="17" t="n">
        <v>34</v>
      </c>
      <c r="L32" s="17" t="n">
        <f>B32-G32</f>
        <v>34121</v>
      </c>
      <c r="M32" s="22" t="n">
        <v>57314</v>
      </c>
      <c r="N32" s="17" t="n">
        <v>395</v>
      </c>
      <c r="O32" s="17" t="n">
        <v>35</v>
      </c>
      <c r="P32" s="17" t="n">
        <v>51</v>
      </c>
      <c r="Q32" s="17" t="n">
        <v>2</v>
      </c>
      <c r="R32" s="17" t="n">
        <v>117</v>
      </c>
      <c r="S32" s="17" t="n">
        <f>D32+N32+O32+P32+Q32+R32</f>
        <v>6366</v>
      </c>
      <c r="T32" s="17" t="n">
        <v>5642</v>
      </c>
      <c r="U32" s="17" t="n">
        <v>368</v>
      </c>
      <c r="V32" s="17" t="n">
        <v>26</v>
      </c>
      <c r="W32" s="17" t="n">
        <v>51</v>
      </c>
      <c r="X32" s="17" t="n">
        <v>2</v>
      </c>
      <c r="Y32" s="17" t="n">
        <v>41</v>
      </c>
      <c r="Z32" s="17" t="n">
        <f>T32+U32+V32+W32+X32+Y32</f>
        <v>6130</v>
      </c>
      <c r="AA32" s="17" t="n">
        <v>14389</v>
      </c>
      <c r="AB32" s="56"/>
      <c r="AC32" s="56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</row>
    <row r="33">
      <c r="A33" s="78" t="n">
        <v>31</v>
      </c>
      <c r="B33" s="60" t="n">
        <v>65554</v>
      </c>
      <c r="C33" s="60" t="n">
        <v>51906</v>
      </c>
      <c r="D33" s="60" t="n">
        <v>4911</v>
      </c>
      <c r="E33" s="60" t="n">
        <v>5827</v>
      </c>
      <c r="F33" s="60" t="n">
        <v>59727</v>
      </c>
      <c r="G33" s="60" t="n">
        <v>50724</v>
      </c>
      <c r="H33" s="60" t="n">
        <v>1215</v>
      </c>
      <c r="I33" s="60" t="n">
        <v>449</v>
      </c>
      <c r="J33" s="82" t="n">
        <v>134</v>
      </c>
      <c r="K33" s="82" t="n">
        <v>63</v>
      </c>
      <c r="L33" s="82" t="n">
        <f>B33-G33</f>
        <v>14830</v>
      </c>
      <c r="M33" s="60" t="n">
        <v>60822</v>
      </c>
      <c r="N33" s="82" t="n">
        <v>458</v>
      </c>
      <c r="O33" s="82" t="n">
        <v>65</v>
      </c>
      <c r="P33" s="82" t="n">
        <v>34</v>
      </c>
      <c r="Q33" s="82" t="n">
        <v>7</v>
      </c>
      <c r="R33" s="82" t="n">
        <v>76</v>
      </c>
      <c r="S33" s="82" t="n">
        <f>D33+N33+O33+P33+Q33+R33</f>
        <v>5551</v>
      </c>
      <c r="T33" s="82" t="n">
        <v>4836</v>
      </c>
      <c r="U33" s="82" t="n">
        <v>436</v>
      </c>
      <c r="V33" s="82" t="n">
        <v>60</v>
      </c>
      <c r="W33" s="82" t="n">
        <v>34</v>
      </c>
      <c r="X33" s="82" t="n">
        <v>7</v>
      </c>
      <c r="Y33" s="82" t="n">
        <v>36</v>
      </c>
      <c r="Z33" s="82" t="n">
        <f>T33+U33+V33+W33+X33+Y33</f>
        <v>5409</v>
      </c>
      <c r="AA33" s="82" t="n">
        <v>1196</v>
      </c>
      <c r="AB33" s="56"/>
      <c r="AC33" s="56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</row>
    <row r="34">
      <c r="A34" s="78" t="n">
        <v>32</v>
      </c>
      <c r="B34" s="22" t="n">
        <v>61744</v>
      </c>
      <c r="C34" s="22" t="n">
        <v>27517</v>
      </c>
      <c r="D34" s="22" t="n">
        <v>17203</v>
      </c>
      <c r="E34" s="22" t="n">
        <v>11935</v>
      </c>
      <c r="F34" s="22" t="n">
        <v>49809</v>
      </c>
      <c r="G34" s="22" t="n">
        <v>25576</v>
      </c>
      <c r="H34" s="22" t="n">
        <v>3721</v>
      </c>
      <c r="I34" s="22" t="n">
        <v>263</v>
      </c>
      <c r="J34" s="17" t="n">
        <v>158</v>
      </c>
      <c r="K34" s="17" t="n">
        <v>131</v>
      </c>
      <c r="L34" s="17" t="n">
        <f>B34-G34</f>
        <v>36168</v>
      </c>
      <c r="M34" s="22" t="n">
        <v>54855</v>
      </c>
      <c r="N34" s="17" t="n">
        <v>756</v>
      </c>
      <c r="O34" s="17" t="n">
        <v>173</v>
      </c>
      <c r="P34" s="17" t="n">
        <v>124</v>
      </c>
      <c r="Q34" s="17" t="n">
        <v>25</v>
      </c>
      <c r="R34" s="17" t="n">
        <v>290</v>
      </c>
      <c r="S34" s="17" t="n">
        <f>D34+N34+O34+P34+Q34+R34</f>
        <v>18571</v>
      </c>
      <c r="T34" s="17" t="n">
        <v>16837</v>
      </c>
      <c r="U34" s="17" t="n">
        <v>700</v>
      </c>
      <c r="V34" s="17" t="n">
        <v>157</v>
      </c>
      <c r="W34" s="17" t="n">
        <v>119</v>
      </c>
      <c r="X34" s="17" t="n">
        <v>24</v>
      </c>
      <c r="Y34" s="17" t="n">
        <v>108</v>
      </c>
      <c r="Z34" s="17" t="n">
        <f>T34+U34+V34+W34+X34+Y34</f>
        <v>17945</v>
      </c>
      <c r="AA34" s="17" t="n">
        <v>3672</v>
      </c>
      <c r="AB34" s="56"/>
      <c r="AC34" s="56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</row>
    <row r="35">
      <c r="A35" s="78" t="n">
        <v>33</v>
      </c>
      <c r="B35" s="60" t="n">
        <v>64779</v>
      </c>
      <c r="C35" s="60" t="n">
        <v>42414</v>
      </c>
      <c r="D35" s="60" t="n">
        <v>10892</v>
      </c>
      <c r="E35" s="60" t="n">
        <v>6807</v>
      </c>
      <c r="F35" s="60" t="n">
        <v>57972</v>
      </c>
      <c r="G35" s="60" t="n">
        <v>41055</v>
      </c>
      <c r="H35" s="60" t="n">
        <v>2404</v>
      </c>
      <c r="I35" s="60" t="n">
        <v>425</v>
      </c>
      <c r="J35" s="82" t="n">
        <v>345</v>
      </c>
      <c r="K35" s="82" t="n">
        <v>104</v>
      </c>
      <c r="L35" s="82" t="n">
        <f>B35-G35</f>
        <v>23724</v>
      </c>
      <c r="M35" s="60" t="n">
        <v>59019</v>
      </c>
      <c r="N35" s="82" t="n">
        <v>620</v>
      </c>
      <c r="O35" s="82" t="n">
        <v>104</v>
      </c>
      <c r="P35" s="82" t="n">
        <v>90</v>
      </c>
      <c r="Q35" s="82" t="n">
        <v>7</v>
      </c>
      <c r="R35" s="82" t="n">
        <v>186</v>
      </c>
      <c r="S35" s="82" t="n">
        <f>D35+N35+O35+P35+Q35+R35</f>
        <v>11899</v>
      </c>
      <c r="T35" s="82" t="n">
        <v>10686</v>
      </c>
      <c r="U35" s="82" t="n">
        <v>590</v>
      </c>
      <c r="V35" s="82" t="n">
        <v>95</v>
      </c>
      <c r="W35" s="82" t="n">
        <v>86</v>
      </c>
      <c r="X35" s="82" t="n">
        <v>7</v>
      </c>
      <c r="Y35" s="82" t="n">
        <v>70</v>
      </c>
      <c r="Z35" s="82" t="n">
        <f>T35+U35+V35+W35+X35+Y35</f>
        <v>11534</v>
      </c>
      <c r="AA35" s="82" t="n">
        <v>2373</v>
      </c>
      <c r="AB35" s="56"/>
      <c r="AC35" s="56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</row>
    <row r="36">
      <c r="A36" s="78" t="n">
        <v>34</v>
      </c>
      <c r="B36" s="22" t="n">
        <v>64915</v>
      </c>
      <c r="C36" s="22" t="n">
        <v>39840</v>
      </c>
      <c r="D36" s="22" t="n">
        <v>12606</v>
      </c>
      <c r="E36" s="22" t="n">
        <v>8216</v>
      </c>
      <c r="F36" s="22" t="n">
        <v>56699</v>
      </c>
      <c r="G36" s="22" t="n">
        <v>38544</v>
      </c>
      <c r="H36" s="22" t="n">
        <v>2314</v>
      </c>
      <c r="I36" s="22" t="n">
        <v>307</v>
      </c>
      <c r="J36" s="17" t="n">
        <v>185</v>
      </c>
      <c r="K36" s="17" t="n">
        <v>73</v>
      </c>
      <c r="L36" s="17" t="n">
        <f>B36-G36</f>
        <v>26371</v>
      </c>
      <c r="M36" s="22" t="n">
        <v>59742</v>
      </c>
      <c r="N36" s="17" t="n">
        <v>760</v>
      </c>
      <c r="O36" s="17" t="n">
        <v>124</v>
      </c>
      <c r="P36" s="17" t="n">
        <v>75</v>
      </c>
      <c r="Q36" s="17" t="n">
        <v>12</v>
      </c>
      <c r="R36" s="17" t="n">
        <v>213</v>
      </c>
      <c r="S36" s="17" t="n">
        <f>D36+N36+O36+P36+Q36+R36</f>
        <v>13790</v>
      </c>
      <c r="T36" s="17" t="n">
        <v>12374</v>
      </c>
      <c r="U36" s="17" t="n">
        <v>713</v>
      </c>
      <c r="V36" s="17" t="n">
        <v>113</v>
      </c>
      <c r="W36" s="17" t="n">
        <v>75</v>
      </c>
      <c r="X36" s="17" t="n">
        <v>12</v>
      </c>
      <c r="Y36" s="17" t="n">
        <v>86</v>
      </c>
      <c r="Z36" s="17" t="n">
        <f>T36+U36+V36+W36+X36+Y36</f>
        <v>13373</v>
      </c>
      <c r="AA36" s="17" t="n">
        <v>2293</v>
      </c>
      <c r="AB36" s="56"/>
      <c r="AC36" s="56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</row>
    <row r="37">
      <c r="A37" s="78" t="n">
        <v>35</v>
      </c>
      <c r="B37" s="60" t="n">
        <v>62690</v>
      </c>
      <c r="C37" s="60" t="n">
        <v>44703</v>
      </c>
      <c r="D37" s="60" t="n">
        <v>9264</v>
      </c>
      <c r="E37" s="60" t="n">
        <v>4672</v>
      </c>
      <c r="F37" s="60" t="n">
        <v>58018</v>
      </c>
      <c r="G37" s="60" t="n">
        <v>43835</v>
      </c>
      <c r="H37" s="60" t="n">
        <v>1665</v>
      </c>
      <c r="I37" s="60" t="n">
        <v>415</v>
      </c>
      <c r="J37" s="82" t="n">
        <v>180</v>
      </c>
      <c r="K37" s="82" t="n">
        <v>55</v>
      </c>
      <c r="L37" s="82" t="n">
        <f>B37-G37</f>
        <v>18855</v>
      </c>
      <c r="M37" s="60" t="n">
        <v>58088</v>
      </c>
      <c r="N37" s="82" t="n">
        <v>569</v>
      </c>
      <c r="O37" s="82" t="n">
        <v>127</v>
      </c>
      <c r="P37" s="82" t="n">
        <v>44</v>
      </c>
      <c r="Q37" s="82" t="n">
        <v>17</v>
      </c>
      <c r="R37" s="82" t="n">
        <v>147</v>
      </c>
      <c r="S37" s="82" t="n">
        <f>D37+N37+O37+P37+Q37+R37</f>
        <v>10168</v>
      </c>
      <c r="T37" s="82" t="n">
        <v>9142</v>
      </c>
      <c r="U37" s="82" t="n">
        <v>542</v>
      </c>
      <c r="V37" s="82" t="n">
        <v>114</v>
      </c>
      <c r="W37" s="82" t="n">
        <v>44</v>
      </c>
      <c r="X37" s="82" t="n">
        <v>17</v>
      </c>
      <c r="Y37" s="82" t="n">
        <v>54</v>
      </c>
      <c r="Z37" s="82" t="n">
        <f>T37+U37+V37+W37+X37+Y37</f>
        <v>9913</v>
      </c>
      <c r="AA37" s="82" t="n">
        <v>1642</v>
      </c>
      <c r="AB37" s="56"/>
      <c r="AC37" s="56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</row>
    <row r="38">
      <c r="A38" s="78" t="n">
        <v>36</v>
      </c>
      <c r="B38" s="22" t="n">
        <v>70451</v>
      </c>
      <c r="C38" s="22" t="n">
        <v>48814</v>
      </c>
      <c r="D38" s="22" t="n">
        <v>16094</v>
      </c>
      <c r="E38" s="22" t="n">
        <v>2610</v>
      </c>
      <c r="F38" s="22" t="n">
        <v>67841</v>
      </c>
      <c r="G38" s="22" t="n">
        <v>48226</v>
      </c>
      <c r="H38" s="22" t="n">
        <v>686</v>
      </c>
      <c r="I38" s="22" t="n">
        <v>365</v>
      </c>
      <c r="J38" s="17" t="n">
        <v>264</v>
      </c>
      <c r="K38" s="17" t="n">
        <v>18</v>
      </c>
      <c r="L38" s="17" t="n">
        <f>B38-G38</f>
        <v>22225</v>
      </c>
      <c r="M38" s="22" t="n">
        <v>67198</v>
      </c>
      <c r="N38" s="17" t="n">
        <v>505</v>
      </c>
      <c r="O38" s="17" t="n">
        <v>123</v>
      </c>
      <c r="P38" s="17" t="n">
        <v>14</v>
      </c>
      <c r="Q38" s="17" t="n">
        <v>5</v>
      </c>
      <c r="R38" s="17" t="n">
        <v>45</v>
      </c>
      <c r="S38" s="17" t="n">
        <f>D38+N38+O38+P38+Q38+R38</f>
        <v>16786</v>
      </c>
      <c r="T38" s="17" t="n">
        <v>15999</v>
      </c>
      <c r="U38" s="17" t="n">
        <v>502</v>
      </c>
      <c r="V38" s="17" t="n">
        <v>121</v>
      </c>
      <c r="W38" s="17" t="n">
        <v>10</v>
      </c>
      <c r="X38" s="17" t="n">
        <v>5</v>
      </c>
      <c r="Y38" s="17" t="n">
        <v>31</v>
      </c>
      <c r="Z38" s="17" t="n">
        <f>T38+U38+V38+W38+X38+Y38</f>
        <v>16668</v>
      </c>
      <c r="AA38" s="17" t="n">
        <v>670</v>
      </c>
      <c r="AB38" s="56"/>
      <c r="AC38" s="56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</row>
    <row r="39">
      <c r="A39" s="78" t="n">
        <v>37</v>
      </c>
      <c r="B39" s="60" t="n">
        <v>66519</v>
      </c>
      <c r="C39" s="60" t="n">
        <v>54243</v>
      </c>
      <c r="D39" s="60" t="n">
        <v>7696</v>
      </c>
      <c r="E39" s="60" t="n">
        <v>1606</v>
      </c>
      <c r="F39" s="60" t="n">
        <v>64913</v>
      </c>
      <c r="G39" s="60" t="n">
        <v>53820</v>
      </c>
      <c r="H39" s="60" t="n">
        <v>456</v>
      </c>
      <c r="I39" s="60" t="n">
        <v>363</v>
      </c>
      <c r="J39" s="82" t="n">
        <v>414</v>
      </c>
      <c r="K39" s="82" t="n">
        <v>39</v>
      </c>
      <c r="L39" s="82" t="n">
        <f>B39-G39</f>
        <v>12699</v>
      </c>
      <c r="M39" s="60" t="n">
        <v>63516</v>
      </c>
      <c r="N39" s="82" t="n">
        <v>331</v>
      </c>
      <c r="O39" s="82" t="n">
        <v>98</v>
      </c>
      <c r="P39" s="82" t="n">
        <v>11</v>
      </c>
      <c r="Q39" s="82" t="n">
        <v>4</v>
      </c>
      <c r="R39" s="82" t="n">
        <v>53</v>
      </c>
      <c r="S39" s="82" t="n">
        <f>D39+N39+O39+P39+Q39+R39</f>
        <v>8193</v>
      </c>
      <c r="T39" s="82" t="n">
        <v>7644</v>
      </c>
      <c r="U39" s="82" t="n">
        <v>314</v>
      </c>
      <c r="V39" s="82" t="n">
        <v>96</v>
      </c>
      <c r="W39" s="82" t="n">
        <v>8</v>
      </c>
      <c r="X39" s="82" t="n">
        <v>4</v>
      </c>
      <c r="Y39" s="82" t="n">
        <v>32</v>
      </c>
      <c r="Z39" s="82" t="n">
        <f>T39+U39+V39+W39+X39+Y39</f>
        <v>8098</v>
      </c>
      <c r="AA39" s="82" t="n">
        <v>443</v>
      </c>
      <c r="AB39" s="56"/>
      <c r="AC39" s="56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</row>
    <row r="40">
      <c r="A40" s="78" t="n">
        <v>38</v>
      </c>
      <c r="B40" s="22" t="n">
        <v>64259</v>
      </c>
      <c r="C40" s="22" t="n">
        <v>30426</v>
      </c>
      <c r="D40" s="22" t="n">
        <v>22375</v>
      </c>
      <c r="E40" s="22" t="n">
        <v>6668</v>
      </c>
      <c r="F40" s="22" t="n">
        <v>57591</v>
      </c>
      <c r="G40" s="22" t="n">
        <v>29185</v>
      </c>
      <c r="H40" s="22" t="n">
        <v>2942</v>
      </c>
      <c r="I40" s="22" t="n">
        <v>267</v>
      </c>
      <c r="J40" s="17" t="n">
        <v>187</v>
      </c>
      <c r="K40" s="17" t="n">
        <v>187</v>
      </c>
      <c r="L40" s="17" t="n">
        <f>B40-G40</f>
        <v>35074</v>
      </c>
      <c r="M40" s="22" t="n">
        <v>59130</v>
      </c>
      <c r="N40" s="17" t="n">
        <v>788</v>
      </c>
      <c r="O40" s="17" t="n">
        <v>229</v>
      </c>
      <c r="P40" s="17" t="n">
        <v>145</v>
      </c>
      <c r="Q40" s="17" t="n">
        <v>23</v>
      </c>
      <c r="R40" s="17" t="n">
        <v>377</v>
      </c>
      <c r="S40" s="17" t="n">
        <f>D40+N40+O40+P40+Q40+R40</f>
        <v>23937</v>
      </c>
      <c r="T40" s="17" t="n">
        <v>21863</v>
      </c>
      <c r="U40" s="17" t="n">
        <v>725</v>
      </c>
      <c r="V40" s="17" t="n">
        <v>199</v>
      </c>
      <c r="W40" s="17" t="n">
        <v>143</v>
      </c>
      <c r="X40" s="17" t="n">
        <v>23</v>
      </c>
      <c r="Y40" s="17" t="n">
        <v>129</v>
      </c>
      <c r="Z40" s="17" t="n">
        <f>T40+U40+V40+W40+X40+Y40</f>
        <v>23082</v>
      </c>
      <c r="AA40" s="17" t="n">
        <v>2894</v>
      </c>
      <c r="AB40" s="56"/>
      <c r="AC40" s="56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</row>
    <row r="41">
      <c r="A41" s="78" t="n">
        <v>39</v>
      </c>
      <c r="B41" s="60" t="n">
        <v>71531</v>
      </c>
      <c r="C41" s="60" t="n">
        <v>45607</v>
      </c>
      <c r="D41" s="60" t="n">
        <v>15695</v>
      </c>
      <c r="E41" s="60" t="n">
        <v>4840</v>
      </c>
      <c r="F41" s="60" t="n">
        <v>66691</v>
      </c>
      <c r="G41" s="60" t="n">
        <v>44647</v>
      </c>
      <c r="H41" s="60" t="n">
        <v>3140</v>
      </c>
      <c r="I41" s="60" t="n">
        <v>389</v>
      </c>
      <c r="J41" s="82" t="n">
        <v>170</v>
      </c>
      <c r="K41" s="82" t="n">
        <v>124</v>
      </c>
      <c r="L41" s="82" t="n">
        <f>B41-G41</f>
        <v>26884</v>
      </c>
      <c r="M41" s="60" t="n">
        <v>66825</v>
      </c>
      <c r="N41" s="82" t="n">
        <v>562</v>
      </c>
      <c r="O41" s="82" t="n">
        <v>178</v>
      </c>
      <c r="P41" s="82" t="n">
        <v>62</v>
      </c>
      <c r="Q41" s="82" t="n">
        <v>5</v>
      </c>
      <c r="R41" s="82" t="n">
        <v>222</v>
      </c>
      <c r="S41" s="82" t="n">
        <f>D41+N41+O41+P41+Q41+R41</f>
        <v>16724</v>
      </c>
      <c r="T41" s="82" t="n">
        <v>15462</v>
      </c>
      <c r="U41" s="82" t="n">
        <v>523</v>
      </c>
      <c r="V41" s="82" t="n">
        <v>164</v>
      </c>
      <c r="W41" s="82" t="n">
        <v>60</v>
      </c>
      <c r="X41" s="82" t="n">
        <v>5</v>
      </c>
      <c r="Y41" s="82" t="n">
        <v>64</v>
      </c>
      <c r="Z41" s="82" t="n">
        <f>T41+U41+V41+W41+X41+Y41</f>
        <v>16278</v>
      </c>
      <c r="AA41" s="82" t="n">
        <v>3109</v>
      </c>
      <c r="AB41" s="56"/>
      <c r="AC41" s="56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</row>
    <row r="42">
      <c r="A42" s="78" t="n">
        <v>40</v>
      </c>
      <c r="B42" s="22" t="n">
        <v>67680</v>
      </c>
      <c r="C42" s="22" t="n">
        <v>52770</v>
      </c>
      <c r="D42" s="22" t="n">
        <v>7976</v>
      </c>
      <c r="E42" s="22" t="n">
        <v>2860</v>
      </c>
      <c r="F42" s="22" t="n">
        <v>64820</v>
      </c>
      <c r="G42" s="22" t="n">
        <v>52116</v>
      </c>
      <c r="H42" s="22" t="n">
        <v>1843</v>
      </c>
      <c r="I42" s="22" t="n">
        <v>424</v>
      </c>
      <c r="J42" s="17" t="n">
        <v>238</v>
      </c>
      <c r="K42" s="17" t="n">
        <v>41</v>
      </c>
      <c r="L42" s="17" t="n">
        <f>B42-G42</f>
        <v>15564</v>
      </c>
      <c r="M42" s="22" t="n">
        <v>63970</v>
      </c>
      <c r="N42" s="17" t="n">
        <v>395</v>
      </c>
      <c r="O42" s="17" t="n">
        <v>81</v>
      </c>
      <c r="P42" s="17" t="n">
        <v>37</v>
      </c>
      <c r="Q42" s="17" t="n">
        <v>12</v>
      </c>
      <c r="R42" s="17" t="n">
        <v>99</v>
      </c>
      <c r="S42" s="17" t="n">
        <f>D42+N42+O42+P42+Q42+R42</f>
        <v>8600</v>
      </c>
      <c r="T42" s="17" t="n">
        <v>7893</v>
      </c>
      <c r="U42" s="17" t="n">
        <v>387</v>
      </c>
      <c r="V42" s="17" t="n">
        <v>80</v>
      </c>
      <c r="W42" s="17" t="n">
        <v>37</v>
      </c>
      <c r="X42" s="17" t="n">
        <v>12</v>
      </c>
      <c r="Y42" s="17" t="n">
        <v>51</v>
      </c>
      <c r="Z42" s="17" t="n">
        <f>T42+U42+V42+W42+X42+Y42</f>
        <v>8460</v>
      </c>
      <c r="AA42" s="17" t="n">
        <v>1834</v>
      </c>
      <c r="AB42" s="56"/>
      <c r="AC42" s="56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</row>
    <row r="43">
      <c r="A43" s="78" t="n">
        <v>41</v>
      </c>
      <c r="B43" s="60" t="n">
        <v>68297</v>
      </c>
      <c r="C43" s="60" t="n">
        <v>21842</v>
      </c>
      <c r="D43" s="60" t="n">
        <v>38719</v>
      </c>
      <c r="E43" s="60" t="n">
        <v>3529</v>
      </c>
      <c r="F43" s="60" t="n">
        <v>64768</v>
      </c>
      <c r="G43" s="60" t="n">
        <v>21140</v>
      </c>
      <c r="H43" s="60" t="n">
        <v>1863</v>
      </c>
      <c r="I43" s="60" t="n">
        <v>199</v>
      </c>
      <c r="J43" s="82" t="n">
        <v>251</v>
      </c>
      <c r="K43" s="82" t="n">
        <v>116</v>
      </c>
      <c r="L43" s="82" t="n">
        <f>B43-G43</f>
        <v>47157</v>
      </c>
      <c r="M43" s="60" t="n">
        <v>64366</v>
      </c>
      <c r="N43" s="82" t="n">
        <v>790</v>
      </c>
      <c r="O43" s="82" t="n">
        <v>397</v>
      </c>
      <c r="P43" s="82" t="n">
        <v>147</v>
      </c>
      <c r="Q43" s="82" t="n">
        <v>28</v>
      </c>
      <c r="R43" s="82" t="n">
        <v>369</v>
      </c>
      <c r="S43" s="82" t="n">
        <f>D43+N43+O43+P43+Q43+R43</f>
        <v>40450</v>
      </c>
      <c r="T43" s="82" t="n">
        <v>38216</v>
      </c>
      <c r="U43" s="82" t="n">
        <v>741</v>
      </c>
      <c r="V43" s="82" t="n">
        <v>372</v>
      </c>
      <c r="W43" s="82" t="n">
        <v>140</v>
      </c>
      <c r="X43" s="82" t="n">
        <v>28</v>
      </c>
      <c r="Y43" s="82" t="n">
        <v>181</v>
      </c>
      <c r="Z43" s="82" t="n">
        <f>T43+U43+V43+W43+X43+Y43</f>
        <v>39678</v>
      </c>
      <c r="AA43" s="82" t="n">
        <v>1833</v>
      </c>
      <c r="AB43" s="56"/>
      <c r="AC43" s="56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</row>
    <row r="44">
      <c r="A44" s="78" t="n">
        <v>42</v>
      </c>
      <c r="B44" s="22" t="n">
        <v>67525</v>
      </c>
      <c r="C44" s="22" t="n">
        <v>26137</v>
      </c>
      <c r="D44" s="22" t="n">
        <v>32598</v>
      </c>
      <c r="E44" s="22" t="n">
        <v>5280</v>
      </c>
      <c r="F44" s="22" t="n">
        <v>62245</v>
      </c>
      <c r="G44" s="22" t="n">
        <v>25192</v>
      </c>
      <c r="H44" s="22" t="n">
        <v>1498</v>
      </c>
      <c r="I44" s="22" t="n">
        <v>255</v>
      </c>
      <c r="J44" s="17" t="n">
        <v>230</v>
      </c>
      <c r="K44" s="17" t="n">
        <v>78</v>
      </c>
      <c r="L44" s="17" t="n">
        <f>B44-G44</f>
        <v>42333</v>
      </c>
      <c r="M44" s="22" t="n">
        <v>63603</v>
      </c>
      <c r="N44" s="17" t="n">
        <v>755</v>
      </c>
      <c r="O44" s="17" t="n">
        <v>405</v>
      </c>
      <c r="P44" s="17" t="n">
        <v>94</v>
      </c>
      <c r="Q44" s="17" t="n">
        <v>21</v>
      </c>
      <c r="R44" s="17" t="n">
        <v>263</v>
      </c>
      <c r="S44" s="17" t="n">
        <f>D44+N44+O44+P44+Q44+R44</f>
        <v>34136</v>
      </c>
      <c r="T44" s="17" t="n">
        <v>32159</v>
      </c>
      <c r="U44" s="17" t="n">
        <v>721</v>
      </c>
      <c r="V44" s="17" t="n">
        <v>385</v>
      </c>
      <c r="W44" s="17" t="n">
        <v>89</v>
      </c>
      <c r="X44" s="17" t="n">
        <v>21</v>
      </c>
      <c r="Y44" s="17" t="n">
        <v>114</v>
      </c>
      <c r="Z44" s="17" t="n">
        <f>T44+U44+V44+W44+X44+Y44</f>
        <v>33489</v>
      </c>
      <c r="AA44" s="17" t="n">
        <v>1461</v>
      </c>
      <c r="AB44" s="56"/>
      <c r="AC44" s="56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</row>
    <row r="45">
      <c r="A45" s="78" t="n">
        <v>43</v>
      </c>
      <c r="B45" s="60" t="n">
        <v>66680</v>
      </c>
      <c r="C45" s="60" t="n">
        <v>40851</v>
      </c>
      <c r="D45" s="60" t="n">
        <v>16613</v>
      </c>
      <c r="E45" s="60" t="n">
        <v>3615</v>
      </c>
      <c r="F45" s="60" t="n">
        <v>63065</v>
      </c>
      <c r="G45" s="60" t="n">
        <v>39947</v>
      </c>
      <c r="H45" s="60" t="n">
        <v>3003</v>
      </c>
      <c r="I45" s="60" t="n">
        <v>371</v>
      </c>
      <c r="J45" s="82" t="n">
        <v>212</v>
      </c>
      <c r="K45" s="82" t="n">
        <v>127</v>
      </c>
      <c r="L45" s="82" t="n">
        <f>B45-G45</f>
        <v>26733</v>
      </c>
      <c r="M45" s="60" t="n">
        <v>62248</v>
      </c>
      <c r="N45" s="82" t="n">
        <v>633</v>
      </c>
      <c r="O45" s="82" t="n">
        <v>231</v>
      </c>
      <c r="P45" s="82" t="n">
        <v>92</v>
      </c>
      <c r="Q45" s="82" t="n">
        <v>5</v>
      </c>
      <c r="R45" s="82" t="n">
        <v>209</v>
      </c>
      <c r="S45" s="82" t="n">
        <f>D45+N45+O45+P45+Q45+R45</f>
        <v>17783</v>
      </c>
      <c r="T45" s="82" t="n">
        <v>16309</v>
      </c>
      <c r="U45" s="82" t="n">
        <v>573</v>
      </c>
      <c r="V45" s="82" t="n">
        <v>219</v>
      </c>
      <c r="W45" s="82" t="n">
        <v>91</v>
      </c>
      <c r="X45" s="82" t="n">
        <v>5</v>
      </c>
      <c r="Y45" s="82" t="n">
        <v>114</v>
      </c>
      <c r="Z45" s="82" t="n">
        <f>T45+U45+V45+W45+X45+Y45</f>
        <v>17311</v>
      </c>
      <c r="AA45" s="82" t="n">
        <v>2966</v>
      </c>
      <c r="AB45" s="56"/>
      <c r="AC45" s="56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</row>
    <row r="46">
      <c r="A46" s="78" t="n">
        <v>44</v>
      </c>
      <c r="B46" s="22" t="n">
        <v>70488</v>
      </c>
      <c r="C46" s="22" t="n">
        <v>28604</v>
      </c>
      <c r="D46" s="22" t="n">
        <v>34162</v>
      </c>
      <c r="E46" s="22" t="n">
        <v>3440</v>
      </c>
      <c r="F46" s="22" t="n">
        <v>67048</v>
      </c>
      <c r="G46" s="22" t="n">
        <v>27737</v>
      </c>
      <c r="H46" s="22" t="n">
        <v>2180</v>
      </c>
      <c r="I46" s="22" t="n">
        <v>278</v>
      </c>
      <c r="J46" s="17" t="n">
        <v>204</v>
      </c>
      <c r="K46" s="17" t="n">
        <v>68</v>
      </c>
      <c r="L46" s="17" t="n">
        <f>B46-G46</f>
        <v>42751</v>
      </c>
      <c r="M46" s="22" t="n">
        <v>66637</v>
      </c>
      <c r="N46" s="17" t="n">
        <v>827</v>
      </c>
      <c r="O46" s="17" t="n">
        <v>242</v>
      </c>
      <c r="P46" s="17" t="n">
        <v>110</v>
      </c>
      <c r="Q46" s="17" t="n">
        <v>9</v>
      </c>
      <c r="R46" s="17" t="n">
        <v>211</v>
      </c>
      <c r="S46" s="17" t="n">
        <f>D46+N46+O46+P46+Q46+R46</f>
        <v>35561</v>
      </c>
      <c r="T46" s="17" t="n">
        <v>33765</v>
      </c>
      <c r="U46" s="17" t="n">
        <v>780</v>
      </c>
      <c r="V46" s="17" t="n">
        <v>238</v>
      </c>
      <c r="W46" s="17" t="n">
        <v>106</v>
      </c>
      <c r="X46" s="17" t="n">
        <v>9</v>
      </c>
      <c r="Y46" s="17" t="n">
        <v>119</v>
      </c>
      <c r="Z46" s="17" t="n">
        <f>T46+U46+V46+W46+X46+Y46</f>
        <v>35017</v>
      </c>
      <c r="AA46" s="17" t="n">
        <v>2152</v>
      </c>
      <c r="AB46" s="56"/>
      <c r="AC46" s="56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</row>
    <row r="47">
      <c r="A47" s="78" t="n">
        <v>45</v>
      </c>
      <c r="B47" s="60" t="n">
        <v>67602</v>
      </c>
      <c r="C47" s="60" t="n">
        <v>31162</v>
      </c>
      <c r="D47" s="60" t="n">
        <v>26551</v>
      </c>
      <c r="E47" s="60" t="n">
        <v>5109</v>
      </c>
      <c r="F47" s="60" t="n">
        <v>62493</v>
      </c>
      <c r="G47" s="60" t="n">
        <v>30259</v>
      </c>
      <c r="H47" s="60" t="n">
        <v>2554</v>
      </c>
      <c r="I47" s="60" t="n">
        <v>303</v>
      </c>
      <c r="J47" s="82" t="n">
        <v>235</v>
      </c>
      <c r="K47" s="82" t="n">
        <v>98</v>
      </c>
      <c r="L47" s="82" t="n">
        <f>B47-G47</f>
        <v>37343</v>
      </c>
      <c r="M47" s="60" t="n">
        <v>63211</v>
      </c>
      <c r="N47" s="82" t="n">
        <v>703</v>
      </c>
      <c r="O47" s="82" t="n">
        <v>229</v>
      </c>
      <c r="P47" s="82" t="n">
        <v>93</v>
      </c>
      <c r="Q47" s="82" t="n">
        <v>5</v>
      </c>
      <c r="R47" s="82" t="n">
        <v>266</v>
      </c>
      <c r="S47" s="82" t="n">
        <f>D47+N47+O47+P47+Q47+R47</f>
        <v>27847</v>
      </c>
      <c r="T47" s="82" t="n">
        <v>26148</v>
      </c>
      <c r="U47" s="82" t="n">
        <v>656</v>
      </c>
      <c r="V47" s="82" t="n">
        <v>224</v>
      </c>
      <c r="W47" s="82" t="n">
        <v>91</v>
      </c>
      <c r="X47" s="82" t="n">
        <v>5</v>
      </c>
      <c r="Y47" s="82" t="n">
        <v>123</v>
      </c>
      <c r="Z47" s="82" t="n">
        <f>T47+U47+V47+W47+X47+Y47</f>
        <v>27247</v>
      </c>
      <c r="AA47" s="82" t="n">
        <v>2512</v>
      </c>
      <c r="AB47" s="56"/>
      <c r="AC47" s="56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</row>
    <row r="48">
      <c r="A48" s="78" t="n">
        <v>46</v>
      </c>
      <c r="B48" s="22" t="n">
        <v>65921</v>
      </c>
      <c r="C48" s="22" t="n">
        <v>27734</v>
      </c>
      <c r="D48" s="22" t="n">
        <v>32375</v>
      </c>
      <c r="E48" s="22" t="n">
        <v>2490</v>
      </c>
      <c r="F48" s="22" t="n">
        <v>63431</v>
      </c>
      <c r="G48" s="22" t="n">
        <v>27131</v>
      </c>
      <c r="H48" s="22" t="n">
        <v>932</v>
      </c>
      <c r="I48" s="22" t="n">
        <v>228</v>
      </c>
      <c r="J48" s="17" t="n">
        <v>246</v>
      </c>
      <c r="K48" s="17" t="n">
        <v>84</v>
      </c>
      <c r="L48" s="17" t="n">
        <f>B48-G48</f>
        <v>38790</v>
      </c>
      <c r="M48" s="22" t="n">
        <v>62493</v>
      </c>
      <c r="N48" s="17" t="n">
        <v>780</v>
      </c>
      <c r="O48" s="17" t="n">
        <v>294</v>
      </c>
      <c r="P48" s="17" t="n">
        <v>60</v>
      </c>
      <c r="Q48" s="17" t="n">
        <v>11</v>
      </c>
      <c r="R48" s="17" t="n">
        <v>197</v>
      </c>
      <c r="S48" s="17" t="n">
        <f>D48+N48+O48+P48+Q48+R48</f>
        <v>33717</v>
      </c>
      <c r="T48" s="17" t="n">
        <v>32094</v>
      </c>
      <c r="U48" s="17" t="n">
        <v>762</v>
      </c>
      <c r="V48" s="17" t="n">
        <v>280</v>
      </c>
      <c r="W48" s="17" t="n">
        <v>60</v>
      </c>
      <c r="X48" s="17" t="n">
        <v>11</v>
      </c>
      <c r="Y48" s="17" t="n">
        <v>94</v>
      </c>
      <c r="Z48" s="17" t="n">
        <f>T48+U48+V48+W48+X48+Y48</f>
        <v>33301</v>
      </c>
      <c r="AA48" s="17" t="n">
        <v>897</v>
      </c>
      <c r="AB48" s="56"/>
      <c r="AC48" s="56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</row>
    <row r="49">
      <c r="A49" s="78" t="n">
        <v>47</v>
      </c>
      <c r="B49" s="60" t="n">
        <v>66834</v>
      </c>
      <c r="C49" s="60" t="n">
        <v>24349</v>
      </c>
      <c r="D49" s="60" t="n">
        <v>32138</v>
      </c>
      <c r="E49" s="60" t="n">
        <v>5418</v>
      </c>
      <c r="F49" s="60" t="n">
        <v>61416</v>
      </c>
      <c r="G49" s="60" t="n">
        <v>23312</v>
      </c>
      <c r="H49" s="60" t="n">
        <v>3024</v>
      </c>
      <c r="I49" s="60" t="n">
        <v>266</v>
      </c>
      <c r="J49" s="82" t="n">
        <v>225</v>
      </c>
      <c r="K49" s="82" t="n">
        <v>130</v>
      </c>
      <c r="L49" s="82" t="n">
        <f>B49-G49</f>
        <v>43522</v>
      </c>
      <c r="M49" s="60" t="n">
        <v>62424</v>
      </c>
      <c r="N49" s="82" t="n">
        <v>736</v>
      </c>
      <c r="O49" s="82" t="n">
        <v>295</v>
      </c>
      <c r="P49" s="82" t="n">
        <v>109</v>
      </c>
      <c r="Q49" s="82" t="n">
        <v>14</v>
      </c>
      <c r="R49" s="82" t="n">
        <v>319</v>
      </c>
      <c r="S49" s="82" t="n">
        <f>D49+N49+O49+P49+Q49+R49</f>
        <v>33611</v>
      </c>
      <c r="T49" s="82" t="n">
        <v>31672</v>
      </c>
      <c r="U49" s="82" t="n">
        <v>688</v>
      </c>
      <c r="V49" s="82" t="n">
        <v>273</v>
      </c>
      <c r="W49" s="82" t="n">
        <v>98</v>
      </c>
      <c r="X49" s="82" t="n">
        <v>9</v>
      </c>
      <c r="Y49" s="82" t="n">
        <v>102</v>
      </c>
      <c r="Z49" s="82" t="n">
        <f>T49+U49+V49+W49+X49+Y49</f>
        <v>32842</v>
      </c>
      <c r="AA49" s="82" t="n">
        <v>2992</v>
      </c>
      <c r="AB49" s="56"/>
      <c r="AC49" s="56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</row>
    <row r="50">
      <c r="A50" s="78" t="n">
        <v>48</v>
      </c>
      <c r="B50" s="22" t="n">
        <v>70750</v>
      </c>
      <c r="C50" s="22" t="n">
        <v>40474</v>
      </c>
      <c r="D50" s="22" t="n">
        <v>17160</v>
      </c>
      <c r="E50" s="22" t="n">
        <v>9010</v>
      </c>
      <c r="F50" s="22" t="n">
        <v>61740</v>
      </c>
      <c r="G50" s="22" t="n">
        <v>37776</v>
      </c>
      <c r="H50" s="22" t="n">
        <v>2967</v>
      </c>
      <c r="I50" s="22" t="n">
        <v>373</v>
      </c>
      <c r="J50" s="17" t="n">
        <v>348</v>
      </c>
      <c r="K50" s="17" t="n">
        <v>247</v>
      </c>
      <c r="L50" s="17" t="n">
        <f>B50-G50</f>
        <v>32974</v>
      </c>
      <c r="M50" s="22" t="n">
        <v>65247</v>
      </c>
      <c r="N50" s="17" t="n">
        <v>862</v>
      </c>
      <c r="O50" s="17" t="n">
        <v>202</v>
      </c>
      <c r="P50" s="17" t="n">
        <v>121</v>
      </c>
      <c r="Q50" s="17" t="n">
        <v>19</v>
      </c>
      <c r="R50" s="17" t="n">
        <v>290</v>
      </c>
      <c r="S50" s="17" t="n">
        <f>D50+N50+O50+P50+Q50+R50</f>
        <v>18654</v>
      </c>
      <c r="T50" s="17" t="n">
        <v>16585</v>
      </c>
      <c r="U50" s="17" t="n">
        <v>776</v>
      </c>
      <c r="V50" s="17" t="n">
        <v>183</v>
      </c>
      <c r="W50" s="17" t="n">
        <v>112</v>
      </c>
      <c r="X50" s="17" t="n">
        <v>18</v>
      </c>
      <c r="Y50" s="17" t="n">
        <v>89</v>
      </c>
      <c r="Z50" s="17" t="n">
        <f>T50+U50+V50+W50+X50+Y50</f>
        <v>17763</v>
      </c>
      <c r="AA50" s="17" t="n">
        <v>2864</v>
      </c>
      <c r="AB50" s="56"/>
      <c r="AC50" s="56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</row>
    <row r="51">
      <c r="A51" s="78" t="n">
        <v>49</v>
      </c>
      <c r="B51" s="60" t="n">
        <v>66534</v>
      </c>
      <c r="C51" s="60" t="n">
        <v>36624</v>
      </c>
      <c r="D51" s="60" t="n">
        <v>13280</v>
      </c>
      <c r="E51" s="60" t="n">
        <v>4506</v>
      </c>
      <c r="F51" s="60" t="n">
        <v>62028</v>
      </c>
      <c r="G51" s="60" t="n">
        <v>35647</v>
      </c>
      <c r="H51" s="60" t="n">
        <v>9721</v>
      </c>
      <c r="I51" s="60" t="n">
        <v>347</v>
      </c>
      <c r="J51" s="82" t="n">
        <v>150</v>
      </c>
      <c r="K51" s="82" t="n">
        <v>110</v>
      </c>
      <c r="L51" s="82" t="n">
        <f>B51-G51</f>
        <v>30887</v>
      </c>
      <c r="M51" s="60" t="n">
        <v>61542</v>
      </c>
      <c r="N51" s="82" t="n">
        <v>611</v>
      </c>
      <c r="O51" s="82" t="n">
        <v>153</v>
      </c>
      <c r="P51" s="82" t="n">
        <v>133</v>
      </c>
      <c r="Q51" s="82" t="n">
        <v>28</v>
      </c>
      <c r="R51" s="82" t="n">
        <v>217</v>
      </c>
      <c r="S51" s="82" t="n">
        <f>D51+N51+O51+P51+Q51+R51</f>
        <v>14422</v>
      </c>
      <c r="T51" s="82" t="n">
        <v>12995</v>
      </c>
      <c r="U51" s="82" t="n">
        <v>573</v>
      </c>
      <c r="V51" s="82" t="n">
        <v>136</v>
      </c>
      <c r="W51" s="82" t="n">
        <v>130</v>
      </c>
      <c r="X51" s="82" t="n">
        <v>27</v>
      </c>
      <c r="Y51" s="82" t="n">
        <v>72</v>
      </c>
      <c r="Z51" s="82" t="n">
        <f>T51+U51+V51+W51+X51+Y51</f>
        <v>13933</v>
      </c>
      <c r="AA51" s="82" t="n">
        <v>9645</v>
      </c>
      <c r="AB51" s="56"/>
      <c r="AC51" s="56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</row>
    <row r="52">
      <c r="A52" s="78" t="n">
        <v>50</v>
      </c>
      <c r="B52" s="22" t="n">
        <v>68313</v>
      </c>
      <c r="C52" s="22" t="n">
        <v>45945</v>
      </c>
      <c r="D52" s="22" t="n">
        <v>13475</v>
      </c>
      <c r="E52" s="22" t="n">
        <v>5105</v>
      </c>
      <c r="F52" s="22" t="n">
        <v>63208</v>
      </c>
      <c r="G52" s="22" t="n">
        <v>45029</v>
      </c>
      <c r="H52" s="22" t="n">
        <v>2188</v>
      </c>
      <c r="I52" s="22" t="n">
        <v>375</v>
      </c>
      <c r="J52" s="17" t="n">
        <v>162</v>
      </c>
      <c r="K52" s="17" t="n">
        <v>55</v>
      </c>
      <c r="L52" s="17" t="n">
        <f>B52-G52</f>
        <v>23284</v>
      </c>
      <c r="M52" s="22" t="n">
        <v>64668</v>
      </c>
      <c r="N52" s="17" t="n">
        <v>389</v>
      </c>
      <c r="O52" s="17" t="n">
        <v>96</v>
      </c>
      <c r="P52" s="17" t="n">
        <v>43</v>
      </c>
      <c r="Q52" s="17" t="n">
        <v>7</v>
      </c>
      <c r="R52" s="17" t="n">
        <v>126</v>
      </c>
      <c r="S52" s="17" t="n">
        <f>D52+N52+O52+P52+Q52+R52</f>
        <v>14136</v>
      </c>
      <c r="T52" s="17" t="n">
        <v>13331</v>
      </c>
      <c r="U52" s="17" t="n">
        <v>368</v>
      </c>
      <c r="V52" s="17" t="n">
        <v>96</v>
      </c>
      <c r="W52" s="17" t="n">
        <v>42</v>
      </c>
      <c r="X52" s="17" t="n">
        <v>7</v>
      </c>
      <c r="Y52" s="17" t="n">
        <v>66</v>
      </c>
      <c r="Z52" s="17" t="n">
        <f>T52+U52+V52+W52+X52+Y52</f>
        <v>13910</v>
      </c>
      <c r="AA52" s="17" t="n">
        <v>2167</v>
      </c>
      <c r="AB52" s="56"/>
      <c r="AC52" s="56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</row>
    <row r="53">
      <c r="A53" s="78" t="n">
        <v>51</v>
      </c>
      <c r="B53" s="60" t="n">
        <v>71250</v>
      </c>
      <c r="C53" s="60" t="n">
        <v>56731</v>
      </c>
      <c r="D53" s="60" t="n">
        <v>6212</v>
      </c>
      <c r="E53" s="60" t="n">
        <v>3846</v>
      </c>
      <c r="F53" s="60" t="n">
        <v>67404</v>
      </c>
      <c r="G53" s="60" t="n">
        <v>55671</v>
      </c>
      <c r="H53" s="60" t="n">
        <v>2452</v>
      </c>
      <c r="I53" s="60" t="n">
        <v>432</v>
      </c>
      <c r="J53" s="82" t="n">
        <v>170</v>
      </c>
      <c r="K53" s="82" t="n">
        <v>90</v>
      </c>
      <c r="L53" s="82" t="n">
        <f>B53-G53</f>
        <v>15579</v>
      </c>
      <c r="M53" s="60" t="n">
        <v>67011</v>
      </c>
      <c r="N53" s="82" t="n">
        <v>510</v>
      </c>
      <c r="O53" s="82" t="n">
        <v>76</v>
      </c>
      <c r="P53" s="82" t="n">
        <v>49</v>
      </c>
      <c r="Q53" s="82" t="n">
        <v>8</v>
      </c>
      <c r="R53" s="82" t="n">
        <v>112</v>
      </c>
      <c r="S53" s="82" t="n">
        <f>D53+N53+O53+P53+Q53+R53</f>
        <v>6967</v>
      </c>
      <c r="T53" s="82" t="n">
        <v>6000</v>
      </c>
      <c r="U53" s="82" t="n">
        <v>482</v>
      </c>
      <c r="V53" s="82" t="n">
        <v>68</v>
      </c>
      <c r="W53" s="82" t="n">
        <v>45</v>
      </c>
      <c r="X53" s="82" t="n">
        <v>8</v>
      </c>
      <c r="Y53" s="82" t="n">
        <v>55</v>
      </c>
      <c r="Z53" s="82" t="n">
        <f>T53+U53+V53+W53+X53+Y53</f>
        <v>6658</v>
      </c>
      <c r="AA53" s="82" t="n">
        <v>2415</v>
      </c>
      <c r="AB53" s="56"/>
      <c r="AC53" s="56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</row>
    <row r="54">
      <c r="A54" s="78" t="n">
        <v>52</v>
      </c>
      <c r="B54" s="22" t="n">
        <v>65374</v>
      </c>
      <c r="C54" s="22" t="n">
        <v>32677</v>
      </c>
      <c r="D54" s="22" t="n">
        <v>19838</v>
      </c>
      <c r="E54" s="22" t="n">
        <v>5638</v>
      </c>
      <c r="F54" s="22" t="n">
        <v>59736</v>
      </c>
      <c r="G54" s="22" t="n">
        <v>31456</v>
      </c>
      <c r="H54" s="22" t="n">
        <v>5097</v>
      </c>
      <c r="I54" s="22" t="n">
        <v>398</v>
      </c>
      <c r="J54" s="17" t="n">
        <v>217</v>
      </c>
      <c r="K54" s="17" t="n">
        <v>97</v>
      </c>
      <c r="L54" s="17" t="n">
        <f>B54-G54</f>
        <v>33918</v>
      </c>
      <c r="M54" s="22" t="n">
        <v>60399</v>
      </c>
      <c r="N54" s="17" t="n">
        <v>752</v>
      </c>
      <c r="O54" s="17" t="n">
        <v>251</v>
      </c>
      <c r="P54" s="17" t="n">
        <v>154</v>
      </c>
      <c r="Q54" s="17" t="n">
        <v>7</v>
      </c>
      <c r="R54" s="17" t="n">
        <v>266</v>
      </c>
      <c r="S54" s="17" t="n">
        <f>D54+N54+O54+P54+Q54+R54</f>
        <v>21268</v>
      </c>
      <c r="T54" s="17" t="n">
        <v>19391</v>
      </c>
      <c r="U54" s="17" t="n">
        <v>684</v>
      </c>
      <c r="V54" s="17" t="n">
        <v>240</v>
      </c>
      <c r="W54" s="17" t="n">
        <v>148</v>
      </c>
      <c r="X54" s="17" t="n">
        <v>7</v>
      </c>
      <c r="Y54" s="17" t="n">
        <v>102</v>
      </c>
      <c r="Z54" s="17" t="n">
        <f>T54+U54+V54+W54+X54+Y54</f>
        <v>20572</v>
      </c>
      <c r="AA54" s="17" t="n">
        <v>5042</v>
      </c>
      <c r="AB54" s="56"/>
      <c r="AC54" s="56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</row>
    <row r="55">
      <c r="A55" s="78" t="n">
        <v>53</v>
      </c>
      <c r="B55" s="60" t="n">
        <v>67527</v>
      </c>
      <c r="C55" s="60" t="n">
        <v>34820</v>
      </c>
      <c r="D55" s="60" t="n">
        <v>17175</v>
      </c>
      <c r="E55" s="60" t="n">
        <v>6344</v>
      </c>
      <c r="F55" s="60" t="n">
        <v>61183</v>
      </c>
      <c r="G55" s="60" t="n">
        <v>33472</v>
      </c>
      <c r="H55" s="60" t="n">
        <v>6664</v>
      </c>
      <c r="I55" s="60" t="n">
        <v>366</v>
      </c>
      <c r="J55" s="82" t="n">
        <v>264</v>
      </c>
      <c r="K55" s="82" t="n">
        <v>134</v>
      </c>
      <c r="L55" s="82" t="n">
        <f>B55-G55</f>
        <v>34055</v>
      </c>
      <c r="M55" s="60" t="n">
        <v>61735</v>
      </c>
      <c r="N55" s="82" t="n">
        <v>895</v>
      </c>
      <c r="O55" s="82" t="n">
        <v>218</v>
      </c>
      <c r="P55" s="82" t="n">
        <v>128</v>
      </c>
      <c r="Q55" s="82" t="n">
        <v>23</v>
      </c>
      <c r="R55" s="82" t="n">
        <v>306</v>
      </c>
      <c r="S55" s="82" t="n">
        <f>D55+N55+O55+P55+Q55+R55</f>
        <v>18745</v>
      </c>
      <c r="T55" s="82" t="n">
        <v>16703</v>
      </c>
      <c r="U55" s="82" t="n">
        <v>843</v>
      </c>
      <c r="V55" s="82" t="n">
        <v>198</v>
      </c>
      <c r="W55" s="82" t="n">
        <v>121</v>
      </c>
      <c r="X55" s="82" t="n">
        <v>22</v>
      </c>
      <c r="Y55" s="82" t="n">
        <v>102</v>
      </c>
      <c r="Z55" s="82" t="n">
        <f>T55+U55+V55+W55+X55+Y55</f>
        <v>17989</v>
      </c>
      <c r="AA55" s="82" t="n">
        <v>6585</v>
      </c>
      <c r="AB55" s="56"/>
      <c r="AC55" s="56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</row>
    <row r="56">
      <c r="A56" s="78" t="n">
        <v>54</v>
      </c>
      <c r="B56" s="22" t="n">
        <v>69815</v>
      </c>
      <c r="C56" s="22" t="n">
        <v>47048</v>
      </c>
      <c r="D56" s="22" t="n">
        <v>17778</v>
      </c>
      <c r="E56" s="22" t="n">
        <v>1846</v>
      </c>
      <c r="F56" s="22" t="n">
        <v>67969</v>
      </c>
      <c r="G56" s="22" t="n">
        <v>46620</v>
      </c>
      <c r="H56" s="22" t="n">
        <v>823</v>
      </c>
      <c r="I56" s="22" t="n">
        <v>364</v>
      </c>
      <c r="J56" s="17" t="n">
        <v>234</v>
      </c>
      <c r="K56" s="17" t="n">
        <v>43</v>
      </c>
      <c r="L56" s="17" t="n">
        <f>B56-G56</f>
        <v>23195</v>
      </c>
      <c r="M56" s="22" t="n">
        <v>66755</v>
      </c>
      <c r="N56" s="17" t="n">
        <v>373</v>
      </c>
      <c r="O56" s="17" t="n">
        <v>165</v>
      </c>
      <c r="P56" s="17" t="n">
        <v>38</v>
      </c>
      <c r="Q56" s="17" t="n">
        <v>4</v>
      </c>
      <c r="R56" s="17" t="n">
        <v>105</v>
      </c>
      <c r="S56" s="17" t="n">
        <f>D56+N56+O56+P56+Q56+R56</f>
        <v>18463</v>
      </c>
      <c r="T56" s="17" t="n">
        <v>17649</v>
      </c>
      <c r="U56" s="17" t="n">
        <v>348</v>
      </c>
      <c r="V56" s="17" t="n">
        <v>159</v>
      </c>
      <c r="W56" s="17" t="n">
        <v>37</v>
      </c>
      <c r="X56" s="17" t="n">
        <v>4</v>
      </c>
      <c r="Y56" s="17" t="n">
        <v>67</v>
      </c>
      <c r="Z56" s="17" t="n">
        <f>T56+U56+V56+W56+X56+Y56</f>
        <v>18264</v>
      </c>
      <c r="AA56" s="17" t="n">
        <v>807</v>
      </c>
      <c r="AB56" s="56"/>
      <c r="AC56" s="56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</row>
    <row r="57">
      <c r="A57" s="78" t="n">
        <v>55</v>
      </c>
      <c r="B57" s="60" t="n">
        <v>65851</v>
      </c>
      <c r="C57" s="60" t="n">
        <v>32353</v>
      </c>
      <c r="D57" s="60" t="n">
        <v>25712</v>
      </c>
      <c r="E57" s="60" t="n">
        <v>3459</v>
      </c>
      <c r="F57" s="60" t="n">
        <v>62392</v>
      </c>
      <c r="G57" s="60" t="n">
        <v>31732</v>
      </c>
      <c r="H57" s="60" t="n">
        <v>2090</v>
      </c>
      <c r="I57" s="60" t="n">
        <v>283</v>
      </c>
      <c r="J57" s="82" t="n">
        <v>215</v>
      </c>
      <c r="K57" s="82" t="n">
        <v>94</v>
      </c>
      <c r="L57" s="82" t="n">
        <f>B57-G57</f>
        <v>34119</v>
      </c>
      <c r="M57" s="60" t="n">
        <v>62111</v>
      </c>
      <c r="N57" s="82" t="n">
        <v>624</v>
      </c>
      <c r="O57" s="82" t="n">
        <v>222</v>
      </c>
      <c r="P57" s="82" t="n">
        <v>81</v>
      </c>
      <c r="Q57" s="82" t="n">
        <v>1</v>
      </c>
      <c r="R57" s="82" t="n">
        <v>233</v>
      </c>
      <c r="S57" s="82" t="n">
        <f>D57+N57+O57+P57+Q57+R57</f>
        <v>26873</v>
      </c>
      <c r="T57" s="82" t="n">
        <v>25394</v>
      </c>
      <c r="U57" s="82" t="n">
        <v>582</v>
      </c>
      <c r="V57" s="82" t="n">
        <v>212</v>
      </c>
      <c r="W57" s="82" t="n">
        <v>78</v>
      </c>
      <c r="X57" s="82" t="n">
        <v>1</v>
      </c>
      <c r="Y57" s="82" t="n">
        <v>120</v>
      </c>
      <c r="Z57" s="82" t="n">
        <f>T57+U57+V57+W57+X57+Y57</f>
        <v>26387</v>
      </c>
      <c r="AA57" s="82" t="n">
        <v>2072</v>
      </c>
      <c r="AB57" s="56"/>
      <c r="AC57" s="56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</row>
    <row r="58">
      <c r="A58" s="78" t="n">
        <v>56</v>
      </c>
      <c r="B58" s="22" t="n">
        <v>65664</v>
      </c>
      <c r="C58" s="22" t="n">
        <v>45829</v>
      </c>
      <c r="D58" s="22" t="n">
        <v>10329</v>
      </c>
      <c r="E58" s="22" t="n">
        <v>2770</v>
      </c>
      <c r="F58" s="22" t="n">
        <v>62894</v>
      </c>
      <c r="G58" s="22" t="n">
        <v>45321</v>
      </c>
      <c r="H58" s="22" t="n">
        <v>4602</v>
      </c>
      <c r="I58" s="22" t="n">
        <v>391</v>
      </c>
      <c r="J58" s="17" t="n">
        <v>239</v>
      </c>
      <c r="K58" s="17" t="n">
        <v>15</v>
      </c>
      <c r="L58" s="17" t="n">
        <f>B58-G58</f>
        <v>20343</v>
      </c>
      <c r="M58" s="22" t="n">
        <v>62514</v>
      </c>
      <c r="N58" s="17" t="n">
        <v>444</v>
      </c>
      <c r="O58" s="17" t="n">
        <v>106</v>
      </c>
      <c r="P58" s="17" t="n">
        <v>33</v>
      </c>
      <c r="Q58" s="17" t="n">
        <v>9</v>
      </c>
      <c r="R58" s="17" t="n">
        <v>81</v>
      </c>
      <c r="S58" s="17" t="n">
        <f>D58+N58+O58+P58+Q58+R58</f>
        <v>11002</v>
      </c>
      <c r="T58" s="17" t="n">
        <v>10249</v>
      </c>
      <c r="U58" s="17" t="n">
        <v>438</v>
      </c>
      <c r="V58" s="17" t="n">
        <v>105</v>
      </c>
      <c r="W58" s="17" t="n">
        <v>32</v>
      </c>
      <c r="X58" s="17" t="n">
        <v>9</v>
      </c>
      <c r="Y58" s="17" t="n">
        <v>46</v>
      </c>
      <c r="Z58" s="17" t="n">
        <f>T58+U58+V58+W58+X58+Y58</f>
        <v>10879</v>
      </c>
      <c r="AA58" s="17" t="n">
        <v>4596</v>
      </c>
      <c r="AB58" s="56"/>
      <c r="AC58" s="56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</row>
    <row r="59">
      <c r="A59" s="78" t="n">
        <v>57</v>
      </c>
      <c r="B59" s="60" t="n">
        <v>65581</v>
      </c>
      <c r="C59" s="60" t="n">
        <v>55126</v>
      </c>
      <c r="D59" s="60" t="n">
        <v>5487</v>
      </c>
      <c r="E59" s="60" t="n">
        <v>1638</v>
      </c>
      <c r="F59" s="60" t="n">
        <v>63943</v>
      </c>
      <c r="G59" s="60" t="n">
        <v>54727</v>
      </c>
      <c r="H59" s="60" t="n">
        <v>1281</v>
      </c>
      <c r="I59" s="60" t="n">
        <v>407</v>
      </c>
      <c r="J59" s="82" t="n">
        <v>218</v>
      </c>
      <c r="K59" s="82" t="n">
        <v>27</v>
      </c>
      <c r="L59" s="82" t="n">
        <f>B59-G59</f>
        <v>10854</v>
      </c>
      <c r="M59" s="60" t="n">
        <v>62810</v>
      </c>
      <c r="N59" s="82" t="n">
        <v>246</v>
      </c>
      <c r="O59" s="82" t="n">
        <v>60</v>
      </c>
      <c r="P59" s="82" t="n">
        <v>26</v>
      </c>
      <c r="Q59" s="82" t="n">
        <v>1</v>
      </c>
      <c r="R59" s="82" t="n">
        <v>43</v>
      </c>
      <c r="S59" s="82" t="n">
        <f>D59+N59+O59+P59+Q59+R59</f>
        <v>5863</v>
      </c>
      <c r="T59" s="82" t="n">
        <v>5438</v>
      </c>
      <c r="U59" s="82" t="n">
        <v>233</v>
      </c>
      <c r="V59" s="82" t="n">
        <v>60</v>
      </c>
      <c r="W59" s="82" t="n">
        <v>26</v>
      </c>
      <c r="X59" s="82" t="n">
        <v>1</v>
      </c>
      <c r="Y59" s="82" t="n">
        <v>23</v>
      </c>
      <c r="Z59" s="82" t="n">
        <f>T59+U59+V59+W59+X59+Y59</f>
        <v>5781</v>
      </c>
      <c r="AA59" s="82" t="n">
        <v>1270</v>
      </c>
      <c r="AB59" s="56"/>
      <c r="AC59" s="56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</row>
    <row r="60">
      <c r="A60" s="78" t="n">
        <v>58</v>
      </c>
      <c r="B60" s="22" t="n">
        <v>67554</v>
      </c>
      <c r="C60" s="22" t="n">
        <v>50219</v>
      </c>
      <c r="D60" s="22" t="n">
        <v>7023</v>
      </c>
      <c r="E60" s="22" t="n">
        <v>5026</v>
      </c>
      <c r="F60" s="22" t="n">
        <v>62528</v>
      </c>
      <c r="G60" s="22" t="n">
        <v>48901</v>
      </c>
      <c r="H60" s="22" t="n">
        <v>3199</v>
      </c>
      <c r="I60" s="22" t="n">
        <v>463</v>
      </c>
      <c r="J60" s="17" t="n">
        <v>141</v>
      </c>
      <c r="K60" s="17" t="n">
        <v>114</v>
      </c>
      <c r="L60" s="17" t="n">
        <f>B60-G60</f>
        <v>18653</v>
      </c>
      <c r="M60" s="22" t="n">
        <v>62526</v>
      </c>
      <c r="N60" s="17" t="n">
        <v>468</v>
      </c>
      <c r="O60" s="17" t="n">
        <v>75</v>
      </c>
      <c r="P60" s="17" t="n">
        <v>76</v>
      </c>
      <c r="Q60" s="17" t="n">
        <v>14</v>
      </c>
      <c r="R60" s="17" t="n">
        <v>130</v>
      </c>
      <c r="S60" s="17" t="n">
        <f>D60+N60+O60+P60+Q60+R60</f>
        <v>7786</v>
      </c>
      <c r="T60" s="17" t="n">
        <v>6835</v>
      </c>
      <c r="U60" s="17" t="n">
        <v>435</v>
      </c>
      <c r="V60" s="17" t="n">
        <v>66</v>
      </c>
      <c r="W60" s="17" t="n">
        <v>72</v>
      </c>
      <c r="X60" s="17" t="n">
        <v>9</v>
      </c>
      <c r="Y60" s="17" t="n">
        <v>64</v>
      </c>
      <c r="Z60" s="17" t="n">
        <f>T60+U60+V60+W60+X60+Y60</f>
        <v>7481</v>
      </c>
      <c r="AA60" s="17" t="n">
        <v>3146</v>
      </c>
      <c r="AB60" s="56"/>
      <c r="AC60" s="56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</row>
    <row r="61">
      <c r="A61" s="78" t="n">
        <v>59</v>
      </c>
      <c r="B61" s="60" t="n">
        <v>66060</v>
      </c>
      <c r="C61" s="60" t="n">
        <v>48716</v>
      </c>
      <c r="D61" s="60" t="n">
        <v>10018</v>
      </c>
      <c r="E61" s="60" t="n">
        <v>3056</v>
      </c>
      <c r="F61" s="60" t="n">
        <v>63004</v>
      </c>
      <c r="G61" s="60" t="n">
        <v>47819</v>
      </c>
      <c r="H61" s="60" t="n">
        <v>2066</v>
      </c>
      <c r="I61" s="60" t="n">
        <v>448</v>
      </c>
      <c r="J61" s="82" t="n">
        <v>173</v>
      </c>
      <c r="K61" s="82" t="n">
        <v>72</v>
      </c>
      <c r="L61" s="82" t="n">
        <f>B61-G61</f>
        <v>18241</v>
      </c>
      <c r="M61" s="60" t="n">
        <v>61955</v>
      </c>
      <c r="N61" s="82" t="n">
        <v>342</v>
      </c>
      <c r="O61" s="82" t="n">
        <v>106</v>
      </c>
      <c r="P61" s="82" t="n">
        <v>54</v>
      </c>
      <c r="Q61" s="82" t="n">
        <v>9</v>
      </c>
      <c r="R61" s="82" t="n">
        <v>94</v>
      </c>
      <c r="S61" s="82" t="n">
        <f>D61+N61+O61+P61+Q61+R61</f>
        <v>10623</v>
      </c>
      <c r="T61" s="82" t="n">
        <v>9878</v>
      </c>
      <c r="U61" s="82" t="n">
        <v>325</v>
      </c>
      <c r="V61" s="82" t="n">
        <v>88</v>
      </c>
      <c r="W61" s="82" t="n">
        <v>48</v>
      </c>
      <c r="X61" s="82" t="n">
        <v>9</v>
      </c>
      <c r="Y61" s="82" t="n">
        <v>39</v>
      </c>
      <c r="Z61" s="82" t="n">
        <f>T61+U61+V61+W61+X61+Y61</f>
        <v>10387</v>
      </c>
      <c r="AA61" s="82" t="n">
        <v>2013</v>
      </c>
      <c r="AB61" s="56"/>
      <c r="AC61" s="56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</row>
    <row r="62">
      <c r="A62" s="78" t="n">
        <v>60</v>
      </c>
      <c r="B62" s="22" t="n">
        <v>64948</v>
      </c>
      <c r="C62" s="22" t="n">
        <v>23492</v>
      </c>
      <c r="D62" s="22" t="n">
        <v>33054</v>
      </c>
      <c r="E62" s="22" t="n">
        <v>3461</v>
      </c>
      <c r="F62" s="22" t="n">
        <v>61487</v>
      </c>
      <c r="G62" s="22" t="n">
        <v>23021</v>
      </c>
      <c r="H62" s="22" t="n">
        <v>2984</v>
      </c>
      <c r="I62" s="22" t="n">
        <v>231</v>
      </c>
      <c r="J62" s="17" t="n">
        <v>213</v>
      </c>
      <c r="K62" s="17" t="n">
        <v>37</v>
      </c>
      <c r="L62" s="17" t="n">
        <f>B62-G62</f>
        <v>41927</v>
      </c>
      <c r="M62" s="22" t="n">
        <v>61700</v>
      </c>
      <c r="N62" s="17" t="n">
        <v>571</v>
      </c>
      <c r="O62" s="17" t="n">
        <v>272</v>
      </c>
      <c r="P62" s="17" t="n">
        <v>50</v>
      </c>
      <c r="Q62" s="17" t="n">
        <v>11</v>
      </c>
      <c r="R62" s="17" t="n">
        <v>232</v>
      </c>
      <c r="S62" s="17" t="n">
        <f>D62+N62+O62+P62+Q62+R62</f>
        <v>34190</v>
      </c>
      <c r="T62" s="17" t="n">
        <v>32749</v>
      </c>
      <c r="U62" s="17" t="n">
        <v>547</v>
      </c>
      <c r="V62" s="17" t="n">
        <v>255</v>
      </c>
      <c r="W62" s="17" t="n">
        <v>49</v>
      </c>
      <c r="X62" s="17" t="n">
        <v>11</v>
      </c>
      <c r="Y62" s="17" t="n">
        <v>131</v>
      </c>
      <c r="Z62" s="17" t="n">
        <f>T62+U62+V62+W62+X62+Y62</f>
        <v>33742</v>
      </c>
      <c r="AA62" s="17" t="n">
        <v>2960</v>
      </c>
      <c r="AB62" s="56"/>
      <c r="AC62" s="56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</row>
    <row r="63">
      <c r="A63" s="78" t="n">
        <v>61</v>
      </c>
      <c r="B63" s="60" t="n">
        <v>70035</v>
      </c>
      <c r="C63" s="60" t="n">
        <v>24260</v>
      </c>
      <c r="D63" s="60" t="n">
        <v>36947</v>
      </c>
      <c r="E63" s="60" t="n">
        <v>4707</v>
      </c>
      <c r="F63" s="60" t="n">
        <v>65328</v>
      </c>
      <c r="G63" s="60" t="n">
        <v>23530</v>
      </c>
      <c r="H63" s="60" t="n">
        <v>1969</v>
      </c>
      <c r="I63" s="60" t="n">
        <v>248</v>
      </c>
      <c r="J63" s="82" t="n">
        <v>155</v>
      </c>
      <c r="K63" s="82" t="n">
        <v>21</v>
      </c>
      <c r="L63" s="82" t="n">
        <f>B63-G63</f>
        <v>46505</v>
      </c>
      <c r="M63" s="60" t="n">
        <v>66155</v>
      </c>
      <c r="N63" s="82" t="n">
        <v>823</v>
      </c>
      <c r="O63" s="82" t="n">
        <v>362</v>
      </c>
      <c r="P63" s="82" t="n">
        <v>126</v>
      </c>
      <c r="Q63" s="82" t="n">
        <v>12</v>
      </c>
      <c r="R63" s="82" t="n">
        <v>183</v>
      </c>
      <c r="S63" s="82" t="n">
        <f>D63+N63+O63+P63+Q63+R63</f>
        <v>38453</v>
      </c>
      <c r="T63" s="82" t="n">
        <v>36534</v>
      </c>
      <c r="U63" s="82" t="n">
        <v>790</v>
      </c>
      <c r="V63" s="82" t="n">
        <v>345</v>
      </c>
      <c r="W63" s="82" t="n">
        <v>123</v>
      </c>
      <c r="X63" s="82" t="n">
        <v>12</v>
      </c>
      <c r="Y63" s="82" t="n">
        <v>107</v>
      </c>
      <c r="Z63" s="82" t="n">
        <f>T63+U63+V63+W63+X63+Y63</f>
        <v>37911</v>
      </c>
      <c r="AA63" s="82" t="n">
        <v>1948</v>
      </c>
      <c r="AB63" s="56"/>
      <c r="AC63" s="56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</row>
    <row r="64">
      <c r="A64" s="78" t="n">
        <v>62</v>
      </c>
      <c r="B64" s="22" t="n">
        <v>65582</v>
      </c>
      <c r="C64" s="22" t="n">
        <v>26941</v>
      </c>
      <c r="D64" s="22" t="n">
        <v>32936</v>
      </c>
      <c r="E64" s="22" t="n">
        <v>2393</v>
      </c>
      <c r="F64" s="22" t="n">
        <v>63189</v>
      </c>
      <c r="G64" s="22" t="n">
        <v>26516</v>
      </c>
      <c r="H64" s="22" t="n">
        <v>785</v>
      </c>
      <c r="I64" s="22" t="n">
        <v>241</v>
      </c>
      <c r="J64" s="17" t="n">
        <v>684</v>
      </c>
      <c r="K64" s="17" t="n">
        <v>27</v>
      </c>
      <c r="L64" s="17" t="n">
        <f>B64-G64</f>
        <v>39066</v>
      </c>
      <c r="M64" s="22" t="n">
        <v>62708</v>
      </c>
      <c r="N64" s="17" t="n">
        <v>546</v>
      </c>
      <c r="O64" s="17" t="n">
        <v>277</v>
      </c>
      <c r="P64" s="17" t="n">
        <v>49</v>
      </c>
      <c r="Q64" s="17" t="n">
        <v>11</v>
      </c>
      <c r="R64" s="17" t="n">
        <v>131</v>
      </c>
      <c r="S64" s="17" t="n">
        <f>D64+N64+O64+P64+Q64+R64</f>
        <v>33950</v>
      </c>
      <c r="T64" s="17" t="n">
        <v>32684</v>
      </c>
      <c r="U64" s="17" t="n">
        <v>519</v>
      </c>
      <c r="V64" s="17" t="n">
        <v>269</v>
      </c>
      <c r="W64" s="17" t="n">
        <v>49</v>
      </c>
      <c r="X64" s="17" t="n">
        <v>11</v>
      </c>
      <c r="Y64" s="17" t="n">
        <v>83</v>
      </c>
      <c r="Z64" s="17" t="n">
        <f>T64+U64+V64+W64+X64+Y64</f>
        <v>33615</v>
      </c>
      <c r="AA64" s="17" t="n">
        <v>769</v>
      </c>
      <c r="AB64" s="56"/>
      <c r="AC64" s="56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</row>
    <row r="65">
      <c r="A65" s="78" t="n">
        <v>63</v>
      </c>
      <c r="B65" s="60" t="n">
        <v>70816</v>
      </c>
      <c r="C65" s="60" t="n">
        <v>23246</v>
      </c>
      <c r="D65" s="60" t="n">
        <v>29434</v>
      </c>
      <c r="E65" s="60" t="n">
        <v>13913</v>
      </c>
      <c r="F65" s="60" t="n">
        <v>56903</v>
      </c>
      <c r="G65" s="60" t="n">
        <v>21938</v>
      </c>
      <c r="H65" s="60" t="n">
        <v>2942</v>
      </c>
      <c r="I65" s="60" t="n">
        <v>173</v>
      </c>
      <c r="J65" s="82" t="n">
        <v>156</v>
      </c>
      <c r="K65" s="82" t="n">
        <v>40</v>
      </c>
      <c r="L65" s="82" t="n">
        <f>B65-G65</f>
        <v>48878</v>
      </c>
      <c r="M65" s="60" t="n">
        <v>66102</v>
      </c>
      <c r="N65" s="82" t="n">
        <v>725</v>
      </c>
      <c r="O65" s="82" t="n">
        <v>270</v>
      </c>
      <c r="P65" s="82" t="n">
        <v>88</v>
      </c>
      <c r="Q65" s="82" t="n">
        <v>3</v>
      </c>
      <c r="R65" s="82" t="n">
        <v>322</v>
      </c>
      <c r="S65" s="82" t="n">
        <f>D65+N65+O65+P65+Q65+R65</f>
        <v>30842</v>
      </c>
      <c r="T65" s="82" t="n">
        <v>29073</v>
      </c>
      <c r="U65" s="82" t="n">
        <v>662</v>
      </c>
      <c r="V65" s="82" t="n">
        <v>264</v>
      </c>
      <c r="W65" s="82" t="n">
        <v>84</v>
      </c>
      <c r="X65" s="82" t="n">
        <v>3</v>
      </c>
      <c r="Y65" s="82" t="n">
        <v>115</v>
      </c>
      <c r="Z65" s="82" t="n">
        <f>T65+U65+V65+W65+X65+Y65</f>
        <v>30201</v>
      </c>
      <c r="AA65" s="82" t="n">
        <v>2918</v>
      </c>
      <c r="AB65" s="56"/>
      <c r="AC65" s="56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</row>
    <row r="66">
      <c r="A66" s="78" t="n">
        <v>64</v>
      </c>
      <c r="B66" s="22" t="n">
        <v>66574</v>
      </c>
      <c r="C66" s="22" t="n">
        <v>32436</v>
      </c>
      <c r="D66" s="22" t="n">
        <v>20667</v>
      </c>
      <c r="E66" s="22" t="n">
        <v>9648</v>
      </c>
      <c r="F66" s="22" t="n">
        <v>56926</v>
      </c>
      <c r="G66" s="22" t="n">
        <v>31504</v>
      </c>
      <c r="H66" s="22" t="n">
        <v>2356</v>
      </c>
      <c r="I66" s="22" t="n">
        <v>251</v>
      </c>
      <c r="J66" s="17" t="n">
        <v>192</v>
      </c>
      <c r="K66" s="17" t="n">
        <v>44</v>
      </c>
      <c r="L66" s="17" t="n">
        <f>B66-G66</f>
        <v>35070</v>
      </c>
      <c r="M66" s="22" t="n">
        <v>62213</v>
      </c>
      <c r="N66" s="17" t="n">
        <v>578</v>
      </c>
      <c r="O66" s="17" t="n">
        <v>171</v>
      </c>
      <c r="P66" s="17" t="n">
        <v>74</v>
      </c>
      <c r="Q66" s="17" t="n">
        <v>10</v>
      </c>
      <c r="R66" s="17" t="n">
        <v>259</v>
      </c>
      <c r="S66" s="17" t="n">
        <f>D66+N66+O66+P66+Q66+R66</f>
        <v>21759</v>
      </c>
      <c r="T66" s="17" t="n">
        <v>20372</v>
      </c>
      <c r="U66" s="17" t="n">
        <v>531</v>
      </c>
      <c r="V66" s="17" t="n">
        <v>157</v>
      </c>
      <c r="W66" s="17" t="n">
        <v>71</v>
      </c>
      <c r="X66" s="17" t="n">
        <v>10</v>
      </c>
      <c r="Y66" s="17" t="n">
        <v>84</v>
      </c>
      <c r="Z66" s="17" t="n">
        <f>T66+U66+V66+W66+X66+Y66</f>
        <v>21225</v>
      </c>
      <c r="AA66" s="17" t="n">
        <v>2340</v>
      </c>
      <c r="AB66" s="56"/>
      <c r="AC66" s="56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</row>
    <row r="67">
      <c r="A67" s="78" t="n">
        <v>65</v>
      </c>
      <c r="B67" s="60" t="n">
        <v>66170</v>
      </c>
      <c r="C67" s="60" t="n">
        <v>37486</v>
      </c>
      <c r="D67" s="60" t="n">
        <v>9948</v>
      </c>
      <c r="E67" s="60" t="n">
        <v>5276</v>
      </c>
      <c r="F67" s="60" t="n">
        <v>60894</v>
      </c>
      <c r="G67" s="60" t="n">
        <v>36741</v>
      </c>
      <c r="H67" s="60" t="n">
        <v>11541</v>
      </c>
      <c r="I67" s="60" t="n">
        <v>505</v>
      </c>
      <c r="J67" s="82" t="n">
        <v>147</v>
      </c>
      <c r="K67" s="82" t="n">
        <v>35</v>
      </c>
      <c r="L67" s="82" t="n">
        <f>B67-G67</f>
        <v>29429</v>
      </c>
      <c r="M67" s="60" t="n">
        <v>62240</v>
      </c>
      <c r="N67" s="82" t="n">
        <v>488</v>
      </c>
      <c r="O67" s="82" t="n">
        <v>62</v>
      </c>
      <c r="P67" s="82" t="n">
        <v>62</v>
      </c>
      <c r="Q67" s="82" t="n">
        <v>9</v>
      </c>
      <c r="R67" s="82" t="n">
        <v>141</v>
      </c>
      <c r="S67" s="82" t="n">
        <f>D67+N67+O67+P67+Q67+R67</f>
        <v>10710</v>
      </c>
      <c r="T67" s="82" t="n">
        <v>9797</v>
      </c>
      <c r="U67" s="82" t="n">
        <v>467</v>
      </c>
      <c r="V67" s="82" t="n">
        <v>50</v>
      </c>
      <c r="W67" s="82" t="n">
        <v>61</v>
      </c>
      <c r="X67" s="82" t="n">
        <v>9</v>
      </c>
      <c r="Y67" s="82" t="n">
        <v>65</v>
      </c>
      <c r="Z67" s="82" t="n">
        <f>T67+U67+V67+W67+X67+Y67</f>
        <v>10449</v>
      </c>
      <c r="AA67" s="82" t="n">
        <v>11516</v>
      </c>
      <c r="AB67" s="56"/>
      <c r="AC67" s="56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</row>
    <row r="68">
      <c r="A68" s="78" t="n">
        <v>66</v>
      </c>
      <c r="B68" s="22" t="n">
        <v>65810</v>
      </c>
      <c r="C68" s="22" t="n">
        <v>53665</v>
      </c>
      <c r="D68" s="22" t="n">
        <v>5519</v>
      </c>
      <c r="E68" s="22" t="n">
        <v>2195</v>
      </c>
      <c r="F68" s="22" t="n">
        <v>63615</v>
      </c>
      <c r="G68" s="22" t="n">
        <v>53138</v>
      </c>
      <c r="H68" s="22" t="n">
        <v>2639</v>
      </c>
      <c r="I68" s="22" t="n">
        <v>391</v>
      </c>
      <c r="J68" s="17" t="n">
        <v>123</v>
      </c>
      <c r="K68" s="17" t="n">
        <v>36</v>
      </c>
      <c r="L68" s="17" t="n">
        <f>B68-G68</f>
        <v>12672</v>
      </c>
      <c r="M68" s="22" t="n">
        <v>62719</v>
      </c>
      <c r="N68" s="17" t="n">
        <v>316</v>
      </c>
      <c r="O68" s="17" t="n">
        <v>36</v>
      </c>
      <c r="P68" s="17" t="n">
        <v>42</v>
      </c>
      <c r="Q68" s="17" t="n">
        <v>0</v>
      </c>
      <c r="R68" s="17" t="n">
        <v>78</v>
      </c>
      <c r="S68" s="17" t="n">
        <f>D68+N68+O68+P68+Q68+R68</f>
        <v>5991</v>
      </c>
      <c r="T68" s="17" t="n">
        <v>5456</v>
      </c>
      <c r="U68" s="17" t="n">
        <v>315</v>
      </c>
      <c r="V68" s="17" t="n">
        <v>29</v>
      </c>
      <c r="W68" s="17" t="n">
        <v>41</v>
      </c>
      <c r="X68" s="17" t="n">
        <v>0</v>
      </c>
      <c r="Y68" s="17" t="n">
        <v>29</v>
      </c>
      <c r="Z68" s="17" t="n">
        <f>T68+U68+V68+W68+X68+Y68</f>
        <v>5870</v>
      </c>
      <c r="AA68" s="17" t="n">
        <v>2631</v>
      </c>
      <c r="AB68" s="56"/>
      <c r="AC68" s="56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</row>
    <row r="69">
      <c r="A69" s="78" t="n">
        <v>67</v>
      </c>
      <c r="B69" s="60" t="n">
        <v>63866</v>
      </c>
      <c r="C69" s="60" t="n">
        <v>49331</v>
      </c>
      <c r="D69" s="60" t="n">
        <v>5072</v>
      </c>
      <c r="E69" s="60" t="n">
        <v>3648</v>
      </c>
      <c r="F69" s="60" t="n">
        <v>60218</v>
      </c>
      <c r="G69" s="60" t="n">
        <v>48633</v>
      </c>
      <c r="H69" s="60" t="n">
        <v>4314</v>
      </c>
      <c r="I69" s="60" t="n">
        <v>457</v>
      </c>
      <c r="J69" s="82" t="n">
        <v>51</v>
      </c>
      <c r="K69" s="82" t="n">
        <v>21</v>
      </c>
      <c r="L69" s="82" t="n">
        <f>B69-G69</f>
        <v>15233</v>
      </c>
      <c r="M69" s="60" t="n">
        <v>60446</v>
      </c>
      <c r="N69" s="82" t="n">
        <v>341</v>
      </c>
      <c r="O69" s="82" t="n">
        <v>54</v>
      </c>
      <c r="P69" s="82" t="n">
        <v>44</v>
      </c>
      <c r="Q69" s="82" t="n">
        <v>3</v>
      </c>
      <c r="R69" s="82" t="n">
        <v>100</v>
      </c>
      <c r="S69" s="82" t="n">
        <f>D69+N69+O69+P69+Q69+R69</f>
        <v>5614</v>
      </c>
      <c r="T69" s="82" t="n">
        <v>4988</v>
      </c>
      <c r="U69" s="82" t="n">
        <v>335</v>
      </c>
      <c r="V69" s="82" t="n">
        <v>52</v>
      </c>
      <c r="W69" s="82" t="n">
        <v>41</v>
      </c>
      <c r="X69" s="82" t="n">
        <v>3</v>
      </c>
      <c r="Y69" s="82" t="n">
        <v>40</v>
      </c>
      <c r="Z69" s="82" t="n">
        <f>T69+U69+V69+W69+X69+Y69</f>
        <v>5459</v>
      </c>
      <c r="AA69" s="82" t="n">
        <v>4300</v>
      </c>
      <c r="AB69" s="56"/>
      <c r="AC69" s="56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</row>
    <row r="70">
      <c r="A70" s="78" t="n">
        <v>68</v>
      </c>
      <c r="B70" s="22" t="n">
        <v>73073</v>
      </c>
      <c r="C70" s="22" t="n">
        <v>54330</v>
      </c>
      <c r="D70" s="22" t="n">
        <v>10600</v>
      </c>
      <c r="E70" s="22" t="n">
        <v>4150</v>
      </c>
      <c r="F70" s="22" t="n">
        <v>68923</v>
      </c>
      <c r="G70" s="22" t="n">
        <v>53516</v>
      </c>
      <c r="H70" s="22" t="n">
        <v>2161</v>
      </c>
      <c r="I70" s="22" t="n">
        <v>465</v>
      </c>
      <c r="J70" s="17" t="n">
        <v>77</v>
      </c>
      <c r="K70" s="17" t="n">
        <v>19</v>
      </c>
      <c r="L70" s="17" t="n">
        <f>B70-G70</f>
        <v>19557</v>
      </c>
      <c r="M70" s="22" t="n">
        <v>69147</v>
      </c>
      <c r="N70" s="17" t="n">
        <v>472</v>
      </c>
      <c r="O70" s="17" t="n">
        <v>108</v>
      </c>
      <c r="P70" s="17" t="n">
        <v>54</v>
      </c>
      <c r="Q70" s="17" t="n">
        <v>5</v>
      </c>
      <c r="R70" s="17" t="n">
        <v>148</v>
      </c>
      <c r="S70" s="17" t="n">
        <f>D70+N70+O70+P70+Q70+R70</f>
        <v>11387</v>
      </c>
      <c r="T70" s="17" t="n">
        <v>10485</v>
      </c>
      <c r="U70" s="17" t="n">
        <v>450</v>
      </c>
      <c r="V70" s="17" t="n">
        <v>104</v>
      </c>
      <c r="W70" s="17" t="n">
        <v>54</v>
      </c>
      <c r="X70" s="17" t="n">
        <v>5</v>
      </c>
      <c r="Y70" s="17" t="n">
        <v>75</v>
      </c>
      <c r="Z70" s="17" t="n">
        <f>T70+U70+V70+W70+X70+Y70</f>
        <v>11173</v>
      </c>
      <c r="AA70" s="17" t="n">
        <v>2143</v>
      </c>
      <c r="AB70" s="56"/>
      <c r="AC70" s="56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</row>
    <row r="71">
      <c r="A71" s="78" t="n">
        <v>69</v>
      </c>
      <c r="B71" s="60" t="n">
        <v>64304</v>
      </c>
      <c r="C71" s="60" t="n">
        <v>57172</v>
      </c>
      <c r="D71" s="60" t="n">
        <v>1935</v>
      </c>
      <c r="E71" s="60" t="n">
        <v>3398</v>
      </c>
      <c r="F71" s="60" t="n">
        <v>60906</v>
      </c>
      <c r="G71" s="60" t="n">
        <v>56512</v>
      </c>
      <c r="H71" s="60" t="n">
        <v>727</v>
      </c>
      <c r="I71" s="60" t="n">
        <v>238</v>
      </c>
      <c r="J71" s="82" t="n">
        <v>90</v>
      </c>
      <c r="K71" s="82" t="n">
        <v>14</v>
      </c>
      <c r="L71" s="82" t="n">
        <f>B71-G71</f>
        <v>7792</v>
      </c>
      <c r="M71" s="60" t="n">
        <v>61682</v>
      </c>
      <c r="N71" s="82" t="n">
        <v>322</v>
      </c>
      <c r="O71" s="82" t="n">
        <v>28</v>
      </c>
      <c r="P71" s="82" t="n">
        <v>0</v>
      </c>
      <c r="Q71" s="82" t="n">
        <v>5</v>
      </c>
      <c r="R71" s="82" t="n">
        <v>42</v>
      </c>
      <c r="S71" s="82" t="n">
        <f>D71+N71+O71+P71+Q71+R71</f>
        <v>2332</v>
      </c>
      <c r="T71" s="82" t="n">
        <v>1884</v>
      </c>
      <c r="U71" s="82" t="n">
        <v>305</v>
      </c>
      <c r="V71" s="82" t="n">
        <v>26</v>
      </c>
      <c r="W71" s="82" t="n">
        <v>0</v>
      </c>
      <c r="X71" s="82" t="n">
        <v>5</v>
      </c>
      <c r="Y71" s="82" t="n">
        <v>9</v>
      </c>
      <c r="Z71" s="82" t="n">
        <f>T71+U71+V71+W71+X71+Y71</f>
        <v>2229</v>
      </c>
      <c r="AA71" s="82" t="n">
        <v>722</v>
      </c>
      <c r="AB71" s="56"/>
      <c r="AC71" s="56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</row>
    <row r="72">
      <c r="A72" s="78" t="n">
        <v>70</v>
      </c>
      <c r="B72" s="22" t="n">
        <v>68813</v>
      </c>
      <c r="C72" s="22" t="n">
        <v>56534</v>
      </c>
      <c r="D72" s="22" t="n">
        <v>3536</v>
      </c>
      <c r="E72" s="22" t="n">
        <v>6042</v>
      </c>
      <c r="F72" s="22" t="n">
        <v>62771</v>
      </c>
      <c r="G72" s="22" t="n">
        <v>55628</v>
      </c>
      <c r="H72" s="22" t="n">
        <v>1135</v>
      </c>
      <c r="I72" s="22" t="n">
        <v>359</v>
      </c>
      <c r="J72" s="17" t="n">
        <v>131</v>
      </c>
      <c r="K72" s="17" t="n">
        <v>40</v>
      </c>
      <c r="L72" s="17" t="n">
        <f>B72-G72</f>
        <v>13185</v>
      </c>
      <c r="M72" s="22" t="n">
        <v>65015</v>
      </c>
      <c r="N72" s="17" t="n">
        <v>433</v>
      </c>
      <c r="O72" s="17" t="n">
        <v>25</v>
      </c>
      <c r="P72" s="17" t="n">
        <v>18</v>
      </c>
      <c r="Q72" s="17" t="n">
        <v>0</v>
      </c>
      <c r="R72" s="17" t="n">
        <v>61</v>
      </c>
      <c r="S72" s="17" t="n">
        <f>D72+N72+O72+P72+Q72+R72</f>
        <v>4073</v>
      </c>
      <c r="T72" s="17" t="n">
        <v>3482</v>
      </c>
      <c r="U72" s="17" t="n">
        <v>423</v>
      </c>
      <c r="V72" s="17" t="n">
        <v>22</v>
      </c>
      <c r="W72" s="17" t="n">
        <v>17</v>
      </c>
      <c r="X72" s="17" t="n">
        <v>0</v>
      </c>
      <c r="Y72" s="17" t="n">
        <v>28</v>
      </c>
      <c r="Z72" s="17" t="n">
        <f>T72+U72+V72+W72+X72+Y72</f>
        <v>3972</v>
      </c>
      <c r="AA72" s="17" t="n">
        <v>1123</v>
      </c>
      <c r="AB72" s="56"/>
      <c r="AC72" s="56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</row>
    <row r="73">
      <c r="A73" s="78" t="n">
        <v>71</v>
      </c>
      <c r="B73" s="60" t="n">
        <v>66836</v>
      </c>
      <c r="C73" s="60" t="n">
        <v>58874</v>
      </c>
      <c r="D73" s="60" t="n">
        <v>2156</v>
      </c>
      <c r="E73" s="60" t="n">
        <v>3557</v>
      </c>
      <c r="F73" s="60" t="n">
        <v>63279</v>
      </c>
      <c r="G73" s="60" t="n">
        <v>58064</v>
      </c>
      <c r="H73" s="60" t="n">
        <v>661</v>
      </c>
      <c r="I73" s="60" t="n">
        <v>376</v>
      </c>
      <c r="J73" s="82" t="n">
        <v>165</v>
      </c>
      <c r="K73" s="82" t="n">
        <v>18</v>
      </c>
      <c r="L73" s="82" t="n">
        <f>B73-G73</f>
        <v>8772</v>
      </c>
      <c r="M73" s="60" t="n">
        <v>63592</v>
      </c>
      <c r="N73" s="82" t="n">
        <v>281</v>
      </c>
      <c r="O73" s="82" t="n">
        <v>29</v>
      </c>
      <c r="P73" s="82" t="n">
        <v>9</v>
      </c>
      <c r="Q73" s="82" t="n">
        <v>0</v>
      </c>
      <c r="R73" s="82" t="n">
        <v>44</v>
      </c>
      <c r="S73" s="82" t="n">
        <f>D73+N73+O73+P73+Q73+R73</f>
        <v>2519</v>
      </c>
      <c r="T73" s="82" t="n">
        <v>2100</v>
      </c>
      <c r="U73" s="82" t="n">
        <v>275</v>
      </c>
      <c r="V73" s="82" t="n">
        <v>25</v>
      </c>
      <c r="W73" s="82" t="n">
        <v>9</v>
      </c>
      <c r="X73" s="82" t="n">
        <v>0</v>
      </c>
      <c r="Y73" s="82" t="n">
        <v>20</v>
      </c>
      <c r="Z73" s="82" t="n">
        <f>T73+U73+V73+W73+X73+Y73</f>
        <v>2429</v>
      </c>
      <c r="AA73" s="82" t="n">
        <v>643</v>
      </c>
      <c r="AB73" s="56"/>
      <c r="AC73" s="56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</row>
    <row r="74">
      <c r="A74" s="78" t="n">
        <v>72</v>
      </c>
      <c r="B74" s="22" t="n">
        <v>66635</v>
      </c>
      <c r="C74" s="22" t="n">
        <v>50217</v>
      </c>
      <c r="D74" s="22" t="n">
        <v>4006</v>
      </c>
      <c r="E74" s="22" t="n">
        <v>10255</v>
      </c>
      <c r="F74" s="22" t="n">
        <v>56380</v>
      </c>
      <c r="G74" s="22" t="n">
        <v>48210</v>
      </c>
      <c r="H74" s="22" t="n">
        <v>2200</v>
      </c>
      <c r="I74" s="22" t="n">
        <v>252</v>
      </c>
      <c r="J74" s="17" t="n">
        <v>73</v>
      </c>
      <c r="K74" s="17" t="n">
        <v>30</v>
      </c>
      <c r="L74" s="17" t="n">
        <f>B74-G74</f>
        <v>18425</v>
      </c>
      <c r="M74" s="22" t="n">
        <v>61842</v>
      </c>
      <c r="N74" s="17" t="n">
        <v>461</v>
      </c>
      <c r="O74" s="17" t="n">
        <v>31</v>
      </c>
      <c r="P74" s="17" t="n">
        <v>29</v>
      </c>
      <c r="Q74" s="17" t="n">
        <v>6</v>
      </c>
      <c r="R74" s="17" t="n">
        <v>180</v>
      </c>
      <c r="S74" s="17" t="n">
        <f>D74+N74+O74+P74+Q74+R74</f>
        <v>4713</v>
      </c>
      <c r="T74" s="17" t="n">
        <v>3751</v>
      </c>
      <c r="U74" s="17" t="n">
        <v>437</v>
      </c>
      <c r="V74" s="17" t="n">
        <v>30</v>
      </c>
      <c r="W74" s="17" t="n">
        <v>29</v>
      </c>
      <c r="X74" s="17" t="n">
        <v>6</v>
      </c>
      <c r="Y74" s="17" t="n">
        <v>21</v>
      </c>
      <c r="Z74" s="17" t="n">
        <f>T74+U74+V74+W74+X74+Y74</f>
        <v>4274</v>
      </c>
      <c r="AA74" s="17" t="n">
        <v>2172</v>
      </c>
      <c r="AB74" s="56"/>
      <c r="AC74" s="56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</row>
    <row r="75">
      <c r="A75" s="78" t="n">
        <v>73</v>
      </c>
      <c r="B75" s="60" t="n">
        <v>69115</v>
      </c>
      <c r="C75" s="60" t="n">
        <v>58120</v>
      </c>
      <c r="D75" s="60" t="n">
        <v>5682</v>
      </c>
      <c r="E75" s="60" t="n">
        <v>2853</v>
      </c>
      <c r="F75" s="60" t="n">
        <v>66262</v>
      </c>
      <c r="G75" s="60" t="n">
        <v>57484</v>
      </c>
      <c r="H75" s="60" t="n">
        <v>705</v>
      </c>
      <c r="I75" s="60" t="n">
        <v>362</v>
      </c>
      <c r="J75" s="82" t="n">
        <v>137</v>
      </c>
      <c r="K75" s="82" t="n">
        <v>34</v>
      </c>
      <c r="L75" s="82" t="n">
        <f>B75-G75</f>
        <v>11631</v>
      </c>
      <c r="M75" s="60" t="n">
        <v>66113</v>
      </c>
      <c r="N75" s="82" t="n">
        <v>458</v>
      </c>
      <c r="O75" s="82" t="n">
        <v>37</v>
      </c>
      <c r="P75" s="82" t="n">
        <v>19</v>
      </c>
      <c r="Q75" s="82" t="n">
        <v>0</v>
      </c>
      <c r="R75" s="82" t="n">
        <v>43</v>
      </c>
      <c r="S75" s="82" t="n">
        <f>D75+N75+O75+P75+Q75+R75</f>
        <v>6239</v>
      </c>
      <c r="T75" s="82" t="n">
        <v>5604</v>
      </c>
      <c r="U75" s="82" t="n">
        <v>446</v>
      </c>
      <c r="V75" s="82" t="n">
        <v>37</v>
      </c>
      <c r="W75" s="82" t="n">
        <v>18</v>
      </c>
      <c r="X75" s="82" t="n">
        <v>0</v>
      </c>
      <c r="Y75" s="82" t="n">
        <v>19</v>
      </c>
      <c r="Z75" s="82" t="n">
        <f>T75+U75+V75+W75+X75+Y75</f>
        <v>6124</v>
      </c>
      <c r="AA75" s="82" t="n">
        <v>695</v>
      </c>
      <c r="AB75" s="56"/>
      <c r="AC75" s="56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</row>
    <row r="76">
      <c r="A76" s="78" t="n">
        <v>74</v>
      </c>
      <c r="B76" s="22" t="n">
        <v>71304</v>
      </c>
      <c r="C76" s="22" t="n">
        <v>64056</v>
      </c>
      <c r="D76" s="22" t="n">
        <v>3426</v>
      </c>
      <c r="E76" s="22" t="n">
        <v>1389</v>
      </c>
      <c r="F76" s="22" t="n">
        <v>69915</v>
      </c>
      <c r="G76" s="22" t="n">
        <v>63597</v>
      </c>
      <c r="H76" s="22" t="n">
        <v>632</v>
      </c>
      <c r="I76" s="22" t="n">
        <v>275</v>
      </c>
      <c r="J76" s="17" t="n">
        <v>162</v>
      </c>
      <c r="K76" s="17" t="n">
        <v>46</v>
      </c>
      <c r="L76" s="17" t="n">
        <f>B76-G76</f>
        <v>7707</v>
      </c>
      <c r="M76" s="22" t="n">
        <v>68861</v>
      </c>
      <c r="N76" s="17" t="n">
        <v>278</v>
      </c>
      <c r="O76" s="17" t="n">
        <v>32</v>
      </c>
      <c r="P76" s="17" t="n">
        <v>10</v>
      </c>
      <c r="Q76" s="17" t="n">
        <v>4</v>
      </c>
      <c r="R76" s="17" t="n">
        <v>41</v>
      </c>
      <c r="S76" s="17" t="n">
        <f>D76+N76+O76+P76+Q76+R76</f>
        <v>3791</v>
      </c>
      <c r="T76" s="17" t="n">
        <v>3396</v>
      </c>
      <c r="U76" s="17" t="n">
        <v>255</v>
      </c>
      <c r="V76" s="17" t="n">
        <v>29</v>
      </c>
      <c r="W76" s="17" t="n">
        <v>10</v>
      </c>
      <c r="X76" s="17" t="n">
        <v>4</v>
      </c>
      <c r="Y76" s="17" t="n">
        <v>16</v>
      </c>
      <c r="Z76" s="17" t="n">
        <f>T76+U76+V76+W76+X76+Y76</f>
        <v>3710</v>
      </c>
      <c r="AA76" s="17" t="n">
        <v>619</v>
      </c>
      <c r="AB76" s="56"/>
      <c r="AC76" s="56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</row>
    <row r="77">
      <c r="A77" s="78" t="n">
        <v>75</v>
      </c>
      <c r="B77" s="60" t="n">
        <v>66467</v>
      </c>
      <c r="C77" s="60" t="n">
        <v>50989</v>
      </c>
      <c r="D77" s="60" t="n">
        <v>7190</v>
      </c>
      <c r="E77" s="60" t="n">
        <v>5684</v>
      </c>
      <c r="F77" s="60" t="n">
        <v>60783</v>
      </c>
      <c r="G77" s="60" t="n">
        <v>49992</v>
      </c>
      <c r="H77" s="60" t="n">
        <v>914</v>
      </c>
      <c r="I77" s="60" t="n">
        <v>435</v>
      </c>
      <c r="J77" s="82" t="n">
        <v>134</v>
      </c>
      <c r="K77" s="82" t="n">
        <v>27</v>
      </c>
      <c r="L77" s="82" t="n">
        <f>B77-G77</f>
        <v>16475</v>
      </c>
      <c r="M77" s="60" t="n">
        <v>62433</v>
      </c>
      <c r="N77" s="82" t="n">
        <v>511</v>
      </c>
      <c r="O77" s="82" t="n">
        <v>65</v>
      </c>
      <c r="P77" s="82" t="n">
        <v>18</v>
      </c>
      <c r="Q77" s="82" t="n">
        <v>10</v>
      </c>
      <c r="R77" s="82" t="n">
        <v>80</v>
      </c>
      <c r="S77" s="82" t="n">
        <f>D77+N77+O77+P77+Q77+R77</f>
        <v>7874</v>
      </c>
      <c r="T77" s="82" t="n">
        <v>7102</v>
      </c>
      <c r="U77" s="82" t="n">
        <v>494</v>
      </c>
      <c r="V77" s="82" t="n">
        <v>65</v>
      </c>
      <c r="W77" s="82" t="n">
        <v>18</v>
      </c>
      <c r="X77" s="82" t="n">
        <v>10</v>
      </c>
      <c r="Y77" s="82" t="n">
        <v>32</v>
      </c>
      <c r="Z77" s="82" t="n">
        <f>T77+U77+V77+W77+X77+Y77</f>
        <v>7721</v>
      </c>
      <c r="AA77" s="82" t="n">
        <v>903</v>
      </c>
      <c r="AB77" s="56"/>
      <c r="AC77" s="56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</row>
    <row r="78">
      <c r="A78" s="78" t="n">
        <v>76</v>
      </c>
      <c r="B78" s="22" t="n">
        <v>69354</v>
      </c>
      <c r="C78" s="22" t="n">
        <v>54505</v>
      </c>
      <c r="D78" s="22" t="n">
        <v>9721</v>
      </c>
      <c r="E78" s="22" t="n">
        <v>2255</v>
      </c>
      <c r="F78" s="22" t="n">
        <v>67099</v>
      </c>
      <c r="G78" s="22" t="n">
        <v>54028</v>
      </c>
      <c r="H78" s="22" t="n">
        <v>741</v>
      </c>
      <c r="I78" s="22" t="n">
        <v>376</v>
      </c>
      <c r="J78" s="17" t="n">
        <v>182</v>
      </c>
      <c r="K78" s="17" t="n">
        <v>36</v>
      </c>
      <c r="L78" s="17" t="n">
        <f>B78-G78</f>
        <v>15326</v>
      </c>
      <c r="M78" s="22" t="n">
        <v>66326</v>
      </c>
      <c r="N78" s="17" t="n">
        <v>475</v>
      </c>
      <c r="O78" s="17" t="n">
        <v>87</v>
      </c>
      <c r="P78" s="17" t="n">
        <v>25</v>
      </c>
      <c r="Q78" s="17" t="n">
        <v>2</v>
      </c>
      <c r="R78" s="17" t="n">
        <v>56</v>
      </c>
      <c r="S78" s="17" t="n">
        <f>D78+N78+O78+P78+Q78+R78</f>
        <v>10366</v>
      </c>
      <c r="T78" s="17" t="n">
        <v>9661</v>
      </c>
      <c r="U78" s="17" t="n">
        <v>463</v>
      </c>
      <c r="V78" s="17" t="n">
        <v>85</v>
      </c>
      <c r="W78" s="17" t="n">
        <v>24</v>
      </c>
      <c r="X78" s="17" t="n">
        <v>2</v>
      </c>
      <c r="Y78" s="17" t="n">
        <v>36</v>
      </c>
      <c r="Z78" s="17" t="n">
        <f>T78+U78+V78+W78+X78+Y78</f>
        <v>10271</v>
      </c>
      <c r="AA78" s="17" t="n">
        <v>730</v>
      </c>
      <c r="AB78" s="56"/>
      <c r="AC78" s="56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</row>
    <row r="79">
      <c r="A79" s="78" t="n">
        <v>77</v>
      </c>
      <c r="B79" s="60" t="n">
        <v>70548</v>
      </c>
      <c r="C79" s="60" t="n">
        <v>52295</v>
      </c>
      <c r="D79" s="60" t="n">
        <v>14019</v>
      </c>
      <c r="E79" s="60" t="n">
        <v>1962</v>
      </c>
      <c r="F79" s="60" t="n">
        <v>68586</v>
      </c>
      <c r="G79" s="60" t="n">
        <v>51773</v>
      </c>
      <c r="H79" s="60" t="n">
        <v>394</v>
      </c>
      <c r="I79" s="60" t="n">
        <v>317</v>
      </c>
      <c r="J79" s="82" t="n">
        <v>189</v>
      </c>
      <c r="K79" s="82" t="n">
        <v>17</v>
      </c>
      <c r="L79" s="82" t="n">
        <f>B79-G79</f>
        <v>18775</v>
      </c>
      <c r="M79" s="60" t="n">
        <v>67830</v>
      </c>
      <c r="N79" s="82" t="n">
        <v>447</v>
      </c>
      <c r="O79" s="82" t="n">
        <v>79</v>
      </c>
      <c r="P79" s="82" t="n">
        <v>14</v>
      </c>
      <c r="Q79" s="82" t="n">
        <v>0</v>
      </c>
      <c r="R79" s="82" t="n">
        <v>49</v>
      </c>
      <c r="S79" s="82" t="n">
        <f>D79+N79+O79+P79+Q79+R79</f>
        <v>14608</v>
      </c>
      <c r="T79" s="82" t="n">
        <v>13926</v>
      </c>
      <c r="U79" s="82" t="n">
        <v>425</v>
      </c>
      <c r="V79" s="82" t="n">
        <v>79</v>
      </c>
      <c r="W79" s="82" t="n">
        <v>10</v>
      </c>
      <c r="X79" s="82" t="n">
        <v>0</v>
      </c>
      <c r="Y79" s="82" t="n">
        <v>25</v>
      </c>
      <c r="Z79" s="82" t="n">
        <f>T79+U79+V79+W79+X79+Y79</f>
        <v>14465</v>
      </c>
      <c r="AA79" s="82" t="n">
        <v>387</v>
      </c>
      <c r="AB79" s="56"/>
      <c r="AC79" s="56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</row>
    <row r="80">
      <c r="A80" s="78" t="n">
        <v>78</v>
      </c>
      <c r="B80" s="22" t="n">
        <v>72721</v>
      </c>
      <c r="C80" s="22" t="n">
        <v>44704</v>
      </c>
      <c r="D80" s="22" t="n">
        <v>23763</v>
      </c>
      <c r="E80" s="22" t="n">
        <v>2178</v>
      </c>
      <c r="F80" s="22" t="n">
        <v>70543</v>
      </c>
      <c r="G80" s="22" t="n">
        <v>44285</v>
      </c>
      <c r="H80" s="22" t="n">
        <v>401</v>
      </c>
      <c r="I80" s="22" t="n">
        <v>224</v>
      </c>
      <c r="J80" s="17" t="n">
        <v>203</v>
      </c>
      <c r="K80" s="17" t="n">
        <v>19</v>
      </c>
      <c r="L80" s="17" t="n">
        <f>B80-G80</f>
        <v>28436</v>
      </c>
      <c r="M80" s="22" t="n">
        <v>70333</v>
      </c>
      <c r="N80" s="17" t="n">
        <v>448</v>
      </c>
      <c r="O80" s="17" t="n">
        <v>136</v>
      </c>
      <c r="P80" s="17" t="n">
        <v>22</v>
      </c>
      <c r="Q80" s="17" t="n">
        <v>1</v>
      </c>
      <c r="R80" s="17" t="n">
        <v>69</v>
      </c>
      <c r="S80" s="17" t="n">
        <f>D80+N80+O80+P80+Q80+R80</f>
        <v>24439</v>
      </c>
      <c r="T80" s="17" t="n">
        <v>23635</v>
      </c>
      <c r="U80" s="17" t="n">
        <v>437</v>
      </c>
      <c r="V80" s="17" t="n">
        <v>131</v>
      </c>
      <c r="W80" s="17" t="n">
        <v>22</v>
      </c>
      <c r="X80" s="17" t="n">
        <v>1</v>
      </c>
      <c r="Y80" s="17" t="n">
        <v>29</v>
      </c>
      <c r="Z80" s="17" t="n">
        <f>T80+U80+V80+W80+X80+Y80</f>
        <v>24255</v>
      </c>
      <c r="AA80" s="17" t="n">
        <v>394</v>
      </c>
      <c r="AB80" s="56"/>
      <c r="AC80" s="56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</row>
    <row r="81">
      <c r="A81" s="78" t="n">
        <v>79</v>
      </c>
      <c r="B81" s="60" t="n">
        <v>69442</v>
      </c>
      <c r="C81" s="60" t="n">
        <v>47622</v>
      </c>
      <c r="D81" s="60" t="n">
        <v>11937</v>
      </c>
      <c r="E81" s="60" t="n">
        <v>4944</v>
      </c>
      <c r="F81" s="60" t="n">
        <v>64498</v>
      </c>
      <c r="G81" s="60" t="n">
        <v>46781</v>
      </c>
      <c r="H81" s="60" t="n">
        <v>3025</v>
      </c>
      <c r="I81" s="60" t="n">
        <v>400</v>
      </c>
      <c r="J81" s="82" t="n">
        <v>168</v>
      </c>
      <c r="K81" s="82" t="n">
        <v>27</v>
      </c>
      <c r="L81" s="82" t="n">
        <f>B81-G81</f>
        <v>22661</v>
      </c>
      <c r="M81" s="60" t="n">
        <v>65284</v>
      </c>
      <c r="N81" s="82" t="n">
        <v>538</v>
      </c>
      <c r="O81" s="82" t="n">
        <v>133</v>
      </c>
      <c r="P81" s="82" t="n">
        <v>38</v>
      </c>
      <c r="Q81" s="82" t="n">
        <v>1</v>
      </c>
      <c r="R81" s="82" t="n">
        <v>159</v>
      </c>
      <c r="S81" s="82" t="n">
        <f>D81+N81+O81+P81+Q81+R81</f>
        <v>12806</v>
      </c>
      <c r="T81" s="82" t="n">
        <v>11790</v>
      </c>
      <c r="U81" s="82" t="n">
        <v>505</v>
      </c>
      <c r="V81" s="82" t="n">
        <v>130</v>
      </c>
      <c r="W81" s="82" t="n">
        <v>35</v>
      </c>
      <c r="X81" s="82" t="n">
        <v>1</v>
      </c>
      <c r="Y81" s="82" t="n">
        <v>67</v>
      </c>
      <c r="Z81" s="82" t="n">
        <f>T81+U81+V81+W81+X81+Y81</f>
        <v>12528</v>
      </c>
      <c r="AA81" s="82" t="n">
        <v>3016</v>
      </c>
      <c r="AB81" s="56"/>
      <c r="AC81" s="56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</row>
    <row r="82">
      <c r="A82" s="78" t="n">
        <v>80</v>
      </c>
      <c r="B82" s="22" t="n">
        <v>71946</v>
      </c>
      <c r="C82" s="22" t="n">
        <v>46537</v>
      </c>
      <c r="D82" s="22" t="n">
        <v>9798</v>
      </c>
      <c r="E82" s="22" t="n">
        <v>5470</v>
      </c>
      <c r="F82" s="22" t="n">
        <v>66476</v>
      </c>
      <c r="G82" s="22" t="n">
        <v>45464</v>
      </c>
      <c r="H82" s="22" t="n">
        <v>8266</v>
      </c>
      <c r="I82" s="22" t="n">
        <v>402</v>
      </c>
      <c r="J82" s="17" t="n">
        <v>85</v>
      </c>
      <c r="K82" s="17" t="n">
        <v>35</v>
      </c>
      <c r="L82" s="17" t="n">
        <f>B82-G82</f>
        <v>26482</v>
      </c>
      <c r="M82" s="22" t="n">
        <v>67445</v>
      </c>
      <c r="N82" s="17" t="n">
        <v>624</v>
      </c>
      <c r="O82" s="17" t="n">
        <v>93</v>
      </c>
      <c r="P82" s="17" t="n">
        <v>40</v>
      </c>
      <c r="Q82" s="17" t="n">
        <v>5</v>
      </c>
      <c r="R82" s="17" t="n">
        <v>95</v>
      </c>
      <c r="S82" s="17" t="n">
        <f>D82+N82+O82+P82+Q82+R82</f>
        <v>10655</v>
      </c>
      <c r="T82" s="17" t="n">
        <v>9672</v>
      </c>
      <c r="U82" s="17" t="n">
        <v>601</v>
      </c>
      <c r="V82" s="17" t="n">
        <v>93</v>
      </c>
      <c r="W82" s="17" t="n">
        <v>40</v>
      </c>
      <c r="X82" s="17" t="n">
        <v>3</v>
      </c>
      <c r="Y82" s="17" t="n">
        <v>49</v>
      </c>
      <c r="Z82" s="17" t="n">
        <f>T82+U82+V82+W82+X82+Y82</f>
        <v>10458</v>
      </c>
      <c r="AA82" s="17" t="n">
        <v>8241</v>
      </c>
      <c r="AB82" s="56"/>
      <c r="AC82" s="56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</row>
    <row r="83">
      <c r="A83" s="78" t="n">
        <v>81</v>
      </c>
      <c r="B83" s="60" t="n">
        <v>69225</v>
      </c>
      <c r="C83" s="60" t="n">
        <v>58181</v>
      </c>
      <c r="D83" s="60" t="n">
        <v>3870</v>
      </c>
      <c r="E83" s="60" t="n">
        <v>2970</v>
      </c>
      <c r="F83" s="60" t="n">
        <v>66255</v>
      </c>
      <c r="G83" s="60" t="n">
        <v>57597</v>
      </c>
      <c r="H83" s="60" t="n">
        <v>2313</v>
      </c>
      <c r="I83" s="60" t="n">
        <v>452</v>
      </c>
      <c r="J83" s="82" t="n">
        <v>76</v>
      </c>
      <c r="K83" s="82" t="n">
        <v>22</v>
      </c>
      <c r="L83" s="82" t="n">
        <f>B83-G83</f>
        <v>11628</v>
      </c>
      <c r="M83" s="60" t="n">
        <v>65915</v>
      </c>
      <c r="N83" s="82" t="n">
        <v>378</v>
      </c>
      <c r="O83" s="82" t="n">
        <v>44</v>
      </c>
      <c r="P83" s="82" t="n">
        <v>18</v>
      </c>
      <c r="Q83" s="82" t="n">
        <v>4</v>
      </c>
      <c r="R83" s="82" t="n">
        <v>48</v>
      </c>
      <c r="S83" s="82" t="n">
        <f>D83+N83+O83+P83+Q83+R83</f>
        <v>4362</v>
      </c>
      <c r="T83" s="82" t="n">
        <v>3827</v>
      </c>
      <c r="U83" s="82" t="n">
        <v>367</v>
      </c>
      <c r="V83" s="82" t="n">
        <v>43</v>
      </c>
      <c r="W83" s="82" t="n">
        <v>18</v>
      </c>
      <c r="X83" s="82" t="n">
        <v>4</v>
      </c>
      <c r="Y83" s="82" t="n">
        <v>25</v>
      </c>
      <c r="Z83" s="82" t="n">
        <f>T83+U83+V83+W83+X83+Y83</f>
        <v>4284</v>
      </c>
      <c r="AA83" s="82" t="n">
        <v>2294</v>
      </c>
      <c r="AB83" s="56"/>
      <c r="AC83" s="56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</row>
    <row r="84">
      <c r="A84" s="78" t="n">
        <v>82</v>
      </c>
      <c r="B84" s="22" t="n">
        <v>70854</v>
      </c>
      <c r="C84" s="22" t="n">
        <v>45067</v>
      </c>
      <c r="D84" s="22" t="n">
        <v>18281</v>
      </c>
      <c r="E84" s="22" t="n">
        <v>3747</v>
      </c>
      <c r="F84" s="22" t="n">
        <v>67107</v>
      </c>
      <c r="G84" s="22" t="n">
        <v>44418</v>
      </c>
      <c r="H84" s="22" t="n">
        <v>1613</v>
      </c>
      <c r="I84" s="22" t="n">
        <v>334</v>
      </c>
      <c r="J84" s="17" t="n">
        <v>217</v>
      </c>
      <c r="K84" s="17" t="n">
        <v>65</v>
      </c>
      <c r="L84" s="17" t="n">
        <f>B84-G84</f>
        <v>26436</v>
      </c>
      <c r="M84" s="22" t="n">
        <v>67097</v>
      </c>
      <c r="N84" s="17" t="n">
        <v>488</v>
      </c>
      <c r="O84" s="17" t="n">
        <v>178</v>
      </c>
      <c r="P84" s="17" t="n">
        <v>66</v>
      </c>
      <c r="Q84" s="17" t="n">
        <v>9</v>
      </c>
      <c r="R84" s="17" t="n">
        <v>160</v>
      </c>
      <c r="S84" s="17" t="n">
        <f>D84+N84+O84+P84+Q84+R84</f>
        <v>19182</v>
      </c>
      <c r="T84" s="17" t="n">
        <v>18038</v>
      </c>
      <c r="U84" s="17" t="n">
        <v>477</v>
      </c>
      <c r="V84" s="17" t="n">
        <v>166</v>
      </c>
      <c r="W84" s="17" t="n">
        <v>64</v>
      </c>
      <c r="X84" s="17" t="n">
        <v>9</v>
      </c>
      <c r="Y84" s="17" t="n">
        <v>86</v>
      </c>
      <c r="Z84" s="17" t="n">
        <f>T84+U84+V84+W84+X84+Y84</f>
        <v>18840</v>
      </c>
      <c r="AA84" s="17" t="n">
        <v>1582</v>
      </c>
      <c r="AB84" s="56"/>
      <c r="AC84" s="56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</row>
    <row r="85">
      <c r="A85" s="78" t="n">
        <v>83</v>
      </c>
      <c r="B85" s="60" t="n">
        <v>67283</v>
      </c>
      <c r="C85" s="60" t="n">
        <v>41450</v>
      </c>
      <c r="D85" s="60" t="n">
        <v>22176</v>
      </c>
      <c r="E85" s="60" t="n">
        <v>1754</v>
      </c>
      <c r="F85" s="60" t="n">
        <v>65529</v>
      </c>
      <c r="G85" s="60" t="n">
        <v>41184</v>
      </c>
      <c r="H85" s="60" t="n">
        <v>367</v>
      </c>
      <c r="I85" s="60" t="n">
        <v>206</v>
      </c>
      <c r="J85" s="82" t="n">
        <v>144</v>
      </c>
      <c r="K85" s="82" t="n">
        <v>10</v>
      </c>
      <c r="L85" s="82" t="n">
        <f>B85-G85</f>
        <v>26099</v>
      </c>
      <c r="M85" s="60" t="n">
        <v>65372</v>
      </c>
      <c r="N85" s="82" t="n">
        <v>423</v>
      </c>
      <c r="O85" s="82" t="n">
        <v>155</v>
      </c>
      <c r="P85" s="82" t="n">
        <v>9</v>
      </c>
      <c r="Q85" s="82" t="n">
        <v>1</v>
      </c>
      <c r="R85" s="82" t="n">
        <v>72</v>
      </c>
      <c r="S85" s="82" t="n">
        <f>D85+N85+O85+P85+Q85+R85</f>
        <v>22836</v>
      </c>
      <c r="T85" s="82" t="n">
        <v>22077</v>
      </c>
      <c r="U85" s="82" t="n">
        <v>417</v>
      </c>
      <c r="V85" s="82" t="n">
        <v>153</v>
      </c>
      <c r="W85" s="82" t="n">
        <v>8</v>
      </c>
      <c r="X85" s="82" t="n">
        <v>1</v>
      </c>
      <c r="Y85" s="82" t="n">
        <v>52</v>
      </c>
      <c r="Z85" s="82" t="n">
        <f>T85+U85+V85+W85+X85+Y85</f>
        <v>22708</v>
      </c>
      <c r="AA85" s="82" t="n">
        <v>365</v>
      </c>
      <c r="AB85" s="56"/>
      <c r="AC85" s="56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</row>
    <row r="86">
      <c r="A86" s="78" t="n">
        <v>84</v>
      </c>
      <c r="B86" s="22" t="n">
        <v>69009</v>
      </c>
      <c r="C86" s="22" t="n">
        <v>45748</v>
      </c>
      <c r="D86" s="22" t="n">
        <v>16424</v>
      </c>
      <c r="E86" s="22" t="n">
        <v>3003</v>
      </c>
      <c r="F86" s="22" t="n">
        <v>66006</v>
      </c>
      <c r="G86" s="22" t="n">
        <v>45128</v>
      </c>
      <c r="H86" s="22" t="n">
        <v>1604</v>
      </c>
      <c r="I86" s="22" t="n">
        <v>264</v>
      </c>
      <c r="J86" s="17" t="n">
        <v>179</v>
      </c>
      <c r="K86" s="17" t="n">
        <v>39</v>
      </c>
      <c r="L86" s="17" t="n">
        <f>B86-G86</f>
        <v>23881</v>
      </c>
      <c r="M86" s="22" t="n">
        <v>65994</v>
      </c>
      <c r="N86" s="17" t="n">
        <v>605</v>
      </c>
      <c r="O86" s="17" t="n">
        <v>152</v>
      </c>
      <c r="P86" s="17" t="n">
        <v>31</v>
      </c>
      <c r="Q86" s="17" t="n">
        <v>11</v>
      </c>
      <c r="R86" s="17" t="n">
        <v>108</v>
      </c>
      <c r="S86" s="17" t="n">
        <f>D86+N86+O86+P86+Q86+R86</f>
        <v>17331</v>
      </c>
      <c r="T86" s="17" t="n">
        <v>16295</v>
      </c>
      <c r="U86" s="17" t="n">
        <v>579</v>
      </c>
      <c r="V86" s="17" t="n">
        <v>149</v>
      </c>
      <c r="W86" s="17" t="n">
        <v>29</v>
      </c>
      <c r="X86" s="17" t="n">
        <v>11</v>
      </c>
      <c r="Y86" s="17" t="n">
        <v>62</v>
      </c>
      <c r="Z86" s="17" t="n">
        <f>T86+U86+V86+W86+X86+Y86</f>
        <v>17125</v>
      </c>
      <c r="AA86" s="17" t="n">
        <v>1591</v>
      </c>
      <c r="AB86" s="56"/>
      <c r="AC86" s="56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</row>
    <row r="87">
      <c r="A87" s="78" t="n">
        <v>85</v>
      </c>
      <c r="B87" s="60" t="n">
        <v>69074</v>
      </c>
      <c r="C87" s="60" t="n">
        <v>53809</v>
      </c>
      <c r="D87" s="60" t="n">
        <v>10684</v>
      </c>
      <c r="E87" s="60" t="n">
        <v>1694</v>
      </c>
      <c r="F87" s="60" t="n">
        <v>67380</v>
      </c>
      <c r="G87" s="60" t="n">
        <v>53395</v>
      </c>
      <c r="H87" s="60" t="n">
        <v>612</v>
      </c>
      <c r="I87" s="60" t="n">
        <v>291</v>
      </c>
      <c r="J87" s="82" t="n">
        <v>319</v>
      </c>
      <c r="K87" s="82" t="n">
        <v>28</v>
      </c>
      <c r="L87" s="82" t="n">
        <f>B87-G87</f>
        <v>15679</v>
      </c>
      <c r="M87" s="60" t="n">
        <v>66376</v>
      </c>
      <c r="N87" s="82" t="n">
        <v>516</v>
      </c>
      <c r="O87" s="82" t="n">
        <v>139</v>
      </c>
      <c r="P87" s="82" t="n">
        <v>10</v>
      </c>
      <c r="Q87" s="82" t="n">
        <v>0</v>
      </c>
      <c r="R87" s="82" t="n">
        <v>40</v>
      </c>
      <c r="S87" s="82" t="n">
        <f>D87+N87+O87+P87+Q87+R87</f>
        <v>11389</v>
      </c>
      <c r="T87" s="82" t="n">
        <v>10601</v>
      </c>
      <c r="U87" s="82" t="n">
        <v>502</v>
      </c>
      <c r="V87" s="82" t="n">
        <v>129</v>
      </c>
      <c r="W87" s="82" t="n">
        <v>10</v>
      </c>
      <c r="X87" s="82" t="n">
        <v>0</v>
      </c>
      <c r="Y87" s="82" t="n">
        <v>31</v>
      </c>
      <c r="Z87" s="82" t="n">
        <f>T87+U87+V87+W87+X87+Y87</f>
        <v>11273</v>
      </c>
      <c r="AA87" s="82" t="n">
        <v>609</v>
      </c>
      <c r="AB87" s="56"/>
      <c r="AC87" s="56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</row>
    <row r="88">
      <c r="A88" s="78" t="n">
        <v>86</v>
      </c>
      <c r="B88" s="22" t="n">
        <v>69938</v>
      </c>
      <c r="C88" s="22" t="n">
        <v>26388</v>
      </c>
      <c r="D88" s="22" t="n">
        <v>35553</v>
      </c>
      <c r="E88" s="22" t="n">
        <v>5456</v>
      </c>
      <c r="F88" s="22" t="n">
        <v>64482</v>
      </c>
      <c r="G88" s="22" t="n">
        <v>25157</v>
      </c>
      <c r="H88" s="22" t="n">
        <v>1166</v>
      </c>
      <c r="I88" s="22" t="n">
        <v>222</v>
      </c>
      <c r="J88" s="17" t="n">
        <v>304</v>
      </c>
      <c r="K88" s="17" t="n">
        <v>137</v>
      </c>
      <c r="L88" s="17" t="n">
        <f>B88-G88</f>
        <v>44781</v>
      </c>
      <c r="M88" s="22" t="n">
        <v>66486</v>
      </c>
      <c r="N88" s="17" t="n">
        <v>691</v>
      </c>
      <c r="O88" s="17" t="n">
        <v>247</v>
      </c>
      <c r="P88" s="17" t="n">
        <v>86</v>
      </c>
      <c r="Q88" s="17" t="n">
        <v>16</v>
      </c>
      <c r="R88" s="17" t="n">
        <v>248</v>
      </c>
      <c r="S88" s="17" t="n">
        <f>D88+N88+O88+P88+Q88+R88</f>
        <v>36841</v>
      </c>
      <c r="T88" s="17" t="n">
        <v>35134</v>
      </c>
      <c r="U88" s="17" t="n">
        <v>664</v>
      </c>
      <c r="V88" s="17" t="n">
        <v>242</v>
      </c>
      <c r="W88" s="17" t="n">
        <v>85</v>
      </c>
      <c r="X88" s="17" t="n">
        <v>16</v>
      </c>
      <c r="Y88" s="17" t="n">
        <v>95</v>
      </c>
      <c r="Z88" s="17" t="n">
        <f>T88+U88+V88+W88+X88+Y88</f>
        <v>36236</v>
      </c>
      <c r="AA88" s="17" t="n">
        <v>1143</v>
      </c>
      <c r="AB88" s="56"/>
      <c r="AC88" s="56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</row>
    <row r="89">
      <c r="A89" s="78" t="n">
        <v>87</v>
      </c>
      <c r="B89" s="60" t="n">
        <v>65884</v>
      </c>
      <c r="C89" s="60" t="n">
        <v>39199</v>
      </c>
      <c r="D89" s="60" t="n">
        <v>23141</v>
      </c>
      <c r="E89" s="60" t="n">
        <v>1876</v>
      </c>
      <c r="F89" s="60" t="n">
        <v>64008</v>
      </c>
      <c r="G89" s="60" t="n">
        <v>38804</v>
      </c>
      <c r="H89" s="60" t="n">
        <v>559</v>
      </c>
      <c r="I89" s="60" t="n">
        <v>151</v>
      </c>
      <c r="J89" s="82" t="n">
        <v>139</v>
      </c>
      <c r="K89" s="82" t="n">
        <v>9</v>
      </c>
      <c r="L89" s="82" t="n">
        <f>B89-G89</f>
        <v>27080</v>
      </c>
      <c r="M89" s="60" t="n">
        <v>64167</v>
      </c>
      <c r="N89" s="82" t="n">
        <v>351</v>
      </c>
      <c r="O89" s="82" t="n">
        <v>106</v>
      </c>
      <c r="P89" s="82" t="n">
        <v>5</v>
      </c>
      <c r="Q89" s="82" t="n">
        <v>0</v>
      </c>
      <c r="R89" s="82" t="n">
        <v>54</v>
      </c>
      <c r="S89" s="82" t="n">
        <f>D89+N89+O89+P89+Q89+R89</f>
        <v>23657</v>
      </c>
      <c r="T89" s="82" t="n">
        <v>23034</v>
      </c>
      <c r="U89" s="82" t="n">
        <v>347</v>
      </c>
      <c r="V89" s="82" t="n">
        <v>99</v>
      </c>
      <c r="W89" s="82" t="n">
        <v>4</v>
      </c>
      <c r="X89" s="82" t="n">
        <v>0</v>
      </c>
      <c r="Y89" s="82" t="n">
        <v>29</v>
      </c>
      <c r="Z89" s="82" t="n">
        <f>T89+U89+V89+W89+X89+Y89</f>
        <v>23513</v>
      </c>
      <c r="AA89" s="82" t="n">
        <v>558</v>
      </c>
      <c r="AB89" s="56"/>
      <c r="AC89" s="56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</row>
    <row r="90">
      <c r="A90" s="78" t="n">
        <v>88</v>
      </c>
      <c r="B90" s="22" t="n">
        <v>73844</v>
      </c>
      <c r="C90" s="22" t="n">
        <v>31661</v>
      </c>
      <c r="D90" s="22" t="n">
        <v>38856</v>
      </c>
      <c r="E90" s="22" t="n">
        <v>1684</v>
      </c>
      <c r="F90" s="22" t="n">
        <v>72160</v>
      </c>
      <c r="G90" s="22" t="n">
        <v>31163</v>
      </c>
      <c r="H90" s="22" t="n">
        <v>304</v>
      </c>
      <c r="I90" s="22" t="n">
        <v>161</v>
      </c>
      <c r="J90" s="17" t="n">
        <v>160</v>
      </c>
      <c r="K90" s="17" t="n">
        <v>38</v>
      </c>
      <c r="L90" s="17" t="n">
        <f>B90-G90</f>
        <v>42681</v>
      </c>
      <c r="M90" s="22" t="n">
        <v>71810</v>
      </c>
      <c r="N90" s="17" t="n">
        <v>458</v>
      </c>
      <c r="O90" s="17" t="n">
        <v>194</v>
      </c>
      <c r="P90" s="17" t="n">
        <v>32</v>
      </c>
      <c r="Q90" s="17" t="n">
        <v>15</v>
      </c>
      <c r="R90" s="17" t="n">
        <v>75</v>
      </c>
      <c r="S90" s="17" t="n">
        <f>D90+N90+O90+P90+Q90+R90</f>
        <v>39630</v>
      </c>
      <c r="T90" s="17" t="n">
        <v>38692</v>
      </c>
      <c r="U90" s="17" t="n">
        <v>436</v>
      </c>
      <c r="V90" s="17" t="n">
        <v>187</v>
      </c>
      <c r="W90" s="17" t="n">
        <v>30</v>
      </c>
      <c r="X90" s="17" t="n">
        <v>15</v>
      </c>
      <c r="Y90" s="17" t="n">
        <v>52</v>
      </c>
      <c r="Z90" s="17" t="n">
        <f>T90+U90+V90+W90+X90+Y90</f>
        <v>39412</v>
      </c>
      <c r="AA90" s="17" t="n">
        <v>293</v>
      </c>
      <c r="AB90" s="56"/>
      <c r="AC90" s="56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</row>
    <row r="91">
      <c r="A91" s="78" t="n">
        <v>89</v>
      </c>
      <c r="B91" s="60" t="n">
        <v>68414</v>
      </c>
      <c r="C91" s="60" t="n">
        <v>46433</v>
      </c>
      <c r="D91" s="60" t="n">
        <v>17331</v>
      </c>
      <c r="E91" s="60" t="n">
        <v>3083</v>
      </c>
      <c r="F91" s="60" t="n">
        <v>65331</v>
      </c>
      <c r="G91" s="60" t="n">
        <v>45840</v>
      </c>
      <c r="H91" s="60" t="n">
        <v>366</v>
      </c>
      <c r="I91" s="60" t="n">
        <v>259</v>
      </c>
      <c r="J91" s="82" t="n">
        <v>96</v>
      </c>
      <c r="K91" s="82" t="n">
        <v>18</v>
      </c>
      <c r="L91" s="82" t="n">
        <f>B91-G91</f>
        <v>22574</v>
      </c>
      <c r="M91" s="60" t="n">
        <v>65931</v>
      </c>
      <c r="N91" s="82" t="n">
        <v>474</v>
      </c>
      <c r="O91" s="82" t="n">
        <v>94</v>
      </c>
      <c r="P91" s="82" t="n">
        <v>18</v>
      </c>
      <c r="Q91" s="82" t="n">
        <v>0</v>
      </c>
      <c r="R91" s="82" t="n">
        <v>75</v>
      </c>
      <c r="S91" s="82" t="n">
        <f>D91+N91+O91+P91+Q91+R91</f>
        <v>17992</v>
      </c>
      <c r="T91" s="82" t="n">
        <v>17244</v>
      </c>
      <c r="U91" s="82" t="n">
        <v>455</v>
      </c>
      <c r="V91" s="82" t="n">
        <v>91</v>
      </c>
      <c r="W91" s="82" t="n">
        <v>17</v>
      </c>
      <c r="X91" s="82" t="n">
        <v>0</v>
      </c>
      <c r="Y91" s="82" t="n">
        <v>35</v>
      </c>
      <c r="Z91" s="82" t="n">
        <f>T91+U91+V91+W91+X91+Y91</f>
        <v>17842</v>
      </c>
      <c r="AA91" s="82" t="n">
        <v>356</v>
      </c>
      <c r="AB91" s="56"/>
      <c r="AC91" s="56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</row>
    <row r="92">
      <c r="A92" s="78" t="n">
        <v>90</v>
      </c>
      <c r="B92" s="22" t="n">
        <v>71137</v>
      </c>
      <c r="C92" s="22" t="n">
        <v>63146</v>
      </c>
      <c r="D92" s="22" t="n">
        <v>4107</v>
      </c>
      <c r="E92" s="22" t="n">
        <v>1899</v>
      </c>
      <c r="F92" s="22" t="n">
        <v>69238</v>
      </c>
      <c r="G92" s="22" t="n">
        <v>62701</v>
      </c>
      <c r="H92" s="22" t="n">
        <v>336</v>
      </c>
      <c r="I92" s="22" t="n">
        <v>318</v>
      </c>
      <c r="J92" s="17" t="n">
        <v>101</v>
      </c>
      <c r="K92" s="17" t="n">
        <v>26</v>
      </c>
      <c r="L92" s="17" t="n">
        <f>B92-G92</f>
        <v>8436</v>
      </c>
      <c r="M92" s="22" t="n">
        <v>68800</v>
      </c>
      <c r="N92" s="17" t="n">
        <v>325</v>
      </c>
      <c r="O92" s="17" t="n">
        <v>40</v>
      </c>
      <c r="P92" s="17" t="n">
        <v>1</v>
      </c>
      <c r="Q92" s="17" t="n">
        <v>4</v>
      </c>
      <c r="R92" s="17" t="n">
        <v>25</v>
      </c>
      <c r="S92" s="17" t="n">
        <f>D92+N92+O92+P92+Q92+R92</f>
        <v>4502</v>
      </c>
      <c r="T92" s="17" t="n">
        <v>4045</v>
      </c>
      <c r="U92" s="17" t="n">
        <v>319</v>
      </c>
      <c r="V92" s="17" t="n">
        <v>33</v>
      </c>
      <c r="W92" s="17" t="n">
        <v>1</v>
      </c>
      <c r="X92" s="17" t="n">
        <v>4</v>
      </c>
      <c r="Y92" s="17" t="n">
        <v>12</v>
      </c>
      <c r="Z92" s="17" t="n">
        <f>T92+U92+V92+W92+X92+Y92</f>
        <v>4414</v>
      </c>
      <c r="AA92" s="17" t="n">
        <v>329</v>
      </c>
      <c r="AB92" s="56"/>
      <c r="AC92" s="56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</row>
    <row r="93">
      <c r="A93" s="78" t="n">
        <v>91</v>
      </c>
      <c r="B93" s="60" t="n">
        <v>69369</v>
      </c>
      <c r="C93" s="60" t="n">
        <v>61693</v>
      </c>
      <c r="D93" s="60" t="n">
        <v>3955</v>
      </c>
      <c r="E93" s="60" t="n">
        <v>1197</v>
      </c>
      <c r="F93" s="60" t="n">
        <v>68172</v>
      </c>
      <c r="G93" s="60" t="n">
        <v>61342</v>
      </c>
      <c r="H93" s="60" t="n">
        <v>619</v>
      </c>
      <c r="I93" s="60" t="n">
        <v>355</v>
      </c>
      <c r="J93" s="82" t="n">
        <v>152</v>
      </c>
      <c r="K93" s="82" t="n">
        <v>22</v>
      </c>
      <c r="L93" s="82" t="n">
        <f>B93-G93</f>
        <v>8027</v>
      </c>
      <c r="M93" s="60" t="n">
        <v>67012</v>
      </c>
      <c r="N93" s="82" t="n">
        <v>259</v>
      </c>
      <c r="O93" s="82" t="n">
        <v>41</v>
      </c>
      <c r="P93" s="82" t="n">
        <v>10</v>
      </c>
      <c r="Q93" s="82" t="n">
        <v>1</v>
      </c>
      <c r="R93" s="82" t="n">
        <v>10</v>
      </c>
      <c r="S93" s="82" t="n">
        <f>D93+N93+O93+P93+Q93+R93</f>
        <v>4276</v>
      </c>
      <c r="T93" s="82" t="n">
        <v>3915</v>
      </c>
      <c r="U93" s="82" t="n">
        <v>253</v>
      </c>
      <c r="V93" s="82" t="n">
        <v>36</v>
      </c>
      <c r="W93" s="82" t="n">
        <v>7</v>
      </c>
      <c r="X93" s="82" t="n">
        <v>1</v>
      </c>
      <c r="Y93" s="82" t="n">
        <v>10</v>
      </c>
      <c r="Z93" s="82" t="n">
        <f>T93+U93+V93+W93+X93+Y93</f>
        <v>4222</v>
      </c>
      <c r="AA93" s="82" t="n">
        <v>619</v>
      </c>
      <c r="AB93" s="56"/>
      <c r="AC93" s="56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</row>
    <row r="94">
      <c r="A94" s="78" t="n">
        <v>92</v>
      </c>
      <c r="B94" s="22" t="n">
        <v>68753</v>
      </c>
      <c r="C94" s="22" t="n">
        <v>40198</v>
      </c>
      <c r="D94" s="22" t="n">
        <v>19492</v>
      </c>
      <c r="E94" s="22" t="n">
        <v>5138</v>
      </c>
      <c r="F94" s="22" t="n">
        <v>63615</v>
      </c>
      <c r="G94" s="22" t="n">
        <v>39445</v>
      </c>
      <c r="H94" s="22" t="n">
        <v>1709</v>
      </c>
      <c r="I94" s="22" t="n">
        <v>311</v>
      </c>
      <c r="J94" s="17" t="n">
        <v>156</v>
      </c>
      <c r="K94" s="17" t="n">
        <v>34</v>
      </c>
      <c r="L94" s="17" t="n">
        <f>B94-G94</f>
        <v>29308</v>
      </c>
      <c r="M94" s="22" t="n">
        <v>64712</v>
      </c>
      <c r="N94" s="17" t="n">
        <v>837</v>
      </c>
      <c r="O94" s="17" t="n">
        <v>150</v>
      </c>
      <c r="P94" s="17" t="n">
        <v>39</v>
      </c>
      <c r="Q94" s="17" t="n">
        <v>11</v>
      </c>
      <c r="R94" s="17" t="n">
        <v>170</v>
      </c>
      <c r="S94" s="17" t="n">
        <f>D94+N94+O94+P94+Q94+R94</f>
        <v>20699</v>
      </c>
      <c r="T94" s="17" t="n">
        <v>19297</v>
      </c>
      <c r="U94" s="17" t="n">
        <v>813</v>
      </c>
      <c r="V94" s="17" t="n">
        <v>144</v>
      </c>
      <c r="W94" s="17" t="n">
        <v>39</v>
      </c>
      <c r="X94" s="17" t="n">
        <v>11</v>
      </c>
      <c r="Y94" s="17" t="n">
        <v>90</v>
      </c>
      <c r="Z94" s="17" t="n">
        <f>T94+U94+V94+W94+X94+Y94</f>
        <v>20394</v>
      </c>
      <c r="AA94" s="17" t="n">
        <v>1692</v>
      </c>
      <c r="AB94" s="56"/>
      <c r="AC94" s="56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</row>
    <row r="95">
      <c r="A95" s="78" t="n">
        <v>93</v>
      </c>
      <c r="B95" s="60" t="n">
        <v>70827</v>
      </c>
      <c r="C95" s="60" t="n">
        <v>61476</v>
      </c>
      <c r="D95" s="60" t="n">
        <v>4158</v>
      </c>
      <c r="E95" s="60" t="n">
        <v>2039</v>
      </c>
      <c r="F95" s="60" t="n">
        <v>68788</v>
      </c>
      <c r="G95" s="60" t="n">
        <v>60987</v>
      </c>
      <c r="H95" s="60" t="n">
        <v>1450</v>
      </c>
      <c r="I95" s="60" t="n">
        <v>296</v>
      </c>
      <c r="J95" s="82" t="n">
        <v>104</v>
      </c>
      <c r="K95" s="82" t="n">
        <v>21</v>
      </c>
      <c r="L95" s="82" t="n">
        <f>B95-G95</f>
        <v>9840</v>
      </c>
      <c r="M95" s="60" t="n">
        <v>68150</v>
      </c>
      <c r="N95" s="82" t="n">
        <v>367</v>
      </c>
      <c r="O95" s="82" t="n">
        <v>54</v>
      </c>
      <c r="P95" s="82" t="n">
        <v>12</v>
      </c>
      <c r="Q95" s="82" t="n">
        <v>1</v>
      </c>
      <c r="R95" s="82" t="n">
        <v>53</v>
      </c>
      <c r="S95" s="82" t="n">
        <f>D95+N95+O95+P95+Q95+R95</f>
        <v>4645</v>
      </c>
      <c r="T95" s="82" t="n">
        <v>4097</v>
      </c>
      <c r="U95" s="82" t="n">
        <v>364</v>
      </c>
      <c r="V95" s="82" t="n">
        <v>49</v>
      </c>
      <c r="W95" s="82" t="n">
        <v>6</v>
      </c>
      <c r="X95" s="82" t="n">
        <v>1</v>
      </c>
      <c r="Y95" s="82" t="n">
        <v>29</v>
      </c>
      <c r="Z95" s="82" t="n">
        <f>T95+U95+V95+W95+X95+Y95</f>
        <v>4546</v>
      </c>
      <c r="AA95" s="82" t="n">
        <v>1439</v>
      </c>
      <c r="AB95" s="56"/>
      <c r="AC95" s="56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</row>
    <row r="96">
      <c r="A96" s="78" t="n">
        <v>94</v>
      </c>
      <c r="B96" s="22" t="n">
        <v>68721</v>
      </c>
      <c r="C96" s="22" t="n">
        <v>59659</v>
      </c>
      <c r="D96" s="22" t="n">
        <v>3176</v>
      </c>
      <c r="E96" s="22" t="n">
        <v>1798</v>
      </c>
      <c r="F96" s="22" t="n">
        <v>66923</v>
      </c>
      <c r="G96" s="22" t="n">
        <v>59161</v>
      </c>
      <c r="H96" s="22" t="n">
        <v>2097</v>
      </c>
      <c r="I96" s="22" t="n">
        <v>384</v>
      </c>
      <c r="J96" s="17" t="n">
        <v>122</v>
      </c>
      <c r="K96" s="17" t="n">
        <v>18</v>
      </c>
      <c r="L96" s="17" t="n">
        <f>B96-G96</f>
        <v>9560</v>
      </c>
      <c r="M96" s="22" t="n">
        <v>65908</v>
      </c>
      <c r="N96" s="17" t="n">
        <v>338</v>
      </c>
      <c r="O96" s="17" t="n">
        <v>31</v>
      </c>
      <c r="P96" s="17" t="n">
        <v>10</v>
      </c>
      <c r="Q96" s="17" t="n">
        <v>1</v>
      </c>
      <c r="R96" s="17" t="n">
        <v>34</v>
      </c>
      <c r="S96" s="17" t="n">
        <f>D96+N96+O96+P96+Q96+R96</f>
        <v>3590</v>
      </c>
      <c r="T96" s="17" t="n">
        <v>3130</v>
      </c>
      <c r="U96" s="17" t="n">
        <v>333</v>
      </c>
      <c r="V96" s="17" t="n">
        <v>31</v>
      </c>
      <c r="W96" s="17" t="n">
        <v>10</v>
      </c>
      <c r="X96" s="17" t="n">
        <v>1</v>
      </c>
      <c r="Y96" s="17" t="n">
        <v>13</v>
      </c>
      <c r="Z96" s="17" t="n">
        <f>T96+U96+V96+W96+X96+Y96</f>
        <v>3518</v>
      </c>
      <c r="AA96" s="17" t="n">
        <v>2086</v>
      </c>
      <c r="AB96" s="56"/>
      <c r="AC96" s="56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</row>
    <row r="97">
      <c r="A97" s="78" t="n">
        <v>95</v>
      </c>
      <c r="B97" s="60" t="n">
        <v>75379</v>
      </c>
      <c r="C97" s="60" t="n">
        <v>58916</v>
      </c>
      <c r="D97" s="60" t="n">
        <v>4210</v>
      </c>
      <c r="E97" s="60" t="n">
        <v>3318</v>
      </c>
      <c r="F97" s="60" t="n">
        <v>72061</v>
      </c>
      <c r="G97" s="60" t="n">
        <v>57656</v>
      </c>
      <c r="H97" s="60" t="n">
        <v>7169</v>
      </c>
      <c r="I97" s="60" t="n">
        <v>353</v>
      </c>
      <c r="J97" s="82" t="n">
        <v>98</v>
      </c>
      <c r="K97" s="82" t="n">
        <v>32</v>
      </c>
      <c r="L97" s="82" t="n">
        <f>B97-G97</f>
        <v>17723</v>
      </c>
      <c r="M97" s="60" t="n">
        <v>71726</v>
      </c>
      <c r="N97" s="82" t="n">
        <v>497</v>
      </c>
      <c r="O97" s="82" t="n">
        <v>32</v>
      </c>
      <c r="P97" s="82" t="n">
        <v>28</v>
      </c>
      <c r="Q97" s="82" t="n">
        <v>0</v>
      </c>
      <c r="R97" s="82" t="n">
        <v>35</v>
      </c>
      <c r="S97" s="82" t="n">
        <f>D97+N97+O97+P97+Q97+R97</f>
        <v>4802</v>
      </c>
      <c r="T97" s="82" t="n">
        <v>4106</v>
      </c>
      <c r="U97" s="82" t="n">
        <v>480</v>
      </c>
      <c r="V97" s="82" t="n">
        <v>29</v>
      </c>
      <c r="W97" s="82" t="n">
        <v>28</v>
      </c>
      <c r="X97" s="82" t="n">
        <v>0</v>
      </c>
      <c r="Y97" s="82" t="n">
        <v>16</v>
      </c>
      <c r="Z97" s="82" t="n">
        <f>T97+U97+V97+W97+X97+Y97</f>
        <v>4659</v>
      </c>
      <c r="AA97" s="82" t="n">
        <v>7135</v>
      </c>
      <c r="AB97" s="56"/>
      <c r="AC97" s="56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</row>
    <row r="98">
      <c r="A98" s="78" t="n">
        <v>96</v>
      </c>
      <c r="B98" s="22" t="n">
        <v>70534</v>
      </c>
      <c r="C98" s="22" t="n">
        <v>63092</v>
      </c>
      <c r="D98" s="22" t="n">
        <v>3267</v>
      </c>
      <c r="E98" s="22" t="n">
        <v>1419</v>
      </c>
      <c r="F98" s="22" t="n">
        <v>69115</v>
      </c>
      <c r="G98" s="22" t="n">
        <v>62713</v>
      </c>
      <c r="H98" s="22" t="n">
        <v>719</v>
      </c>
      <c r="I98" s="22" t="n">
        <v>344</v>
      </c>
      <c r="J98" s="17" t="n">
        <v>119</v>
      </c>
      <c r="K98" s="17" t="n">
        <v>13</v>
      </c>
      <c r="L98" s="17" t="n">
        <f>B98-G98</f>
        <v>7821</v>
      </c>
      <c r="M98" s="22" t="n">
        <v>67905</v>
      </c>
      <c r="N98" s="17" t="n">
        <v>412</v>
      </c>
      <c r="O98" s="17" t="n">
        <v>37</v>
      </c>
      <c r="P98" s="17" t="n">
        <v>9</v>
      </c>
      <c r="Q98" s="17" t="n">
        <v>3</v>
      </c>
      <c r="R98" s="17" t="n">
        <v>34</v>
      </c>
      <c r="S98" s="17" t="n">
        <f>D98+N98+O98+P98+Q98+R98</f>
        <v>3762</v>
      </c>
      <c r="T98" s="17" t="n">
        <v>3242</v>
      </c>
      <c r="U98" s="17" t="n">
        <v>408</v>
      </c>
      <c r="V98" s="17" t="n">
        <v>37</v>
      </c>
      <c r="W98" s="17" t="n">
        <v>9</v>
      </c>
      <c r="X98" s="17" t="n">
        <v>3</v>
      </c>
      <c r="Y98" s="17" t="n">
        <v>21</v>
      </c>
      <c r="Z98" s="17" t="n">
        <f>T98+U98+V98+W98+X98+Y98</f>
        <v>3720</v>
      </c>
      <c r="AA98" s="17" t="n">
        <v>707</v>
      </c>
      <c r="AB98" s="56"/>
      <c r="AC98" s="56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</row>
    <row r="99">
      <c r="A99" s="78" t="n">
        <v>97</v>
      </c>
      <c r="B99" s="60" t="n">
        <v>73284</v>
      </c>
      <c r="C99" s="60" t="n">
        <v>67893</v>
      </c>
      <c r="D99" s="60" t="n">
        <v>1675</v>
      </c>
      <c r="E99" s="60" t="n">
        <v>2039</v>
      </c>
      <c r="F99" s="60" t="n">
        <v>71245</v>
      </c>
      <c r="G99" s="60" t="n">
        <v>67439</v>
      </c>
      <c r="H99" s="60" t="n">
        <v>222</v>
      </c>
      <c r="I99" s="60" t="n">
        <v>308</v>
      </c>
      <c r="J99" s="82" t="n">
        <v>110</v>
      </c>
      <c r="K99" s="82" t="n">
        <v>8</v>
      </c>
      <c r="L99" s="82" t="n">
        <f>B99-G99</f>
        <v>5845</v>
      </c>
      <c r="M99" s="60" t="n">
        <v>71019</v>
      </c>
      <c r="N99" s="82" t="n">
        <v>214</v>
      </c>
      <c r="O99" s="82" t="n">
        <v>6</v>
      </c>
      <c r="P99" s="82" t="n">
        <v>6</v>
      </c>
      <c r="Q99" s="82" t="n">
        <v>7</v>
      </c>
      <c r="R99" s="82" t="n">
        <v>35</v>
      </c>
      <c r="S99" s="82" t="n">
        <f>D99+N99+O99+P99+Q99+R99</f>
        <v>1943</v>
      </c>
      <c r="T99" s="82" t="n">
        <v>1645</v>
      </c>
      <c r="U99" s="82" t="n">
        <v>208</v>
      </c>
      <c r="V99" s="82" t="n">
        <v>6</v>
      </c>
      <c r="W99" s="82" t="n">
        <v>4</v>
      </c>
      <c r="X99" s="82" t="n">
        <v>3</v>
      </c>
      <c r="Y99" s="82" t="n">
        <v>13</v>
      </c>
      <c r="Z99" s="82" t="n">
        <f>T99+U99+V99+W99+X99+Y99</f>
        <v>1879</v>
      </c>
      <c r="AA99" s="82" t="n">
        <v>222</v>
      </c>
      <c r="AB99" s="56"/>
      <c r="AC99" s="56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</row>
    <row r="100">
      <c r="A100" s="78" t="n">
        <v>98</v>
      </c>
      <c r="B100" s="22" t="n">
        <v>70247</v>
      </c>
      <c r="C100" s="22" t="n">
        <v>66677</v>
      </c>
      <c r="D100" s="22" t="n">
        <v>1402</v>
      </c>
      <c r="E100" s="22" t="n">
        <v>611</v>
      </c>
      <c r="F100" s="22" t="n">
        <v>69636</v>
      </c>
      <c r="G100" s="22" t="n">
        <v>66403</v>
      </c>
      <c r="H100" s="22" t="n">
        <v>237</v>
      </c>
      <c r="I100" s="22" t="n">
        <v>285</v>
      </c>
      <c r="J100" s="17" t="n">
        <v>88</v>
      </c>
      <c r="K100" s="17" t="n">
        <v>22</v>
      </c>
      <c r="L100" s="17" t="n">
        <f>B100-G100</f>
        <v>3844</v>
      </c>
      <c r="M100" s="22" t="n">
        <v>68610</v>
      </c>
      <c r="N100" s="17" t="n">
        <v>164</v>
      </c>
      <c r="O100" s="17" t="n">
        <v>8</v>
      </c>
      <c r="P100" s="17" t="n">
        <v>2</v>
      </c>
      <c r="Q100" s="17" t="n">
        <v>0</v>
      </c>
      <c r="R100" s="17" t="n">
        <v>10</v>
      </c>
      <c r="S100" s="17" t="n">
        <f>D100+N100+O100+P100+Q100+R100</f>
        <v>1586</v>
      </c>
      <c r="T100" s="17" t="n">
        <v>1388</v>
      </c>
      <c r="U100" s="17" t="n">
        <v>153</v>
      </c>
      <c r="V100" s="17" t="n">
        <v>7</v>
      </c>
      <c r="W100" s="17" t="n">
        <v>2</v>
      </c>
      <c r="X100" s="17" t="n">
        <v>0</v>
      </c>
      <c r="Y100" s="17" t="n">
        <v>10</v>
      </c>
      <c r="Z100" s="17" t="n">
        <f>T100+U100+V100+W100+X100+Y100</f>
        <v>1560</v>
      </c>
      <c r="AA100" s="17" t="n">
        <v>227</v>
      </c>
      <c r="AB100" s="56"/>
      <c r="AC100" s="56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</row>
    <row r="101">
      <c r="A101" s="78" t="n">
        <v>99</v>
      </c>
      <c r="B101" s="60" t="n">
        <v>71479</v>
      </c>
      <c r="C101" s="60" t="n">
        <v>66900</v>
      </c>
      <c r="D101" s="60" t="n">
        <v>1493</v>
      </c>
      <c r="E101" s="60" t="n">
        <v>965</v>
      </c>
      <c r="F101" s="60" t="n">
        <v>70514</v>
      </c>
      <c r="G101" s="60" t="n">
        <v>66631</v>
      </c>
      <c r="H101" s="60" t="n">
        <v>396</v>
      </c>
      <c r="I101" s="60" t="n">
        <v>280</v>
      </c>
      <c r="J101" s="82" t="n">
        <v>125</v>
      </c>
      <c r="K101" s="82" t="n">
        <v>5</v>
      </c>
      <c r="L101" s="82" t="n">
        <f>B101-G101</f>
        <v>4848</v>
      </c>
      <c r="M101" s="60" t="n">
        <v>69273</v>
      </c>
      <c r="N101" s="82" t="n">
        <v>230</v>
      </c>
      <c r="O101" s="82" t="n">
        <v>40</v>
      </c>
      <c r="P101" s="82" t="n">
        <v>6</v>
      </c>
      <c r="Q101" s="82" t="n">
        <v>4</v>
      </c>
      <c r="R101" s="82" t="n">
        <v>7</v>
      </c>
      <c r="S101" s="82" t="n">
        <f>D101+N101+O101+P101+Q101+R101</f>
        <v>1780</v>
      </c>
      <c r="T101" s="82" t="n">
        <v>1462</v>
      </c>
      <c r="U101" s="82" t="n">
        <v>217</v>
      </c>
      <c r="V101" s="82" t="n">
        <v>32</v>
      </c>
      <c r="W101" s="82" t="n">
        <v>4</v>
      </c>
      <c r="X101" s="82" t="n">
        <v>4</v>
      </c>
      <c r="Y101" s="82" t="n">
        <v>6</v>
      </c>
      <c r="Z101" s="82" t="n">
        <f>T101+U101+V101+W101+X101+Y101</f>
        <v>1725</v>
      </c>
      <c r="AA101" s="82" t="n">
        <v>391</v>
      </c>
      <c r="AB101" s="56"/>
      <c r="AC101" s="56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</row>
    <row r="102">
      <c r="A102" s="78" t="n">
        <v>100</v>
      </c>
      <c r="B102" s="60" t="n">
        <v>67602</v>
      </c>
      <c r="C102" s="60" t="n">
        <v>62407</v>
      </c>
      <c r="D102" s="60" t="n">
        <v>2796</v>
      </c>
      <c r="E102" s="60" t="n">
        <v>933</v>
      </c>
      <c r="F102" s="60" t="n">
        <v>66669</v>
      </c>
      <c r="G102" s="60" t="n">
        <v>61876</v>
      </c>
      <c r="H102" s="60" t="n">
        <v>212</v>
      </c>
      <c r="I102" s="60" t="n">
        <v>300</v>
      </c>
      <c r="J102" s="82" t="n">
        <v>134</v>
      </c>
      <c r="K102" s="82" t="n">
        <v>15</v>
      </c>
      <c r="L102" s="82" t="n">
        <f>B102-G102</f>
        <v>5726</v>
      </c>
      <c r="M102" s="60" t="n">
        <v>65862</v>
      </c>
      <c r="N102" s="82" t="n">
        <v>146</v>
      </c>
      <c r="O102" s="82" t="n">
        <v>13</v>
      </c>
      <c r="P102" s="82" t="n">
        <v>7</v>
      </c>
      <c r="Q102" s="82" t="n">
        <v>3</v>
      </c>
      <c r="R102" s="82" t="n">
        <v>7</v>
      </c>
      <c r="S102" s="82" t="n">
        <f>D102+N102+O102+P102+Q102+R102</f>
        <v>2972</v>
      </c>
      <c r="T102" s="82" t="n">
        <v>2754</v>
      </c>
      <c r="U102" s="82" t="n">
        <v>146</v>
      </c>
      <c r="V102" s="82" t="n">
        <v>9</v>
      </c>
      <c r="W102" s="82" t="n">
        <v>5</v>
      </c>
      <c r="X102" s="82" t="n">
        <v>3</v>
      </c>
      <c r="Y102" s="82" t="n">
        <v>0</v>
      </c>
      <c r="Z102" s="82" t="n">
        <f>T102+U102+V102+W102+X102+Y102</f>
        <v>2917</v>
      </c>
      <c r="AA102" s="82" t="n">
        <v>207</v>
      </c>
      <c r="AB102" s="56"/>
      <c r="AC102" s="56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M1"/>
  </mergeCells>
  <printOptions gridLines="true"/>
  <pageMargins bottom="1" footer="0.5" header="0.5" left="0.75" right="0.75" top="1"/>
</worksheet>
</file>

<file path=xl/worksheets/sheet4.xml><?xml version="1.0" encoding="utf-8"?>
<worksheet xmlns:r="http://schemas.openxmlformats.org/officeDocument/2006/relationships" xmlns="http://schemas.openxmlformats.org/spreadsheetml/2006/main">
  <dimension ref="A1:CR102"/>
  <sheetViews>
    <sheetView zoomScale="112" topLeftCell="A1" workbookViewId="0" showGridLines="true" showRowColHeaders="false">
      <pane xSplit="1" ySplit="2" topLeftCell="B3" activePane="bottomRight" state="frozen"/>
      <selection activeCell="B3" sqref="B3:B3" pane="bottomRight"/>
    </sheetView>
  </sheetViews>
  <sheetFormatPr customHeight="false" defaultColWidth="9.28125" defaultRowHeight="12.3"/>
  <cols>
    <col min="2" max="4" bestFit="false" customWidth="true" width="11.28125" hidden="false" outlineLevel="0"/>
    <col min="10" max="10" bestFit="false" customWidth="true" width="10.00390625" hidden="false" outlineLevel="0"/>
    <col min="11" max="11" bestFit="false" customWidth="true" width="9.57421875" hidden="false" outlineLevel="0"/>
    <col min="12" max="12" bestFit="false" customWidth="true" width="9.57421875" hidden="true" outlineLevel="0"/>
    <col min="17" max="17" bestFit="false" customWidth="true" width="10.140625" hidden="false" outlineLevel="0"/>
    <col min="18" max="18" bestFit="false" customWidth="true" width="11.421875" hidden="true" outlineLevel="0"/>
    <col min="19" max="19" bestFit="false" customWidth="true" width="11.00390625" hidden="false" outlineLevel="0"/>
    <col min="20" max="20" bestFit="false" customWidth="true" width="10.140625" hidden="false" outlineLevel="0"/>
    <col min="21" max="21" bestFit="false" customWidth="true" width="9.57421875" hidden="false" outlineLevel="0"/>
    <col min="22" max="22" bestFit="false" customWidth="true" width="10.140625" hidden="false" outlineLevel="0"/>
    <col min="23" max="23" bestFit="false" customWidth="true" width="10.7109375" hidden="false" outlineLevel="0"/>
    <col min="24" max="25" bestFit="false" customWidth="true" width="10.00390625" hidden="false" outlineLevel="0"/>
    <col min="26" max="26" bestFit="false" customWidth="true" width="9.57421875" hidden="true" outlineLevel="0"/>
    <col min="27" max="27" bestFit="false" customWidth="true" width="8.8515625" hidden="false" outlineLevel="0"/>
    <col min="28" max="28" bestFit="false" customWidth="true" width="9.28125" hidden="false" outlineLevel="0"/>
    <col min="29" max="29" bestFit="false" customWidth="true" width="6.8515625" hidden="false" outlineLevel="0"/>
    <col min="30" max="30" bestFit="false" customWidth="true" width="9.421875" hidden="false" outlineLevel="0"/>
    <col min="31" max="31" bestFit="false" customWidth="true" width="9.140625" hidden="false" outlineLevel="0"/>
    <col min="32" max="32" bestFit="false" customWidth="true" width="11.140625" hidden="true" outlineLevel="0"/>
    <col min="33" max="33" bestFit="false" customWidth="true" width="11.00390625" hidden="false" outlineLevel="0"/>
    <col min="34" max="34" bestFit="false" customWidth="true" width="10.140625" hidden="false" outlineLevel="0"/>
    <col min="35" max="35" bestFit="false" customWidth="true" width="12.57421875" hidden="false" outlineLevel="0"/>
    <col min="36" max="36" bestFit="false" customWidth="true" width="10.140625" hidden="false" outlineLevel="0"/>
    <col min="37" max="37" bestFit="false" customWidth="true" width="10.7109375" hidden="false" outlineLevel="0"/>
  </cols>
  <sheetData>
    <row r="1" ht="15.75" customHeight="true">
      <c r="A1" s="10"/>
      <c r="B1" s="84"/>
      <c r="C1" s="84"/>
      <c r="D1" s="84" t="s">
        <v>61</v>
      </c>
      <c r="E1" s="84"/>
      <c r="F1" s="84"/>
      <c r="G1" s="89"/>
      <c r="H1" s="90" t="s">
        <v>66</v>
      </c>
      <c r="I1" s="90"/>
      <c r="J1" s="84"/>
      <c r="K1" s="84"/>
      <c r="L1" s="84"/>
      <c r="M1" s="84" t="s">
        <v>72</v>
      </c>
      <c r="N1" s="84"/>
      <c r="O1" s="84"/>
      <c r="P1" s="84"/>
      <c r="Q1" s="84"/>
      <c r="R1" s="84"/>
      <c r="S1" s="89"/>
      <c r="T1" s="89"/>
      <c r="U1" s="89" t="s">
        <v>81</v>
      </c>
      <c r="V1" s="89"/>
      <c r="W1" s="89"/>
      <c r="X1" s="84"/>
      <c r="Y1" s="84"/>
      <c r="Z1" s="84"/>
      <c r="AA1" s="84" t="s">
        <v>88</v>
      </c>
      <c r="AB1" s="84"/>
      <c r="AC1" s="84"/>
      <c r="AD1" s="84"/>
      <c r="AE1" s="84"/>
      <c r="AF1" s="84"/>
      <c r="AG1" s="89"/>
      <c r="AH1" s="89"/>
      <c r="AI1" s="89" t="s">
        <v>97</v>
      </c>
      <c r="AJ1" s="89"/>
      <c r="AK1" s="89"/>
    </row>
    <row r="2" ht="14.5" customHeight="true">
      <c r="A2" s="83" t="s">
        <v>0</v>
      </c>
      <c r="B2" s="85" t="s">
        <v>59</v>
      </c>
      <c r="C2" s="87" t="s">
        <v>60</v>
      </c>
      <c r="D2" s="88" t="s">
        <v>62</v>
      </c>
      <c r="E2" s="85" t="s">
        <v>63</v>
      </c>
      <c r="F2" s="87" t="s">
        <v>64</v>
      </c>
      <c r="G2" s="85" t="s">
        <v>65</v>
      </c>
      <c r="H2" s="87" t="s">
        <v>67</v>
      </c>
      <c r="I2" s="88" t="s">
        <v>68</v>
      </c>
      <c r="J2" s="91" t="s">
        <v>69</v>
      </c>
      <c r="K2" s="92" t="s">
        <v>70</v>
      </c>
      <c r="L2" s="93" t="s">
        <v>71</v>
      </c>
      <c r="M2" s="91" t="s">
        <v>73</v>
      </c>
      <c r="N2" s="92" t="s">
        <v>74</v>
      </c>
      <c r="O2" s="94" t="s">
        <v>75</v>
      </c>
      <c r="P2" s="91" t="s">
        <v>76</v>
      </c>
      <c r="Q2" s="92" t="s">
        <v>77</v>
      </c>
      <c r="R2" s="93" t="s">
        <v>78</v>
      </c>
      <c r="S2" s="85" t="s">
        <v>79</v>
      </c>
      <c r="T2" s="87" t="s">
        <v>80</v>
      </c>
      <c r="U2" s="88" t="s">
        <v>82</v>
      </c>
      <c r="V2" s="95" t="s">
        <v>83</v>
      </c>
      <c r="W2" s="96" t="s">
        <v>84</v>
      </c>
      <c r="X2" s="91" t="s">
        <v>85</v>
      </c>
      <c r="Y2" s="92" t="s">
        <v>86</v>
      </c>
      <c r="Z2" s="94" t="s">
        <v>87</v>
      </c>
      <c r="AA2" s="91" t="s">
        <v>89</v>
      </c>
      <c r="AB2" s="92" t="s">
        <v>90</v>
      </c>
      <c r="AC2" s="94" t="s">
        <v>91</v>
      </c>
      <c r="AD2" s="91" t="s">
        <v>92</v>
      </c>
      <c r="AE2" s="92" t="s">
        <v>93</v>
      </c>
      <c r="AF2" s="94" t="s">
        <v>94</v>
      </c>
      <c r="AG2" s="85" t="s">
        <v>95</v>
      </c>
      <c r="AH2" s="87" t="s">
        <v>96</v>
      </c>
      <c r="AI2" s="88" t="s">
        <v>98</v>
      </c>
      <c r="AJ2" s="97" t="s">
        <v>99</v>
      </c>
      <c r="AK2" s="96" t="s">
        <v>100</v>
      </c>
    </row>
    <row r="3" ht="12.6" customHeight="true">
      <c r="A3" s="83" t="n">
        <v>1</v>
      </c>
      <c r="B3" s="86" t="n">
        <v>3630</v>
      </c>
      <c r="C3" s="86" t="n">
        <v>2981</v>
      </c>
      <c r="D3" s="86" t="n">
        <v>222</v>
      </c>
      <c r="E3" s="86" t="n">
        <v>3529</v>
      </c>
      <c r="F3" s="86" t="n">
        <v>3440</v>
      </c>
      <c r="G3" s="86" t="n">
        <v>25173</v>
      </c>
      <c r="H3" s="86" t="n">
        <v>5793</v>
      </c>
      <c r="I3" s="86" t="n">
        <v>841</v>
      </c>
      <c r="J3" s="86" t="n">
        <v>21194</v>
      </c>
      <c r="K3" s="86" t="n">
        <v>6498</v>
      </c>
      <c r="L3" s="86" t="n">
        <v>27708</v>
      </c>
      <c r="M3" s="86" t="n">
        <v>21504</v>
      </c>
      <c r="N3" s="86" t="n">
        <v>6146</v>
      </c>
      <c r="O3" s="86" t="n">
        <v>224</v>
      </c>
      <c r="P3" s="86" t="n">
        <v>21027</v>
      </c>
      <c r="Q3" s="86" t="n">
        <v>6607</v>
      </c>
      <c r="R3" s="86" t="n">
        <v>27661</v>
      </c>
      <c r="S3" s="86" t="n">
        <v>21101</v>
      </c>
      <c r="T3" s="86" t="n">
        <v>6024</v>
      </c>
      <c r="U3" s="86" t="n">
        <v>1077</v>
      </c>
      <c r="V3" s="86" t="n">
        <v>737</v>
      </c>
      <c r="W3" s="86" t="n">
        <v>225</v>
      </c>
      <c r="X3" s="86" t="n">
        <v>17405</v>
      </c>
      <c r="Y3" s="86" t="n">
        <v>6499</v>
      </c>
      <c r="Z3" s="86" t="n">
        <v>23968</v>
      </c>
      <c r="AA3" s="86" t="n">
        <v>16707</v>
      </c>
      <c r="AB3" s="86" t="n">
        <v>5873</v>
      </c>
      <c r="AC3" s="86" t="n">
        <v>1530</v>
      </c>
      <c r="AD3" s="86" t="n">
        <v>17892</v>
      </c>
      <c r="AE3" s="86" t="n">
        <v>5749</v>
      </c>
      <c r="AF3" s="86" t="n">
        <v>23791</v>
      </c>
      <c r="AG3" s="86" t="n">
        <v>20814</v>
      </c>
      <c r="AH3" s="86" t="n">
        <v>11088</v>
      </c>
      <c r="AI3" s="86" t="n">
        <v>324</v>
      </c>
      <c r="AJ3" s="86" t="n">
        <v>24</v>
      </c>
      <c r="AK3" s="86" t="n">
        <v>103</v>
      </c>
    </row>
    <row r="4">
      <c r="A4" s="83" t="n">
        <v>2</v>
      </c>
      <c r="B4" s="22" t="n">
        <v>5489</v>
      </c>
      <c r="C4" s="22" t="n">
        <v>3188</v>
      </c>
      <c r="D4" s="22" t="n">
        <v>227</v>
      </c>
      <c r="E4" s="22" t="n">
        <v>5518</v>
      </c>
      <c r="F4" s="22" t="n">
        <v>3404</v>
      </c>
      <c r="G4" s="22" t="n">
        <v>22834</v>
      </c>
      <c r="H4" s="22" t="n">
        <v>4540</v>
      </c>
      <c r="I4" s="22" t="n">
        <v>828</v>
      </c>
      <c r="J4" s="22" t="n">
        <v>18571</v>
      </c>
      <c r="K4" s="22" t="n">
        <v>4741</v>
      </c>
      <c r="L4" s="22" t="n">
        <v>23331</v>
      </c>
      <c r="M4" s="22" t="n">
        <v>18842</v>
      </c>
      <c r="N4" s="22" t="n">
        <v>4393</v>
      </c>
      <c r="O4" s="22" t="n">
        <v>263</v>
      </c>
      <c r="P4" s="22" t="n">
        <v>18517</v>
      </c>
      <c r="Q4" s="22" t="n">
        <v>4767</v>
      </c>
      <c r="R4" s="22" t="n">
        <v>23301</v>
      </c>
      <c r="S4" s="22" t="n">
        <v>20925</v>
      </c>
      <c r="T4" s="22" t="n">
        <v>5265</v>
      </c>
      <c r="U4" s="22" t="n">
        <v>1002</v>
      </c>
      <c r="V4" s="22" t="n">
        <v>634</v>
      </c>
      <c r="W4" s="22" t="n">
        <v>206</v>
      </c>
      <c r="X4" s="22" t="n">
        <v>14101</v>
      </c>
      <c r="Y4" s="22" t="n">
        <v>4699</v>
      </c>
      <c r="Z4" s="22" t="n">
        <v>18856</v>
      </c>
      <c r="AA4" s="22" t="n">
        <v>13690</v>
      </c>
      <c r="AB4" s="22" t="n">
        <v>4242</v>
      </c>
      <c r="AC4" s="22" t="n">
        <v>1138</v>
      </c>
      <c r="AD4" s="22" t="n">
        <v>14433</v>
      </c>
      <c r="AE4" s="22" t="n">
        <v>4213</v>
      </c>
      <c r="AF4" s="22" t="n">
        <v>18755</v>
      </c>
      <c r="AG4" s="22" t="n">
        <v>19956</v>
      </c>
      <c r="AH4" s="22" t="n">
        <v>8550</v>
      </c>
      <c r="AI4" s="22" t="n">
        <v>386</v>
      </c>
      <c r="AJ4" s="22" t="n">
        <v>49</v>
      </c>
      <c r="AK4" s="22" t="n">
        <v>102</v>
      </c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>
      <c r="A5" s="83" t="n">
        <v>3</v>
      </c>
      <c r="B5" s="22" t="n">
        <v>5286</v>
      </c>
      <c r="C5" s="22" t="n">
        <v>2920</v>
      </c>
      <c r="D5" s="22" t="n">
        <v>251</v>
      </c>
      <c r="E5" s="22" t="n">
        <v>5336</v>
      </c>
      <c r="F5" s="22" t="n">
        <v>3144</v>
      </c>
      <c r="G5" s="22" t="n">
        <v>25104</v>
      </c>
      <c r="H5" s="22" t="n">
        <v>4723</v>
      </c>
      <c r="I5" s="22" t="n">
        <v>875</v>
      </c>
      <c r="J5" s="22" t="n">
        <v>19798</v>
      </c>
      <c r="K5" s="22" t="n">
        <v>5075</v>
      </c>
      <c r="L5" s="22" t="n">
        <v>24926</v>
      </c>
      <c r="M5" s="22" t="n">
        <v>20087</v>
      </c>
      <c r="N5" s="22" t="n">
        <v>4688</v>
      </c>
      <c r="O5" s="22" t="n">
        <v>289</v>
      </c>
      <c r="P5" s="22" t="n">
        <v>19732</v>
      </c>
      <c r="Q5" s="22" t="n">
        <v>5121</v>
      </c>
      <c r="R5" s="22" t="n">
        <v>24895</v>
      </c>
      <c r="S5" s="22" t="n">
        <v>22679</v>
      </c>
      <c r="T5" s="22" t="n">
        <v>5396</v>
      </c>
      <c r="U5" s="22" t="n">
        <v>973</v>
      </c>
      <c r="V5" s="22" t="n">
        <v>793</v>
      </c>
      <c r="W5" s="22" t="n">
        <v>262</v>
      </c>
      <c r="X5" s="22" t="n">
        <v>13748</v>
      </c>
      <c r="Y5" s="22" t="n">
        <v>4698</v>
      </c>
      <c r="Z5" s="22" t="n">
        <v>18504</v>
      </c>
      <c r="AA5" s="22" t="n">
        <v>13348</v>
      </c>
      <c r="AB5" s="22" t="n">
        <v>4208</v>
      </c>
      <c r="AC5" s="22" t="n">
        <v>1059</v>
      </c>
      <c r="AD5" s="22" t="n">
        <v>14072</v>
      </c>
      <c r="AE5" s="22" t="n">
        <v>4181</v>
      </c>
      <c r="AF5" s="22" t="n">
        <v>18368</v>
      </c>
      <c r="AG5" s="22" t="n">
        <v>21630</v>
      </c>
      <c r="AH5" s="22" t="n">
        <v>9014</v>
      </c>
      <c r="AI5" s="22" t="n">
        <v>332</v>
      </c>
      <c r="AJ5" s="22" t="n">
        <v>39</v>
      </c>
      <c r="AK5" s="22" t="n">
        <v>101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</row>
    <row r="6">
      <c r="A6" s="83" t="n">
        <v>4</v>
      </c>
      <c r="B6" s="22" t="n">
        <v>5335</v>
      </c>
      <c r="C6" s="22" t="n">
        <v>3470</v>
      </c>
      <c r="D6" s="22" t="n">
        <v>226</v>
      </c>
      <c r="E6" s="22" t="n">
        <v>5202</v>
      </c>
      <c r="F6" s="22" t="n">
        <v>3930</v>
      </c>
      <c r="G6" s="22" t="n">
        <v>27948</v>
      </c>
      <c r="H6" s="22" t="n">
        <v>6195</v>
      </c>
      <c r="I6" s="22" t="n">
        <v>920</v>
      </c>
      <c r="J6" s="22" t="n">
        <v>23116</v>
      </c>
      <c r="K6" s="22" t="n">
        <v>7377</v>
      </c>
      <c r="L6" s="22" t="n">
        <v>30525</v>
      </c>
      <c r="M6" s="22" t="n">
        <v>23487</v>
      </c>
      <c r="N6" s="22" t="n">
        <v>6945</v>
      </c>
      <c r="O6" s="22" t="n">
        <v>265</v>
      </c>
      <c r="P6" s="22" t="n">
        <v>23154</v>
      </c>
      <c r="Q6" s="22" t="n">
        <v>7365</v>
      </c>
      <c r="R6" s="22" t="n">
        <v>30553</v>
      </c>
      <c r="S6" s="22" t="n">
        <v>25245</v>
      </c>
      <c r="T6" s="22" t="n">
        <v>6635</v>
      </c>
      <c r="U6" s="22" t="n">
        <v>1069</v>
      </c>
      <c r="V6" s="22" t="n">
        <v>828</v>
      </c>
      <c r="W6" s="22" t="n">
        <v>251</v>
      </c>
      <c r="X6" s="22" t="n">
        <v>18018</v>
      </c>
      <c r="Y6" s="22" t="n">
        <v>6673</v>
      </c>
      <c r="Z6" s="22" t="n">
        <v>24768</v>
      </c>
      <c r="AA6" s="22" t="n">
        <v>17495</v>
      </c>
      <c r="AB6" s="22" t="n">
        <v>5990</v>
      </c>
      <c r="AC6" s="22" t="n">
        <v>1379</v>
      </c>
      <c r="AD6" s="22" t="n">
        <v>18542</v>
      </c>
      <c r="AE6" s="22" t="n">
        <v>5789</v>
      </c>
      <c r="AF6" s="22" t="n">
        <v>24556</v>
      </c>
      <c r="AG6" s="22" t="n">
        <v>23525</v>
      </c>
      <c r="AH6" s="22" t="n">
        <v>10423</v>
      </c>
      <c r="AI6" s="22" t="n">
        <v>302</v>
      </c>
      <c r="AJ6" s="22" t="n">
        <v>40</v>
      </c>
      <c r="AK6" s="22" t="n">
        <v>78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</row>
    <row r="7">
      <c r="A7" s="83" t="n">
        <v>5</v>
      </c>
      <c r="B7" s="22" t="n">
        <v>6243</v>
      </c>
      <c r="C7" s="22" t="n">
        <v>2570</v>
      </c>
      <c r="D7" s="22" t="n">
        <v>172</v>
      </c>
      <c r="E7" s="22" t="n">
        <v>6358</v>
      </c>
      <c r="F7" s="22" t="n">
        <v>2540</v>
      </c>
      <c r="G7" s="22" t="n">
        <v>19440</v>
      </c>
      <c r="H7" s="22" t="n">
        <v>3633</v>
      </c>
      <c r="I7" s="22" t="n">
        <v>398</v>
      </c>
      <c r="J7" s="22" t="n">
        <v>14611</v>
      </c>
      <c r="K7" s="22" t="n">
        <v>3544</v>
      </c>
      <c r="L7" s="22" t="n">
        <v>18175</v>
      </c>
      <c r="M7" s="22" t="n">
        <v>14811</v>
      </c>
      <c r="N7" s="22" t="n">
        <v>3366</v>
      </c>
      <c r="O7" s="22" t="n">
        <v>136</v>
      </c>
      <c r="P7" s="22" t="n">
        <v>14619</v>
      </c>
      <c r="Q7" s="22" t="n">
        <v>3535</v>
      </c>
      <c r="R7" s="22" t="n">
        <v>18170</v>
      </c>
      <c r="S7" s="22" t="n">
        <v>19357</v>
      </c>
      <c r="T7" s="22" t="n">
        <v>4377</v>
      </c>
      <c r="U7" s="22" t="n">
        <v>515</v>
      </c>
      <c r="V7" s="22" t="n">
        <v>372</v>
      </c>
      <c r="W7" s="22" t="n">
        <v>243</v>
      </c>
      <c r="X7" s="22" t="n">
        <v>11265</v>
      </c>
      <c r="Y7" s="22" t="n">
        <v>3481</v>
      </c>
      <c r="Z7" s="22" t="n">
        <v>14785</v>
      </c>
      <c r="AA7" s="22" t="n">
        <v>11118</v>
      </c>
      <c r="AB7" s="22" t="n">
        <v>3195</v>
      </c>
      <c r="AC7" s="22" t="n">
        <v>579</v>
      </c>
      <c r="AD7" s="22" t="n">
        <v>11501</v>
      </c>
      <c r="AE7" s="22" t="n">
        <v>3161</v>
      </c>
      <c r="AF7" s="22" t="n">
        <v>14722</v>
      </c>
      <c r="AG7" s="22" t="n">
        <v>19812</v>
      </c>
      <c r="AH7" s="22" t="n">
        <v>6074</v>
      </c>
      <c r="AI7" s="22" t="n">
        <v>194</v>
      </c>
      <c r="AJ7" s="22" t="n">
        <v>37</v>
      </c>
      <c r="AK7" s="22" t="n">
        <v>80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</row>
    <row r="8">
      <c r="A8" s="83" t="n">
        <v>6</v>
      </c>
      <c r="B8" s="22" t="n">
        <v>6989</v>
      </c>
      <c r="C8" s="22" t="n">
        <v>4851</v>
      </c>
      <c r="D8" s="22" t="n">
        <v>198</v>
      </c>
      <c r="E8" s="22" t="n">
        <v>7354</v>
      </c>
      <c r="F8" s="22" t="n">
        <v>4543</v>
      </c>
      <c r="G8" s="22" t="n">
        <v>17774</v>
      </c>
      <c r="H8" s="22" t="n">
        <v>5618</v>
      </c>
      <c r="I8" s="22" t="n">
        <v>461</v>
      </c>
      <c r="J8" s="22" t="n">
        <v>13814</v>
      </c>
      <c r="K8" s="22" t="n">
        <v>5154</v>
      </c>
      <c r="L8" s="22" t="n">
        <v>18986</v>
      </c>
      <c r="M8" s="22" t="n">
        <v>14031</v>
      </c>
      <c r="N8" s="22" t="n">
        <v>4898</v>
      </c>
      <c r="O8" s="22" t="n">
        <v>179</v>
      </c>
      <c r="P8" s="22" t="n">
        <v>13893</v>
      </c>
      <c r="Q8" s="22" t="n">
        <v>5038</v>
      </c>
      <c r="R8" s="22" t="n">
        <v>18949</v>
      </c>
      <c r="S8" s="22" t="n">
        <v>18477</v>
      </c>
      <c r="T8" s="22" t="n">
        <v>6497</v>
      </c>
      <c r="U8" s="22" t="n">
        <v>599</v>
      </c>
      <c r="V8" s="22" t="n">
        <v>419</v>
      </c>
      <c r="W8" s="22" t="n">
        <v>254</v>
      </c>
      <c r="X8" s="22" t="n">
        <v>10451</v>
      </c>
      <c r="Y8" s="22" t="n">
        <v>4909</v>
      </c>
      <c r="Z8" s="22" t="n">
        <v>15402</v>
      </c>
      <c r="AA8" s="22" t="n">
        <v>10080</v>
      </c>
      <c r="AB8" s="22" t="n">
        <v>4663</v>
      </c>
      <c r="AC8" s="22" t="n">
        <v>787</v>
      </c>
      <c r="AD8" s="22" t="n">
        <v>10779</v>
      </c>
      <c r="AE8" s="22" t="n">
        <v>4486</v>
      </c>
      <c r="AF8" s="22" t="n">
        <v>15330</v>
      </c>
      <c r="AG8" s="22" t="n">
        <v>17017</v>
      </c>
      <c r="AH8" s="22" t="n">
        <v>8178</v>
      </c>
      <c r="AI8" s="22" t="n">
        <v>196</v>
      </c>
      <c r="AJ8" s="22" t="n">
        <v>35</v>
      </c>
      <c r="AK8" s="22" t="n">
        <v>99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</row>
    <row r="9">
      <c r="A9" s="83" t="n">
        <v>7</v>
      </c>
      <c r="B9" s="22" t="n">
        <v>8569</v>
      </c>
      <c r="C9" s="22" t="n">
        <v>5032</v>
      </c>
      <c r="D9" s="22" t="n">
        <v>276</v>
      </c>
      <c r="E9" s="22" t="n">
        <v>8704</v>
      </c>
      <c r="F9" s="22" t="n">
        <v>5046</v>
      </c>
      <c r="G9" s="22" t="n">
        <v>20486</v>
      </c>
      <c r="H9" s="22" t="n">
        <v>5895</v>
      </c>
      <c r="I9" s="22" t="n">
        <v>639</v>
      </c>
      <c r="J9" s="22" t="n">
        <v>15707</v>
      </c>
      <c r="K9" s="22" t="n">
        <v>5975</v>
      </c>
      <c r="L9" s="22" t="n">
        <v>21720</v>
      </c>
      <c r="M9" s="22" t="n">
        <v>15901</v>
      </c>
      <c r="N9" s="22" t="n">
        <v>5683</v>
      </c>
      <c r="O9" s="22" t="n">
        <v>221</v>
      </c>
      <c r="P9" s="22" t="n">
        <v>15658</v>
      </c>
      <c r="Q9" s="22" t="n">
        <v>5973</v>
      </c>
      <c r="R9" s="22" t="n">
        <v>21654</v>
      </c>
      <c r="S9" s="22" t="n">
        <v>20358</v>
      </c>
      <c r="T9" s="22" t="n">
        <v>6921</v>
      </c>
      <c r="U9" s="22" t="n">
        <v>799</v>
      </c>
      <c r="V9" s="22" t="n">
        <v>520</v>
      </c>
      <c r="W9" s="22" t="n">
        <v>266</v>
      </c>
      <c r="X9" s="22" t="n">
        <v>11900</v>
      </c>
      <c r="Y9" s="22" t="n">
        <v>5790</v>
      </c>
      <c r="Z9" s="22" t="n">
        <v>17724</v>
      </c>
      <c r="AA9" s="22" t="n">
        <v>11582</v>
      </c>
      <c r="AB9" s="22" t="n">
        <v>5426</v>
      </c>
      <c r="AC9" s="22" t="n">
        <v>852</v>
      </c>
      <c r="AD9" s="22" t="n">
        <v>12305</v>
      </c>
      <c r="AE9" s="22" t="n">
        <v>5307</v>
      </c>
      <c r="AF9" s="22" t="n">
        <v>17683</v>
      </c>
      <c r="AG9" s="22" t="n">
        <v>20098</v>
      </c>
      <c r="AH9" s="22" t="n">
        <v>9207</v>
      </c>
      <c r="AI9" s="22" t="n">
        <v>239</v>
      </c>
      <c r="AJ9" s="22" t="n">
        <v>55</v>
      </c>
      <c r="AK9" s="22" t="n">
        <v>96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</row>
    <row r="10">
      <c r="A10" s="83" t="n">
        <v>8</v>
      </c>
      <c r="B10" s="22" t="n">
        <v>7479</v>
      </c>
      <c r="C10" s="22" t="n">
        <v>6028</v>
      </c>
      <c r="D10" s="22" t="n">
        <v>238</v>
      </c>
      <c r="E10" s="22" t="n">
        <v>7464</v>
      </c>
      <c r="F10" s="22" t="n">
        <v>6231</v>
      </c>
      <c r="G10" s="22" t="n">
        <v>19038</v>
      </c>
      <c r="H10" s="22" t="n">
        <v>7306</v>
      </c>
      <c r="I10" s="22" t="n">
        <v>506</v>
      </c>
      <c r="J10" s="22" t="n">
        <v>14558</v>
      </c>
      <c r="K10" s="22" t="n">
        <v>7669</v>
      </c>
      <c r="L10" s="22" t="n">
        <v>22249</v>
      </c>
      <c r="M10" s="22" t="n">
        <v>14828</v>
      </c>
      <c r="N10" s="22" t="n">
        <v>7331</v>
      </c>
      <c r="O10" s="22" t="n">
        <v>188</v>
      </c>
      <c r="P10" s="22" t="n">
        <v>14590</v>
      </c>
      <c r="Q10" s="22" t="n">
        <v>7621</v>
      </c>
      <c r="R10" s="22" t="n">
        <v>22237</v>
      </c>
      <c r="S10" s="22" t="n">
        <v>17233</v>
      </c>
      <c r="T10" s="22" t="n">
        <v>8302</v>
      </c>
      <c r="U10" s="22" t="n">
        <v>701</v>
      </c>
      <c r="V10" s="22" t="n">
        <v>503</v>
      </c>
      <c r="W10" s="22" t="n">
        <v>204</v>
      </c>
      <c r="X10" s="22" t="n">
        <v>11537</v>
      </c>
      <c r="Y10" s="22" t="n">
        <v>7407</v>
      </c>
      <c r="Z10" s="22" t="n">
        <v>18981</v>
      </c>
      <c r="AA10" s="22" t="n">
        <v>11166</v>
      </c>
      <c r="AB10" s="22" t="n">
        <v>6997</v>
      </c>
      <c r="AC10" s="22" t="n">
        <v>939</v>
      </c>
      <c r="AD10" s="22" t="n">
        <v>12082</v>
      </c>
      <c r="AE10" s="22" t="n">
        <v>6755</v>
      </c>
      <c r="AF10" s="22" t="n">
        <v>18927</v>
      </c>
      <c r="AG10" s="22" t="n">
        <v>18115</v>
      </c>
      <c r="AH10" s="22" t="n">
        <v>11568</v>
      </c>
      <c r="AI10" s="22" t="n">
        <v>197</v>
      </c>
      <c r="AJ10" s="22" t="n">
        <v>38</v>
      </c>
      <c r="AK10" s="22" t="n">
        <v>57</v>
      </c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</row>
    <row r="11">
      <c r="A11" s="83" t="n">
        <v>9</v>
      </c>
      <c r="B11" s="22" t="n">
        <v>8889</v>
      </c>
      <c r="C11" s="22" t="n">
        <v>6528</v>
      </c>
      <c r="D11" s="22" t="n">
        <v>263</v>
      </c>
      <c r="E11" s="22" t="n">
        <v>9130</v>
      </c>
      <c r="F11" s="22" t="n">
        <v>6424</v>
      </c>
      <c r="G11" s="22" t="n">
        <v>21705</v>
      </c>
      <c r="H11" s="22" t="n">
        <v>7626</v>
      </c>
      <c r="I11" s="22" t="n">
        <v>609</v>
      </c>
      <c r="J11" s="22" t="n">
        <v>16860</v>
      </c>
      <c r="K11" s="22" t="n">
        <v>7264</v>
      </c>
      <c r="L11" s="22" t="n">
        <v>24149</v>
      </c>
      <c r="M11" s="22" t="n">
        <v>17100</v>
      </c>
      <c r="N11" s="22" t="n">
        <v>6930</v>
      </c>
      <c r="O11" s="22" t="n">
        <v>199</v>
      </c>
      <c r="P11" s="22" t="n">
        <v>16829</v>
      </c>
      <c r="Q11" s="22" t="n">
        <v>7226</v>
      </c>
      <c r="R11" s="22" t="n">
        <v>24087</v>
      </c>
      <c r="S11" s="22" t="n">
        <v>21451</v>
      </c>
      <c r="T11" s="22" t="n">
        <v>8967</v>
      </c>
      <c r="U11" s="22" t="n">
        <v>808</v>
      </c>
      <c r="V11" s="22" t="n">
        <v>598</v>
      </c>
      <c r="W11" s="22" t="n">
        <v>275</v>
      </c>
      <c r="X11" s="22" t="n">
        <v>12450</v>
      </c>
      <c r="Y11" s="22" t="n">
        <v>7340</v>
      </c>
      <c r="Z11" s="22" t="n">
        <v>19843</v>
      </c>
      <c r="AA11" s="22" t="n">
        <v>12056</v>
      </c>
      <c r="AB11" s="22" t="n">
        <v>6935</v>
      </c>
      <c r="AC11" s="22" t="n">
        <v>1010</v>
      </c>
      <c r="AD11" s="22" t="n">
        <v>13052</v>
      </c>
      <c r="AE11" s="22" t="n">
        <v>6673</v>
      </c>
      <c r="AF11" s="22" t="n">
        <v>19805</v>
      </c>
      <c r="AG11" s="22" t="n">
        <v>20445</v>
      </c>
      <c r="AH11" s="22" t="n">
        <v>11938</v>
      </c>
      <c r="AI11" s="22" t="n">
        <v>248</v>
      </c>
      <c r="AJ11" s="22" t="n">
        <v>63</v>
      </c>
      <c r="AK11" s="22" t="n">
        <v>87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</row>
    <row r="12">
      <c r="A12" s="83" t="n">
        <v>10</v>
      </c>
      <c r="B12" s="22" t="n">
        <v>5323</v>
      </c>
      <c r="C12" s="22" t="n">
        <v>5503</v>
      </c>
      <c r="D12" s="22" t="n">
        <v>276</v>
      </c>
      <c r="E12" s="22" t="n">
        <v>5427</v>
      </c>
      <c r="F12" s="22" t="n">
        <v>5645</v>
      </c>
      <c r="G12" s="22" t="n">
        <v>21886</v>
      </c>
      <c r="H12" s="22" t="n">
        <v>8637</v>
      </c>
      <c r="I12" s="22" t="n">
        <v>706</v>
      </c>
      <c r="J12" s="22" t="n">
        <v>17326</v>
      </c>
      <c r="K12" s="22" t="n">
        <v>8663</v>
      </c>
      <c r="L12" s="22" t="n">
        <v>26014</v>
      </c>
      <c r="M12" s="22" t="n">
        <v>17605</v>
      </c>
      <c r="N12" s="22" t="n">
        <v>8292</v>
      </c>
      <c r="O12" s="22" t="n">
        <v>273</v>
      </c>
      <c r="P12" s="22" t="n">
        <v>17410</v>
      </c>
      <c r="Q12" s="22" t="n">
        <v>8585</v>
      </c>
      <c r="R12" s="22" t="n">
        <v>26021</v>
      </c>
      <c r="S12" s="22" t="n">
        <v>20273</v>
      </c>
      <c r="T12" s="22" t="n">
        <v>9836</v>
      </c>
      <c r="U12" s="22" t="n">
        <v>1069</v>
      </c>
      <c r="V12" s="22" t="n">
        <v>824</v>
      </c>
      <c r="W12" s="22" t="n">
        <v>299</v>
      </c>
      <c r="X12" s="22" t="n">
        <v>13934</v>
      </c>
      <c r="Y12" s="22" t="n">
        <v>8868</v>
      </c>
      <c r="Z12" s="22" t="n">
        <v>22842</v>
      </c>
      <c r="AA12" s="22" t="n">
        <v>13409</v>
      </c>
      <c r="AB12" s="22" t="n">
        <v>8341</v>
      </c>
      <c r="AC12" s="22" t="n">
        <v>1283</v>
      </c>
      <c r="AD12" s="22" t="n">
        <v>14576</v>
      </c>
      <c r="AE12" s="22" t="n">
        <v>8070</v>
      </c>
      <c r="AF12" s="22" t="n">
        <v>22731</v>
      </c>
      <c r="AG12" s="22" t="n">
        <v>20528</v>
      </c>
      <c r="AH12" s="22" t="n">
        <v>14209</v>
      </c>
      <c r="AI12" s="22" t="n">
        <v>348</v>
      </c>
      <c r="AJ12" s="22" t="n">
        <v>59</v>
      </c>
      <c r="AK12" s="22" t="n">
        <v>108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</row>
    <row r="13">
      <c r="A13" s="83" t="n">
        <v>11</v>
      </c>
      <c r="B13" s="22" t="n">
        <v>5775</v>
      </c>
      <c r="C13" s="22" t="n">
        <v>6155</v>
      </c>
      <c r="D13" s="22" t="n">
        <v>261</v>
      </c>
      <c r="E13" s="22" t="n">
        <v>5655</v>
      </c>
      <c r="F13" s="22" t="n">
        <v>6621</v>
      </c>
      <c r="G13" s="22" t="n">
        <v>21362</v>
      </c>
      <c r="H13" s="22" t="n">
        <v>9821</v>
      </c>
      <c r="I13" s="22" t="n">
        <v>670</v>
      </c>
      <c r="J13" s="22" t="n">
        <v>17602</v>
      </c>
      <c r="K13" s="22" t="n">
        <v>10215</v>
      </c>
      <c r="L13" s="22" t="n">
        <v>27844</v>
      </c>
      <c r="M13" s="22" t="n">
        <v>17917</v>
      </c>
      <c r="N13" s="22" t="n">
        <v>9841</v>
      </c>
      <c r="O13" s="22" t="n">
        <v>194</v>
      </c>
      <c r="P13" s="22" t="n">
        <v>17497</v>
      </c>
      <c r="Q13" s="22" t="n">
        <v>10314</v>
      </c>
      <c r="R13" s="22" t="n">
        <v>27844</v>
      </c>
      <c r="S13" s="22" t="n">
        <v>19135</v>
      </c>
      <c r="T13" s="22" t="n">
        <v>10528</v>
      </c>
      <c r="U13" s="22" t="n">
        <v>892</v>
      </c>
      <c r="V13" s="22" t="n">
        <v>765</v>
      </c>
      <c r="W13" s="22" t="n">
        <v>237</v>
      </c>
      <c r="X13" s="22" t="n">
        <v>14344</v>
      </c>
      <c r="Y13" s="22" t="n">
        <v>10119</v>
      </c>
      <c r="Z13" s="22" t="n">
        <v>24509</v>
      </c>
      <c r="AA13" s="22" t="n">
        <v>13903</v>
      </c>
      <c r="AB13" s="22" t="n">
        <v>9360</v>
      </c>
      <c r="AC13" s="22" t="n">
        <v>1380</v>
      </c>
      <c r="AD13" s="22" t="n">
        <v>15106</v>
      </c>
      <c r="AE13" s="22" t="n">
        <v>9126</v>
      </c>
      <c r="AF13" s="22" t="n">
        <v>24338</v>
      </c>
      <c r="AG13" s="22" t="n">
        <v>16698</v>
      </c>
      <c r="AH13" s="22" t="n">
        <v>14880</v>
      </c>
      <c r="AI13" s="22" t="n">
        <v>209</v>
      </c>
      <c r="AJ13" s="22" t="n">
        <v>30</v>
      </c>
      <c r="AK13" s="22" t="n">
        <v>65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</row>
    <row r="14">
      <c r="A14" s="83" t="n">
        <v>12</v>
      </c>
      <c r="B14" s="22" t="n">
        <v>5557</v>
      </c>
      <c r="C14" s="22" t="n">
        <v>4315</v>
      </c>
      <c r="D14" s="22" t="n">
        <v>247</v>
      </c>
      <c r="E14" s="22" t="n">
        <v>5625</v>
      </c>
      <c r="F14" s="22" t="n">
        <v>4436</v>
      </c>
      <c r="G14" s="22" t="n">
        <v>22512</v>
      </c>
      <c r="H14" s="22" t="n">
        <v>6308</v>
      </c>
      <c r="I14" s="22" t="n">
        <v>683</v>
      </c>
      <c r="J14" s="22" t="n">
        <v>17940</v>
      </c>
      <c r="K14" s="22" t="n">
        <v>6354</v>
      </c>
      <c r="L14" s="22" t="n">
        <v>24324</v>
      </c>
      <c r="M14" s="22" t="n">
        <v>18287</v>
      </c>
      <c r="N14" s="22" t="n">
        <v>5907</v>
      </c>
      <c r="O14" s="22" t="n">
        <v>290</v>
      </c>
      <c r="P14" s="22" t="n">
        <v>17979</v>
      </c>
      <c r="Q14" s="22" t="n">
        <v>6311</v>
      </c>
      <c r="R14" s="22" t="n">
        <v>24323</v>
      </c>
      <c r="S14" s="22" t="n">
        <v>21215</v>
      </c>
      <c r="T14" s="22" t="n">
        <v>7225</v>
      </c>
      <c r="U14" s="22" t="n">
        <v>976</v>
      </c>
      <c r="V14" s="22" t="n">
        <v>745</v>
      </c>
      <c r="W14" s="22" t="n">
        <v>315</v>
      </c>
      <c r="X14" s="22" t="n">
        <v>12197</v>
      </c>
      <c r="Y14" s="22" t="n">
        <v>5664</v>
      </c>
      <c r="Z14" s="22" t="n">
        <v>17909</v>
      </c>
      <c r="AA14" s="22" t="n">
        <v>11777</v>
      </c>
      <c r="AB14" s="22" t="n">
        <v>5208</v>
      </c>
      <c r="AC14" s="22" t="n">
        <v>1038</v>
      </c>
      <c r="AD14" s="22" t="n">
        <v>12621</v>
      </c>
      <c r="AE14" s="22" t="n">
        <v>5162</v>
      </c>
      <c r="AF14" s="22" t="n">
        <v>17873</v>
      </c>
      <c r="AG14" s="22" t="n">
        <v>18630</v>
      </c>
      <c r="AH14" s="22" t="n">
        <v>9745</v>
      </c>
      <c r="AI14" s="22" t="n">
        <v>310</v>
      </c>
      <c r="AJ14" s="22" t="n">
        <v>42</v>
      </c>
      <c r="AK14" s="22" t="n">
        <v>90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</row>
    <row r="15">
      <c r="A15" s="83" t="n">
        <v>13</v>
      </c>
      <c r="B15" s="22" t="n">
        <v>8259</v>
      </c>
      <c r="C15" s="22" t="n">
        <v>7598</v>
      </c>
      <c r="D15" s="22" t="n">
        <v>338</v>
      </c>
      <c r="E15" s="22" t="n">
        <v>8377</v>
      </c>
      <c r="F15" s="22" t="n">
        <v>7772</v>
      </c>
      <c r="G15" s="22" t="n">
        <v>23757</v>
      </c>
      <c r="H15" s="22" t="n">
        <v>9663</v>
      </c>
      <c r="I15" s="22" t="n">
        <v>800</v>
      </c>
      <c r="J15" s="22" t="n">
        <v>18979</v>
      </c>
      <c r="K15" s="22" t="n">
        <v>9882</v>
      </c>
      <c r="L15" s="22" t="n">
        <v>28890</v>
      </c>
      <c r="M15" s="22" t="n">
        <v>19317</v>
      </c>
      <c r="N15" s="22" t="n">
        <v>9419</v>
      </c>
      <c r="O15" s="22" t="n">
        <v>274</v>
      </c>
      <c r="P15" s="22" t="n">
        <v>19038</v>
      </c>
      <c r="Q15" s="22" t="n">
        <v>9813</v>
      </c>
      <c r="R15" s="22" t="n">
        <v>28884</v>
      </c>
      <c r="S15" s="22" t="n">
        <v>23436</v>
      </c>
      <c r="T15" s="22" t="n">
        <v>11313</v>
      </c>
      <c r="U15" s="22" t="n">
        <v>1276</v>
      </c>
      <c r="V15" s="22" t="n">
        <v>751</v>
      </c>
      <c r="W15" s="22" t="n">
        <v>306</v>
      </c>
      <c r="X15" s="22" t="n">
        <v>15358</v>
      </c>
      <c r="Y15" s="22" t="n">
        <v>10253</v>
      </c>
      <c r="Z15" s="22" t="n">
        <v>25690</v>
      </c>
      <c r="AA15" s="22" t="n">
        <v>14720</v>
      </c>
      <c r="AB15" s="22" t="n">
        <v>9704</v>
      </c>
      <c r="AC15" s="22" t="n">
        <v>1449</v>
      </c>
      <c r="AD15" s="22" t="n">
        <v>16106</v>
      </c>
      <c r="AE15" s="22" t="n">
        <v>9366</v>
      </c>
      <c r="AF15" s="22" t="n">
        <v>25591</v>
      </c>
      <c r="AG15" s="22" t="n">
        <v>21934</v>
      </c>
      <c r="AH15" s="22" t="n">
        <v>15602</v>
      </c>
      <c r="AI15" s="22" t="n">
        <v>398</v>
      </c>
      <c r="AJ15" s="22" t="n">
        <v>56</v>
      </c>
      <c r="AK15" s="22" t="n">
        <v>113</v>
      </c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</row>
    <row r="16">
      <c r="A16" s="83" t="n">
        <v>14</v>
      </c>
      <c r="B16" s="22" t="n">
        <v>8593</v>
      </c>
      <c r="C16" s="22" t="n">
        <v>8486</v>
      </c>
      <c r="D16" s="22" t="n">
        <v>373</v>
      </c>
      <c r="E16" s="22" t="n">
        <v>8680</v>
      </c>
      <c r="F16" s="22" t="n">
        <v>8683</v>
      </c>
      <c r="G16" s="22" t="n">
        <v>23165</v>
      </c>
      <c r="H16" s="22" t="n">
        <v>11470</v>
      </c>
      <c r="I16" s="22" t="n">
        <v>762</v>
      </c>
      <c r="J16" s="22" t="n">
        <v>17914</v>
      </c>
      <c r="K16" s="22" t="n">
        <v>11442</v>
      </c>
      <c r="L16" s="22" t="n">
        <v>29391</v>
      </c>
      <c r="M16" s="22" t="n">
        <v>18349</v>
      </c>
      <c r="N16" s="22" t="n">
        <v>10924</v>
      </c>
      <c r="O16" s="22" t="n">
        <v>249</v>
      </c>
      <c r="P16" s="22" t="n">
        <v>17967</v>
      </c>
      <c r="Q16" s="22" t="n">
        <v>11381</v>
      </c>
      <c r="R16" s="22" t="n">
        <v>29390</v>
      </c>
      <c r="S16" s="22" t="n">
        <v>21653</v>
      </c>
      <c r="T16" s="22" t="n">
        <v>13122</v>
      </c>
      <c r="U16" s="22" t="n">
        <v>1100</v>
      </c>
      <c r="V16" s="22" t="n">
        <v>821</v>
      </c>
      <c r="W16" s="22" t="n">
        <v>262</v>
      </c>
      <c r="X16" s="22" t="n">
        <v>13948</v>
      </c>
      <c r="Y16" s="22" t="n">
        <v>11579</v>
      </c>
      <c r="Z16" s="22" t="n">
        <v>25590</v>
      </c>
      <c r="AA16" s="22" t="n">
        <v>13452</v>
      </c>
      <c r="AB16" s="22" t="n">
        <v>10978</v>
      </c>
      <c r="AC16" s="22" t="n">
        <v>1350</v>
      </c>
      <c r="AD16" s="22" t="n">
        <v>14782</v>
      </c>
      <c r="AE16" s="22" t="n">
        <v>10645</v>
      </c>
      <c r="AF16" s="22" t="n">
        <v>25526</v>
      </c>
      <c r="AG16" s="22" t="n">
        <v>21026</v>
      </c>
      <c r="AH16" s="22" t="n">
        <v>17560</v>
      </c>
      <c r="AI16" s="22" t="n">
        <v>325</v>
      </c>
      <c r="AJ16" s="22" t="n">
        <v>71</v>
      </c>
      <c r="AK16" s="22" t="n">
        <v>89</v>
      </c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</row>
    <row r="17">
      <c r="A17" s="83" t="n">
        <v>15</v>
      </c>
      <c r="B17" s="22" t="n">
        <v>7336</v>
      </c>
      <c r="C17" s="22" t="n">
        <v>7982</v>
      </c>
      <c r="D17" s="22" t="n">
        <v>293</v>
      </c>
      <c r="E17" s="22" t="n">
        <v>7473</v>
      </c>
      <c r="F17" s="22" t="n">
        <v>8050</v>
      </c>
      <c r="G17" s="22" t="n">
        <v>20788</v>
      </c>
      <c r="H17" s="22" t="n">
        <v>11027</v>
      </c>
      <c r="I17" s="22" t="n">
        <v>623</v>
      </c>
      <c r="J17" s="22" t="n">
        <v>15343</v>
      </c>
      <c r="K17" s="22" t="n">
        <v>10472</v>
      </c>
      <c r="L17" s="22" t="n">
        <v>25837</v>
      </c>
      <c r="M17" s="22" t="n">
        <v>15628</v>
      </c>
      <c r="N17" s="22" t="n">
        <v>10007</v>
      </c>
      <c r="O17" s="22" t="n">
        <v>268</v>
      </c>
      <c r="P17" s="22" t="n">
        <v>15324</v>
      </c>
      <c r="Q17" s="22" t="n">
        <v>10476</v>
      </c>
      <c r="R17" s="22" t="n">
        <v>25822</v>
      </c>
      <c r="S17" s="22" t="n">
        <v>18902</v>
      </c>
      <c r="T17" s="22" t="n">
        <v>11992</v>
      </c>
      <c r="U17" s="22" t="n">
        <v>1063</v>
      </c>
      <c r="V17" s="22" t="n">
        <v>625</v>
      </c>
      <c r="W17" s="22" t="n">
        <v>289</v>
      </c>
      <c r="X17" s="22" t="n">
        <v>11023</v>
      </c>
      <c r="Y17" s="22" t="n">
        <v>10150</v>
      </c>
      <c r="Z17" s="22" t="n">
        <v>21219</v>
      </c>
      <c r="AA17" s="22" t="n">
        <v>10538</v>
      </c>
      <c r="AB17" s="22" t="n">
        <v>9720</v>
      </c>
      <c r="AC17" s="22" t="n">
        <v>1099</v>
      </c>
      <c r="AD17" s="22" t="n">
        <v>11619</v>
      </c>
      <c r="AE17" s="22" t="n">
        <v>9511</v>
      </c>
      <c r="AF17" s="22" t="n">
        <v>21195</v>
      </c>
      <c r="AG17" s="22" t="n">
        <v>19236</v>
      </c>
      <c r="AH17" s="22" t="n">
        <v>16254</v>
      </c>
      <c r="AI17" s="22" t="n">
        <v>323</v>
      </c>
      <c r="AJ17" s="22" t="n">
        <v>42</v>
      </c>
      <c r="AK17" s="22" t="n">
        <v>65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</row>
    <row r="18">
      <c r="A18" s="83" t="n">
        <v>16</v>
      </c>
      <c r="B18" s="22" t="n">
        <v>6525</v>
      </c>
      <c r="C18" s="22" t="n">
        <v>7008</v>
      </c>
      <c r="D18" s="22" t="n">
        <v>303</v>
      </c>
      <c r="E18" s="22" t="n">
        <v>6666</v>
      </c>
      <c r="F18" s="22" t="n">
        <v>7139</v>
      </c>
      <c r="G18" s="22" t="n">
        <v>22094</v>
      </c>
      <c r="H18" s="22" t="n">
        <v>9896</v>
      </c>
      <c r="I18" s="22" t="n">
        <v>652</v>
      </c>
      <c r="J18" s="22" t="n">
        <v>17103</v>
      </c>
      <c r="K18" s="22" t="n">
        <v>9552</v>
      </c>
      <c r="L18" s="22" t="n">
        <v>26690</v>
      </c>
      <c r="M18" s="22" t="n">
        <v>17341</v>
      </c>
      <c r="N18" s="22" t="n">
        <v>9276</v>
      </c>
      <c r="O18" s="22" t="n">
        <v>263</v>
      </c>
      <c r="P18" s="22" t="n">
        <v>17095</v>
      </c>
      <c r="Q18" s="22" t="n">
        <v>9559</v>
      </c>
      <c r="R18" s="22" t="n">
        <v>26682</v>
      </c>
      <c r="S18" s="22" t="n">
        <v>20723</v>
      </c>
      <c r="T18" s="22" t="n">
        <v>11707</v>
      </c>
      <c r="U18" s="22" t="n">
        <v>1081</v>
      </c>
      <c r="V18" s="22" t="n">
        <v>661</v>
      </c>
      <c r="W18" s="22" t="n">
        <v>318</v>
      </c>
      <c r="X18" s="22" t="n">
        <v>12750</v>
      </c>
      <c r="Y18" s="22" t="n">
        <v>9837</v>
      </c>
      <c r="Z18" s="22" t="n">
        <v>22644</v>
      </c>
      <c r="AA18" s="22" t="n">
        <v>12236</v>
      </c>
      <c r="AB18" s="22" t="n">
        <v>9375</v>
      </c>
      <c r="AC18" s="22" t="n">
        <v>1219</v>
      </c>
      <c r="AD18" s="22" t="n">
        <v>13337</v>
      </c>
      <c r="AE18" s="22" t="n">
        <v>9206</v>
      </c>
      <c r="AF18" s="22" t="n">
        <v>22617</v>
      </c>
      <c r="AG18" s="22" t="n">
        <v>19877</v>
      </c>
      <c r="AH18" s="22" t="n">
        <v>16018</v>
      </c>
      <c r="AI18" s="22" t="n">
        <v>324</v>
      </c>
      <c r="AJ18" s="22" t="n">
        <v>38</v>
      </c>
      <c r="AK18" s="22" t="n">
        <v>77</v>
      </c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</row>
    <row r="19">
      <c r="A19" s="83" t="n">
        <v>17</v>
      </c>
      <c r="B19" s="22" t="n">
        <v>6486</v>
      </c>
      <c r="C19" s="22" t="n">
        <v>6137</v>
      </c>
      <c r="D19" s="22" t="n">
        <v>265</v>
      </c>
      <c r="E19" s="22" t="n">
        <v>6662</v>
      </c>
      <c r="F19" s="22" t="n">
        <v>6194</v>
      </c>
      <c r="G19" s="22" t="n">
        <v>19645</v>
      </c>
      <c r="H19" s="22" t="n">
        <v>8207</v>
      </c>
      <c r="I19" s="22" t="n">
        <v>555</v>
      </c>
      <c r="J19" s="22" t="n">
        <v>14579</v>
      </c>
      <c r="K19" s="22" t="n">
        <v>7762</v>
      </c>
      <c r="L19" s="22" t="n">
        <v>22357</v>
      </c>
      <c r="M19" s="22" t="n">
        <v>14803</v>
      </c>
      <c r="N19" s="22" t="n">
        <v>7382</v>
      </c>
      <c r="O19" s="22" t="n">
        <v>259</v>
      </c>
      <c r="P19" s="22" t="n">
        <v>14596</v>
      </c>
      <c r="Q19" s="22" t="n">
        <v>7724</v>
      </c>
      <c r="R19" s="22" t="n">
        <v>22338</v>
      </c>
      <c r="S19" s="22" t="n">
        <v>18555</v>
      </c>
      <c r="T19" s="22" t="n">
        <v>9693</v>
      </c>
      <c r="U19" s="22" t="n">
        <v>949</v>
      </c>
      <c r="V19" s="22" t="n">
        <v>548</v>
      </c>
      <c r="W19" s="22" t="n">
        <v>271</v>
      </c>
      <c r="X19" s="22" t="n">
        <v>10539</v>
      </c>
      <c r="Y19" s="22" t="n">
        <v>7760</v>
      </c>
      <c r="Z19" s="22" t="n">
        <v>18339</v>
      </c>
      <c r="AA19" s="22" t="n">
        <v>10145</v>
      </c>
      <c r="AB19" s="22" t="n">
        <v>7298</v>
      </c>
      <c r="AC19" s="22" t="n">
        <v>1021</v>
      </c>
      <c r="AD19" s="22" t="n">
        <v>10941</v>
      </c>
      <c r="AE19" s="22" t="n">
        <v>7304</v>
      </c>
      <c r="AF19" s="22" t="n">
        <v>18302</v>
      </c>
      <c r="AG19" s="22" t="n">
        <v>17937</v>
      </c>
      <c r="AH19" s="22" t="n">
        <v>13026</v>
      </c>
      <c r="AI19" s="22" t="n">
        <v>273</v>
      </c>
      <c r="AJ19" s="22" t="n">
        <v>47</v>
      </c>
      <c r="AK19" s="22" t="n">
        <v>55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</row>
    <row r="20">
      <c r="A20" s="83" t="n">
        <v>18</v>
      </c>
      <c r="B20" s="22" t="n">
        <v>6866</v>
      </c>
      <c r="C20" s="22" t="n">
        <v>4657</v>
      </c>
      <c r="D20" s="22" t="n">
        <v>309</v>
      </c>
      <c r="E20" s="22" t="n">
        <v>6986</v>
      </c>
      <c r="F20" s="22" t="n">
        <v>4754</v>
      </c>
      <c r="G20" s="22" t="n">
        <v>21502</v>
      </c>
      <c r="H20" s="22" t="n">
        <v>6437</v>
      </c>
      <c r="I20" s="22" t="n">
        <v>669</v>
      </c>
      <c r="J20" s="22" t="n">
        <v>17004</v>
      </c>
      <c r="K20" s="22" t="n">
        <v>5854</v>
      </c>
      <c r="L20" s="22" t="n">
        <v>22898</v>
      </c>
      <c r="M20" s="22" t="n">
        <v>17170</v>
      </c>
      <c r="N20" s="22" t="n">
        <v>5567</v>
      </c>
      <c r="O20" s="22" t="n">
        <v>298</v>
      </c>
      <c r="P20" s="22" t="n">
        <v>17014</v>
      </c>
      <c r="Q20" s="22" t="n">
        <v>5835</v>
      </c>
      <c r="R20" s="22" t="n">
        <v>22892</v>
      </c>
      <c r="S20" s="22" t="n">
        <v>20505</v>
      </c>
      <c r="T20" s="22" t="n">
        <v>7378</v>
      </c>
      <c r="U20" s="22" t="n">
        <v>964</v>
      </c>
      <c r="V20" s="22" t="n">
        <v>557</v>
      </c>
      <c r="W20" s="22" t="n">
        <v>327</v>
      </c>
      <c r="X20" s="22" t="n">
        <v>13007</v>
      </c>
      <c r="Y20" s="22" t="n">
        <v>5994</v>
      </c>
      <c r="Z20" s="22" t="n">
        <v>19040</v>
      </c>
      <c r="AA20" s="22" t="n">
        <v>12562</v>
      </c>
      <c r="AB20" s="22" t="n">
        <v>5575</v>
      </c>
      <c r="AC20" s="22" t="n">
        <v>1071</v>
      </c>
      <c r="AD20" s="22" t="n">
        <v>13358</v>
      </c>
      <c r="AE20" s="22" t="n">
        <v>5570</v>
      </c>
      <c r="AF20" s="22" t="n">
        <v>18998</v>
      </c>
      <c r="AG20" s="22" t="n">
        <v>20021</v>
      </c>
      <c r="AH20" s="22" t="n">
        <v>10045</v>
      </c>
      <c r="AI20" s="22" t="n">
        <v>323</v>
      </c>
      <c r="AJ20" s="22" t="n">
        <v>46</v>
      </c>
      <c r="AK20" s="22" t="n">
        <v>101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</row>
    <row r="21">
      <c r="A21" s="83" t="n">
        <v>19</v>
      </c>
      <c r="B21" s="22" t="n">
        <v>6945</v>
      </c>
      <c r="C21" s="22" t="n">
        <v>7407</v>
      </c>
      <c r="D21" s="22" t="n">
        <v>344</v>
      </c>
      <c r="E21" s="22" t="n">
        <v>7049</v>
      </c>
      <c r="F21" s="22" t="n">
        <v>7601</v>
      </c>
      <c r="G21" s="22" t="n">
        <v>22556</v>
      </c>
      <c r="H21" s="22" t="n">
        <v>10775</v>
      </c>
      <c r="I21" s="22" t="n">
        <v>702</v>
      </c>
      <c r="J21" s="22" t="n">
        <v>16955</v>
      </c>
      <c r="K21" s="22" t="n">
        <v>9755</v>
      </c>
      <c r="L21" s="22" t="n">
        <v>26729</v>
      </c>
      <c r="M21" s="22" t="n">
        <v>17259</v>
      </c>
      <c r="N21" s="22" t="n">
        <v>9376</v>
      </c>
      <c r="O21" s="22" t="n">
        <v>263</v>
      </c>
      <c r="P21" s="22" t="n">
        <v>16851</v>
      </c>
      <c r="Q21" s="22" t="n">
        <v>9865</v>
      </c>
      <c r="R21" s="22" t="n">
        <v>26737</v>
      </c>
      <c r="S21" s="22" t="n">
        <v>20736</v>
      </c>
      <c r="T21" s="22" t="n">
        <v>12456</v>
      </c>
      <c r="U21" s="22" t="n">
        <v>1071</v>
      </c>
      <c r="V21" s="22" t="n">
        <v>707</v>
      </c>
      <c r="W21" s="22" t="n">
        <v>304</v>
      </c>
      <c r="X21" s="22" t="n">
        <v>13220</v>
      </c>
      <c r="Y21" s="22" t="n">
        <v>9734</v>
      </c>
      <c r="Z21" s="22" t="n">
        <v>23019</v>
      </c>
      <c r="AA21" s="22" t="n">
        <v>12597</v>
      </c>
      <c r="AB21" s="22" t="n">
        <v>9282</v>
      </c>
      <c r="AC21" s="22" t="n">
        <v>1293</v>
      </c>
      <c r="AD21" s="22" t="n">
        <v>13634</v>
      </c>
      <c r="AE21" s="22" t="n">
        <v>9245</v>
      </c>
      <c r="AF21" s="22" t="n">
        <v>22965</v>
      </c>
      <c r="AG21" s="22" t="n">
        <v>20137</v>
      </c>
      <c r="AH21" s="22" t="n">
        <v>16031</v>
      </c>
      <c r="AI21" s="22" t="n">
        <v>320</v>
      </c>
      <c r="AJ21" s="22" t="n">
        <v>30</v>
      </c>
      <c r="AK21" s="22" t="n">
        <v>86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</row>
    <row r="22">
      <c r="A22" s="83" t="n">
        <v>20</v>
      </c>
      <c r="B22" s="22" t="n">
        <v>5757</v>
      </c>
      <c r="C22" s="22" t="n">
        <v>2830</v>
      </c>
      <c r="D22" s="22" t="n">
        <v>134</v>
      </c>
      <c r="E22" s="22" t="n">
        <v>6019</v>
      </c>
      <c r="F22" s="22" t="n">
        <v>2603</v>
      </c>
      <c r="G22" s="22" t="n">
        <v>16769</v>
      </c>
      <c r="H22" s="22" t="n">
        <v>3874</v>
      </c>
      <c r="I22" s="22" t="n">
        <v>268</v>
      </c>
      <c r="J22" s="22" t="n">
        <v>11814</v>
      </c>
      <c r="K22" s="22" t="n">
        <v>3448</v>
      </c>
      <c r="L22" s="22" t="n">
        <v>15274</v>
      </c>
      <c r="M22" s="22" t="n">
        <v>11911</v>
      </c>
      <c r="N22" s="22" t="n">
        <v>3286</v>
      </c>
      <c r="O22" s="22" t="n">
        <v>136</v>
      </c>
      <c r="P22" s="22" t="n">
        <v>11823</v>
      </c>
      <c r="Q22" s="22" t="n">
        <v>3435</v>
      </c>
      <c r="R22" s="22" t="n">
        <v>15272</v>
      </c>
      <c r="S22" s="22" t="n">
        <v>15875</v>
      </c>
      <c r="T22" s="22" t="n">
        <v>4879</v>
      </c>
      <c r="U22" s="22" t="n">
        <v>469</v>
      </c>
      <c r="V22" s="22" t="n">
        <v>231</v>
      </c>
      <c r="W22" s="22" t="n">
        <v>210</v>
      </c>
      <c r="X22" s="22" t="n">
        <v>8039</v>
      </c>
      <c r="Y22" s="22" t="n">
        <v>3388</v>
      </c>
      <c r="Z22" s="22" t="n">
        <v>11440</v>
      </c>
      <c r="AA22" s="22" t="n">
        <v>7876</v>
      </c>
      <c r="AB22" s="22" t="n">
        <v>3234</v>
      </c>
      <c r="AC22" s="22" t="n">
        <v>425</v>
      </c>
      <c r="AD22" s="22" t="n">
        <v>8144</v>
      </c>
      <c r="AE22" s="22" t="n">
        <v>3265</v>
      </c>
      <c r="AF22" s="22" t="n">
        <v>11434</v>
      </c>
      <c r="AG22" s="22" t="n">
        <v>16020</v>
      </c>
      <c r="AH22" s="22" t="n">
        <v>5600</v>
      </c>
      <c r="AI22" s="22" t="n">
        <v>142</v>
      </c>
      <c r="AJ22" s="22" t="n">
        <v>37</v>
      </c>
      <c r="AK22" s="22" t="n">
        <v>36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</row>
    <row r="23">
      <c r="A23" s="83" t="n">
        <v>21</v>
      </c>
      <c r="B23" s="22" t="n">
        <v>5745</v>
      </c>
      <c r="C23" s="22" t="n">
        <v>4816</v>
      </c>
      <c r="D23" s="22" t="n">
        <v>223</v>
      </c>
      <c r="E23" s="22" t="n">
        <v>6125</v>
      </c>
      <c r="F23" s="22" t="n">
        <v>4633</v>
      </c>
      <c r="G23" s="22" t="n">
        <v>17736</v>
      </c>
      <c r="H23" s="22" t="n">
        <v>7323</v>
      </c>
      <c r="I23" s="22" t="n">
        <v>448</v>
      </c>
      <c r="J23" s="22" t="n">
        <v>13476</v>
      </c>
      <c r="K23" s="22" t="n">
        <v>6927</v>
      </c>
      <c r="L23" s="22" t="n">
        <v>20437</v>
      </c>
      <c r="M23" s="22" t="n">
        <v>13681</v>
      </c>
      <c r="N23" s="22" t="n">
        <v>6657</v>
      </c>
      <c r="O23" s="22" t="n">
        <v>179</v>
      </c>
      <c r="P23" s="22" t="n">
        <v>13511</v>
      </c>
      <c r="Q23" s="22" t="n">
        <v>6881</v>
      </c>
      <c r="R23" s="22" t="n">
        <v>20426</v>
      </c>
      <c r="S23" s="22" t="n">
        <v>16880</v>
      </c>
      <c r="T23" s="22" t="n">
        <v>8896</v>
      </c>
      <c r="U23" s="22" t="n">
        <v>692</v>
      </c>
      <c r="V23" s="22" t="n">
        <v>400</v>
      </c>
      <c r="W23" s="22" t="n">
        <v>230</v>
      </c>
      <c r="X23" s="22" t="n">
        <v>7513</v>
      </c>
      <c r="Y23" s="22" t="n">
        <v>5413</v>
      </c>
      <c r="Z23" s="22" t="n">
        <v>12956</v>
      </c>
      <c r="AA23" s="22" t="n">
        <v>7323</v>
      </c>
      <c r="AB23" s="22" t="n">
        <v>5166</v>
      </c>
      <c r="AC23" s="22" t="n">
        <v>530</v>
      </c>
      <c r="AD23" s="22" t="n">
        <v>7782</v>
      </c>
      <c r="AE23" s="22" t="n">
        <v>5079</v>
      </c>
      <c r="AF23" s="22" t="n">
        <v>12906</v>
      </c>
      <c r="AG23" s="22" t="n">
        <v>14744</v>
      </c>
      <c r="AH23" s="22" t="n">
        <v>8965</v>
      </c>
      <c r="AI23" s="22" t="n">
        <v>204</v>
      </c>
      <c r="AJ23" s="22" t="n">
        <v>47</v>
      </c>
      <c r="AK23" s="22" t="n">
        <v>74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</row>
    <row r="24">
      <c r="A24" s="83" t="n">
        <v>22</v>
      </c>
      <c r="B24" s="22" t="n">
        <v>5527</v>
      </c>
      <c r="C24" s="22" t="n">
        <v>5021</v>
      </c>
      <c r="D24" s="22" t="n">
        <v>232</v>
      </c>
      <c r="E24" s="22" t="n">
        <v>5715</v>
      </c>
      <c r="F24" s="22" t="n">
        <v>5052</v>
      </c>
      <c r="G24" s="22" t="n">
        <v>17180</v>
      </c>
      <c r="H24" s="22" t="n">
        <v>8191</v>
      </c>
      <c r="I24" s="22" t="n">
        <v>541</v>
      </c>
      <c r="J24" s="22" t="n">
        <v>12792</v>
      </c>
      <c r="K24" s="22" t="n">
        <v>7854</v>
      </c>
      <c r="L24" s="22" t="n">
        <v>20677</v>
      </c>
      <c r="M24" s="22" t="n">
        <v>13019</v>
      </c>
      <c r="N24" s="22" t="n">
        <v>7526</v>
      </c>
      <c r="O24" s="22" t="n">
        <v>209</v>
      </c>
      <c r="P24" s="22" t="n">
        <v>12806</v>
      </c>
      <c r="Q24" s="22" t="n">
        <v>7850</v>
      </c>
      <c r="R24" s="22" t="n">
        <v>20685</v>
      </c>
      <c r="S24" s="22" t="n">
        <v>15560</v>
      </c>
      <c r="T24" s="22" t="n">
        <v>9357</v>
      </c>
      <c r="U24" s="22" t="n">
        <v>788</v>
      </c>
      <c r="V24" s="22" t="n">
        <v>507</v>
      </c>
      <c r="W24" s="22" t="n">
        <v>245</v>
      </c>
      <c r="X24" s="22" t="n">
        <v>6978</v>
      </c>
      <c r="Y24" s="22" t="n">
        <v>5205</v>
      </c>
      <c r="Z24" s="22" t="n">
        <v>12205</v>
      </c>
      <c r="AA24" s="22" t="n">
        <v>6779</v>
      </c>
      <c r="AB24" s="22" t="n">
        <v>4960</v>
      </c>
      <c r="AC24" s="22" t="n">
        <v>541</v>
      </c>
      <c r="AD24" s="22" t="n">
        <v>7268</v>
      </c>
      <c r="AE24" s="22" t="n">
        <v>4861</v>
      </c>
      <c r="AF24" s="22" t="n">
        <v>12163</v>
      </c>
      <c r="AG24" s="22" t="n">
        <v>12310</v>
      </c>
      <c r="AH24" s="22" t="n">
        <v>7674</v>
      </c>
      <c r="AI24" s="22" t="n">
        <v>164</v>
      </c>
      <c r="AJ24" s="22" t="n">
        <v>44</v>
      </c>
      <c r="AK24" s="22" t="n">
        <v>61</v>
      </c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</row>
    <row r="25">
      <c r="A25" s="83" t="n">
        <v>23</v>
      </c>
      <c r="B25" s="22" t="n">
        <v>3819</v>
      </c>
      <c r="C25" s="22" t="n">
        <v>7162</v>
      </c>
      <c r="D25" s="22" t="n">
        <v>299</v>
      </c>
      <c r="E25" s="22" t="n">
        <v>4138</v>
      </c>
      <c r="F25" s="22" t="n">
        <v>7112</v>
      </c>
      <c r="G25" s="22" t="n">
        <v>14907</v>
      </c>
      <c r="H25" s="22" t="n">
        <v>12226</v>
      </c>
      <c r="I25" s="22" t="n">
        <v>667</v>
      </c>
      <c r="J25" s="22" t="n">
        <v>10784</v>
      </c>
      <c r="K25" s="22" t="n">
        <v>11234</v>
      </c>
      <c r="L25" s="22" t="n">
        <v>22052</v>
      </c>
      <c r="M25" s="22" t="n">
        <v>11005</v>
      </c>
      <c r="N25" s="22" t="n">
        <v>10849</v>
      </c>
      <c r="O25" s="22" t="n">
        <v>269</v>
      </c>
      <c r="P25" s="22" t="n">
        <v>9362</v>
      </c>
      <c r="Q25" s="22" t="n">
        <v>10083</v>
      </c>
      <c r="R25" s="22" t="n">
        <v>19475</v>
      </c>
      <c r="S25" s="22" t="n">
        <v>13157</v>
      </c>
      <c r="T25" s="22" t="n">
        <v>14775</v>
      </c>
      <c r="U25" s="22" t="n">
        <v>977</v>
      </c>
      <c r="V25" s="22" t="n">
        <v>484</v>
      </c>
      <c r="W25" s="22" t="n">
        <v>234</v>
      </c>
      <c r="X25" s="22" t="n">
        <v>7892</v>
      </c>
      <c r="Y25" s="22" t="n">
        <v>10401</v>
      </c>
      <c r="Z25" s="22" t="n">
        <v>18332</v>
      </c>
      <c r="AA25" s="22" t="n">
        <v>7505</v>
      </c>
      <c r="AB25" s="22" t="n">
        <v>10081</v>
      </c>
      <c r="AC25" s="22" t="n">
        <v>829</v>
      </c>
      <c r="AD25" s="22" t="n">
        <v>8301</v>
      </c>
      <c r="AE25" s="22" t="n">
        <v>9917</v>
      </c>
      <c r="AF25" s="22" t="n">
        <v>18284</v>
      </c>
      <c r="AG25" s="22" t="n">
        <v>13421</v>
      </c>
      <c r="AH25" s="22" t="n">
        <v>15640</v>
      </c>
      <c r="AI25" s="22" t="n">
        <v>282</v>
      </c>
      <c r="AJ25" s="22" t="n">
        <v>72</v>
      </c>
      <c r="AK25" s="22" t="n">
        <v>62</v>
      </c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</row>
    <row r="26">
      <c r="A26" s="83" t="n">
        <v>24</v>
      </c>
      <c r="B26" s="22" t="n">
        <v>3509</v>
      </c>
      <c r="C26" s="22" t="n">
        <v>5206</v>
      </c>
      <c r="D26" s="22" t="n">
        <v>192</v>
      </c>
      <c r="E26" s="22" t="n">
        <v>3727</v>
      </c>
      <c r="F26" s="22" t="n">
        <v>5166</v>
      </c>
      <c r="G26" s="22" t="n">
        <v>12270</v>
      </c>
      <c r="H26" s="22" t="n">
        <v>9394</v>
      </c>
      <c r="I26" s="22" t="n">
        <v>453</v>
      </c>
      <c r="J26" s="22" t="n">
        <v>8967</v>
      </c>
      <c r="K26" s="22" t="n">
        <v>8455</v>
      </c>
      <c r="L26" s="22" t="n">
        <v>17445</v>
      </c>
      <c r="M26" s="22" t="n">
        <v>9065</v>
      </c>
      <c r="N26" s="22" t="n">
        <v>8243</v>
      </c>
      <c r="O26" s="22" t="n">
        <v>186</v>
      </c>
      <c r="P26" s="22" t="n">
        <v>8822</v>
      </c>
      <c r="Q26" s="22" t="n">
        <v>8514</v>
      </c>
      <c r="R26" s="22" t="n">
        <v>17359</v>
      </c>
      <c r="S26" s="22" t="n">
        <v>10710</v>
      </c>
      <c r="T26" s="22" t="n">
        <v>10025</v>
      </c>
      <c r="U26" s="22" t="n">
        <v>671</v>
      </c>
      <c r="V26" s="22" t="n">
        <v>378</v>
      </c>
      <c r="W26" s="22" t="n">
        <v>163</v>
      </c>
      <c r="X26" s="22" t="n">
        <v>6461</v>
      </c>
      <c r="Y26" s="22" t="n">
        <v>7831</v>
      </c>
      <c r="Z26" s="22" t="n">
        <v>14319</v>
      </c>
      <c r="AA26" s="22" t="n">
        <v>6157</v>
      </c>
      <c r="AB26" s="22" t="n">
        <v>7596</v>
      </c>
      <c r="AC26" s="22" t="n">
        <v>640</v>
      </c>
      <c r="AD26" s="22" t="n">
        <v>6844</v>
      </c>
      <c r="AE26" s="22" t="n">
        <v>7399</v>
      </c>
      <c r="AF26" s="22" t="n">
        <v>14278</v>
      </c>
      <c r="AG26" s="22" t="n">
        <v>11021</v>
      </c>
      <c r="AH26" s="22" t="n">
        <v>11744</v>
      </c>
      <c r="AI26" s="22" t="n">
        <v>182</v>
      </c>
      <c r="AJ26" s="22" t="n">
        <v>38</v>
      </c>
      <c r="AK26" s="22" t="n">
        <v>33</v>
      </c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</row>
    <row r="27">
      <c r="A27" s="83" t="n">
        <v>25</v>
      </c>
      <c r="B27" s="22" t="n">
        <v>4699</v>
      </c>
      <c r="C27" s="22" t="n">
        <v>4957</v>
      </c>
      <c r="D27" s="22" t="n">
        <v>223</v>
      </c>
      <c r="E27" s="22" t="n">
        <v>5059</v>
      </c>
      <c r="F27" s="22" t="n">
        <v>4739</v>
      </c>
      <c r="G27" s="22" t="n">
        <v>13341</v>
      </c>
      <c r="H27" s="22" t="n">
        <v>7147</v>
      </c>
      <c r="I27" s="22" t="n">
        <v>470</v>
      </c>
      <c r="J27" s="22" t="n">
        <v>8820</v>
      </c>
      <c r="K27" s="22" t="n">
        <v>6384</v>
      </c>
      <c r="L27" s="22" t="n">
        <v>15218</v>
      </c>
      <c r="M27" s="22" t="n">
        <v>8908</v>
      </c>
      <c r="N27" s="22" t="n">
        <v>6151</v>
      </c>
      <c r="O27" s="22" t="n">
        <v>230</v>
      </c>
      <c r="P27" s="22" t="n">
        <v>8807</v>
      </c>
      <c r="Q27" s="22" t="n">
        <v>6362</v>
      </c>
      <c r="R27" s="22" t="n">
        <v>15191</v>
      </c>
      <c r="S27" s="22" t="n">
        <v>12945</v>
      </c>
      <c r="T27" s="22" t="n">
        <v>8843</v>
      </c>
      <c r="U27" s="22" t="n">
        <v>747</v>
      </c>
      <c r="V27" s="22" t="n">
        <v>364</v>
      </c>
      <c r="W27" s="22" t="n">
        <v>215</v>
      </c>
      <c r="X27" s="22" t="n">
        <v>6762</v>
      </c>
      <c r="Y27" s="22" t="n">
        <v>6437</v>
      </c>
      <c r="Z27" s="22" t="n">
        <v>13230</v>
      </c>
      <c r="AA27" s="22" t="n">
        <v>6522</v>
      </c>
      <c r="AB27" s="22" t="n">
        <v>6211</v>
      </c>
      <c r="AC27" s="22" t="n">
        <v>613</v>
      </c>
      <c r="AD27" s="22" t="n">
        <v>6996</v>
      </c>
      <c r="AE27" s="22" t="n">
        <v>6157</v>
      </c>
      <c r="AF27" s="22" t="n">
        <v>13192</v>
      </c>
      <c r="AG27" s="22" t="n">
        <v>13697</v>
      </c>
      <c r="AH27" s="22" t="n">
        <v>9959</v>
      </c>
      <c r="AI27" s="22" t="n">
        <v>244</v>
      </c>
      <c r="AJ27" s="22" t="n">
        <v>74</v>
      </c>
      <c r="AK27" s="22" t="n">
        <v>61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</row>
    <row r="28">
      <c r="A28" s="83" t="n">
        <v>26</v>
      </c>
      <c r="B28" s="22" t="n">
        <v>4678</v>
      </c>
      <c r="C28" s="22" t="n">
        <v>5463</v>
      </c>
      <c r="D28" s="22" t="n">
        <v>186</v>
      </c>
      <c r="E28" s="22" t="n">
        <v>4979</v>
      </c>
      <c r="F28" s="22" t="n">
        <v>5327</v>
      </c>
      <c r="G28" s="22" t="n">
        <v>14807</v>
      </c>
      <c r="H28" s="22" t="n">
        <v>7065</v>
      </c>
      <c r="I28" s="22" t="n">
        <v>381</v>
      </c>
      <c r="J28" s="22" t="n">
        <v>10495</v>
      </c>
      <c r="K28" s="22" t="n">
        <v>6201</v>
      </c>
      <c r="L28" s="22" t="n">
        <v>16706</v>
      </c>
      <c r="M28" s="22" t="n">
        <v>10677</v>
      </c>
      <c r="N28" s="22" t="n">
        <v>5933</v>
      </c>
      <c r="O28" s="22" t="n">
        <v>183</v>
      </c>
      <c r="P28" s="22" t="n">
        <v>10408</v>
      </c>
      <c r="Q28" s="22" t="n">
        <v>6313</v>
      </c>
      <c r="R28" s="22" t="n">
        <v>16729</v>
      </c>
      <c r="S28" s="22" t="n">
        <v>13691</v>
      </c>
      <c r="T28" s="22" t="n">
        <v>8500</v>
      </c>
      <c r="U28" s="22" t="n">
        <v>638</v>
      </c>
      <c r="V28" s="22" t="n">
        <v>392</v>
      </c>
      <c r="W28" s="22" t="n">
        <v>168</v>
      </c>
      <c r="X28" s="22" t="n">
        <v>5540</v>
      </c>
      <c r="Y28" s="22" t="n">
        <v>4873</v>
      </c>
      <c r="Z28" s="22" t="n">
        <v>10437</v>
      </c>
      <c r="AA28" s="22" t="n">
        <v>5348</v>
      </c>
      <c r="AB28" s="22" t="n">
        <v>4709</v>
      </c>
      <c r="AC28" s="22" t="n">
        <v>476</v>
      </c>
      <c r="AD28" s="22" t="n">
        <v>5686</v>
      </c>
      <c r="AE28" s="22" t="n">
        <v>4694</v>
      </c>
      <c r="AF28" s="22" t="n">
        <v>10405</v>
      </c>
      <c r="AG28" s="22" t="n">
        <v>8965</v>
      </c>
      <c r="AH28" s="22" t="n">
        <v>7888</v>
      </c>
      <c r="AI28" s="22" t="n">
        <v>139</v>
      </c>
      <c r="AJ28" s="22" t="n">
        <v>23</v>
      </c>
      <c r="AK28" s="22" t="n">
        <v>22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</row>
    <row r="29">
      <c r="A29" s="83" t="n">
        <v>27</v>
      </c>
      <c r="B29" s="22" t="n">
        <v>5919</v>
      </c>
      <c r="C29" s="22" t="n">
        <v>7432</v>
      </c>
      <c r="D29" s="22" t="n">
        <v>256</v>
      </c>
      <c r="E29" s="22" t="n">
        <v>6000</v>
      </c>
      <c r="F29" s="22" t="n">
        <v>7639</v>
      </c>
      <c r="G29" s="22" t="n">
        <v>19223</v>
      </c>
      <c r="H29" s="22" t="n">
        <v>10279</v>
      </c>
      <c r="I29" s="22" t="n">
        <v>585</v>
      </c>
      <c r="J29" s="22" t="n">
        <v>13496</v>
      </c>
      <c r="K29" s="22" t="n">
        <v>8795</v>
      </c>
      <c r="L29" s="22" t="n">
        <v>22307</v>
      </c>
      <c r="M29" s="22" t="n">
        <v>13577</v>
      </c>
      <c r="N29" s="22" t="n">
        <v>8619</v>
      </c>
      <c r="O29" s="22" t="n">
        <v>215</v>
      </c>
      <c r="P29" s="22" t="n">
        <v>13167</v>
      </c>
      <c r="Q29" s="22" t="n">
        <v>9159</v>
      </c>
      <c r="R29" s="22" t="n">
        <v>22339</v>
      </c>
      <c r="S29" s="22" t="n">
        <v>18503</v>
      </c>
      <c r="T29" s="22" t="n">
        <v>13387</v>
      </c>
      <c r="U29" s="22" t="n">
        <v>1001</v>
      </c>
      <c r="V29" s="22" t="n">
        <v>684</v>
      </c>
      <c r="W29" s="22" t="n">
        <v>212</v>
      </c>
      <c r="X29" s="22" t="n">
        <v>9279</v>
      </c>
      <c r="Y29" s="22" t="n">
        <v>8431</v>
      </c>
      <c r="Z29" s="22" t="n">
        <v>17739</v>
      </c>
      <c r="AA29" s="22" t="n">
        <v>8749</v>
      </c>
      <c r="AB29" s="22" t="n">
        <v>8225</v>
      </c>
      <c r="AC29" s="22" t="n">
        <v>831</v>
      </c>
      <c r="AD29" s="22" t="n">
        <v>9516</v>
      </c>
      <c r="AE29" s="22" t="n">
        <v>8112</v>
      </c>
      <c r="AF29" s="22" t="n">
        <v>17684</v>
      </c>
      <c r="AG29" s="22" t="n">
        <v>14881</v>
      </c>
      <c r="AH29" s="22" t="n">
        <v>15275</v>
      </c>
      <c r="AI29" s="22" t="n">
        <v>217</v>
      </c>
      <c r="AJ29" s="22" t="n">
        <v>47</v>
      </c>
      <c r="AK29" s="22" t="n">
        <v>69</v>
      </c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</row>
    <row r="30">
      <c r="A30" s="83" t="n">
        <v>28</v>
      </c>
      <c r="B30" s="22" t="n">
        <v>5589</v>
      </c>
      <c r="C30" s="22" t="n">
        <v>10301</v>
      </c>
      <c r="D30" s="22" t="n">
        <v>355</v>
      </c>
      <c r="E30" s="22" t="n">
        <v>5755</v>
      </c>
      <c r="F30" s="22" t="n">
        <v>10545</v>
      </c>
      <c r="G30" s="22" t="n">
        <v>18780</v>
      </c>
      <c r="H30" s="22" t="n">
        <v>14240</v>
      </c>
      <c r="I30" s="22" t="n">
        <v>772</v>
      </c>
      <c r="J30" s="22" t="n">
        <v>13635</v>
      </c>
      <c r="K30" s="22" t="n">
        <v>11713</v>
      </c>
      <c r="L30" s="22" t="n">
        <v>25367</v>
      </c>
      <c r="M30" s="22" t="n">
        <v>13439</v>
      </c>
      <c r="N30" s="22" t="n">
        <v>11736</v>
      </c>
      <c r="O30" s="22" t="n">
        <v>317</v>
      </c>
      <c r="P30" s="22" t="n">
        <v>12958</v>
      </c>
      <c r="Q30" s="22" t="n">
        <v>12386</v>
      </c>
      <c r="R30" s="22" t="n">
        <v>25362</v>
      </c>
      <c r="S30" s="22" t="n">
        <v>16647</v>
      </c>
      <c r="T30" s="22" t="n">
        <v>15822</v>
      </c>
      <c r="U30" s="22" t="n">
        <v>1239</v>
      </c>
      <c r="V30" s="22" t="n">
        <v>716</v>
      </c>
      <c r="W30" s="22" t="n">
        <v>275</v>
      </c>
      <c r="X30" s="22" t="n">
        <v>10826</v>
      </c>
      <c r="Y30" s="22" t="n">
        <v>10436</v>
      </c>
      <c r="Z30" s="22" t="n">
        <v>21286</v>
      </c>
      <c r="AA30" s="22" t="n">
        <v>9845</v>
      </c>
      <c r="AB30" s="22" t="n">
        <v>10364</v>
      </c>
      <c r="AC30" s="22" t="n">
        <v>1181</v>
      </c>
      <c r="AD30" s="22" t="n">
        <v>10933</v>
      </c>
      <c r="AE30" s="22" t="n">
        <v>10191</v>
      </c>
      <c r="AF30" s="22" t="n">
        <v>21172</v>
      </c>
      <c r="AG30" s="22" t="n">
        <v>15908</v>
      </c>
      <c r="AH30" s="22" t="n">
        <v>16937</v>
      </c>
      <c r="AI30" s="22" t="n">
        <v>356</v>
      </c>
      <c r="AJ30" s="22" t="n">
        <v>65</v>
      </c>
      <c r="AK30" s="22" t="n">
        <v>81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</row>
    <row r="31">
      <c r="A31" s="83" t="n">
        <v>29</v>
      </c>
      <c r="B31" s="22" t="n">
        <v>4925</v>
      </c>
      <c r="C31" s="22" t="n">
        <v>13310</v>
      </c>
      <c r="D31" s="22" t="n">
        <v>401</v>
      </c>
      <c r="E31" s="22" t="n">
        <v>5341</v>
      </c>
      <c r="F31" s="22" t="n">
        <v>13219</v>
      </c>
      <c r="G31" s="22" t="n">
        <v>13531</v>
      </c>
      <c r="H31" s="22" t="n">
        <v>16825</v>
      </c>
      <c r="I31" s="22" t="n">
        <v>646</v>
      </c>
      <c r="J31" s="22" t="n">
        <v>9554</v>
      </c>
      <c r="K31" s="22" t="n">
        <v>13533</v>
      </c>
      <c r="L31" s="22" t="n">
        <v>23103</v>
      </c>
      <c r="M31" s="22" t="n">
        <v>9576</v>
      </c>
      <c r="N31" s="22" t="n">
        <v>13344</v>
      </c>
      <c r="O31" s="22" t="n">
        <v>283</v>
      </c>
      <c r="P31" s="22" t="n">
        <v>8972</v>
      </c>
      <c r="Q31" s="22" t="n">
        <v>14147</v>
      </c>
      <c r="R31" s="22" t="n">
        <v>23141</v>
      </c>
      <c r="S31" s="22" t="n">
        <v>12301</v>
      </c>
      <c r="T31" s="22" t="n">
        <v>20242</v>
      </c>
      <c r="U31" s="22" t="n">
        <v>1142</v>
      </c>
      <c r="V31" s="22" t="n">
        <v>517</v>
      </c>
      <c r="W31" s="22" t="n">
        <v>263</v>
      </c>
      <c r="X31" s="22" t="n">
        <v>8014</v>
      </c>
      <c r="Y31" s="22" t="n">
        <v>11631</v>
      </c>
      <c r="Z31" s="22" t="n">
        <v>19684</v>
      </c>
      <c r="AA31" s="22" t="n">
        <v>7425</v>
      </c>
      <c r="AB31" s="22" t="n">
        <v>11356</v>
      </c>
      <c r="AC31" s="22" t="n">
        <v>1065</v>
      </c>
      <c r="AD31" s="22" t="n">
        <v>8400</v>
      </c>
      <c r="AE31" s="22" t="n">
        <v>11131</v>
      </c>
      <c r="AF31" s="22" t="n">
        <v>19579</v>
      </c>
      <c r="AG31" s="22" t="n">
        <v>12727</v>
      </c>
      <c r="AH31" s="22" t="n">
        <v>18741</v>
      </c>
      <c r="AI31" s="22" t="n">
        <v>368</v>
      </c>
      <c r="AJ31" s="22" t="n">
        <v>162</v>
      </c>
      <c r="AK31" s="22" t="n">
        <v>132</v>
      </c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</row>
    <row r="32">
      <c r="A32" s="83" t="n">
        <v>30</v>
      </c>
      <c r="B32" s="22" t="n">
        <v>6351</v>
      </c>
      <c r="C32" s="22" t="n">
        <v>6300</v>
      </c>
      <c r="D32" s="22" t="n">
        <v>243</v>
      </c>
      <c r="E32" s="22" t="n">
        <v>6589</v>
      </c>
      <c r="F32" s="22" t="n">
        <v>6214</v>
      </c>
      <c r="G32" s="22" t="n">
        <v>19275</v>
      </c>
      <c r="H32" s="22" t="n">
        <v>8476</v>
      </c>
      <c r="I32" s="22" t="n">
        <v>572</v>
      </c>
      <c r="J32" s="22" t="n">
        <v>13017</v>
      </c>
      <c r="K32" s="22" t="n">
        <v>6994</v>
      </c>
      <c r="L32" s="22" t="n">
        <v>20032</v>
      </c>
      <c r="M32" s="22" t="n">
        <v>13105</v>
      </c>
      <c r="N32" s="22" t="n">
        <v>6789</v>
      </c>
      <c r="O32" s="22" t="n">
        <v>242</v>
      </c>
      <c r="P32" s="22" t="n">
        <v>12850</v>
      </c>
      <c r="Q32" s="22" t="n">
        <v>7177</v>
      </c>
      <c r="R32" s="22" t="n">
        <v>20043</v>
      </c>
      <c r="S32" s="22" t="n">
        <v>17052</v>
      </c>
      <c r="T32" s="22" t="n">
        <v>9681</v>
      </c>
      <c r="U32" s="22" t="n">
        <v>863</v>
      </c>
      <c r="V32" s="22" t="n">
        <v>506</v>
      </c>
      <c r="W32" s="22" t="n">
        <v>216</v>
      </c>
      <c r="X32" s="22" t="n">
        <v>8677</v>
      </c>
      <c r="Y32" s="22" t="n">
        <v>6377</v>
      </c>
      <c r="Z32" s="22" t="n">
        <v>15090</v>
      </c>
      <c r="AA32" s="22" t="n">
        <v>8196</v>
      </c>
      <c r="AB32" s="22" t="n">
        <v>6208</v>
      </c>
      <c r="AC32" s="22" t="n">
        <v>776</v>
      </c>
      <c r="AD32" s="22" t="n">
        <v>8826</v>
      </c>
      <c r="AE32" s="22" t="n">
        <v>6158</v>
      </c>
      <c r="AF32" s="22" t="n">
        <v>15028</v>
      </c>
      <c r="AG32" s="22" t="n">
        <v>15640</v>
      </c>
      <c r="AH32" s="22" t="n">
        <v>11173</v>
      </c>
      <c r="AI32" s="22" t="n">
        <v>268</v>
      </c>
      <c r="AJ32" s="22" t="n">
        <v>24</v>
      </c>
      <c r="AK32" s="22" t="n">
        <v>61</v>
      </c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</row>
    <row r="33">
      <c r="A33" s="83" t="n">
        <v>31</v>
      </c>
      <c r="B33" s="22" t="n">
        <v>3934</v>
      </c>
      <c r="C33" s="22" t="n">
        <v>14005</v>
      </c>
      <c r="D33" s="22" t="n">
        <v>430</v>
      </c>
      <c r="E33" s="22" t="n">
        <v>4202</v>
      </c>
      <c r="F33" s="22" t="n">
        <v>13800</v>
      </c>
      <c r="G33" s="22" t="n">
        <v>13534</v>
      </c>
      <c r="H33" s="22" t="n">
        <v>19228</v>
      </c>
      <c r="I33" s="22" t="n">
        <v>672</v>
      </c>
      <c r="J33" s="22" t="n">
        <v>9619</v>
      </c>
      <c r="K33" s="22" t="n">
        <v>16039</v>
      </c>
      <c r="L33" s="22" t="n">
        <v>25694</v>
      </c>
      <c r="M33" s="22" t="n">
        <v>9745</v>
      </c>
      <c r="N33" s="22" t="n">
        <v>15718</v>
      </c>
      <c r="O33" s="22" t="n">
        <v>298</v>
      </c>
      <c r="P33" s="22" t="n">
        <v>9255</v>
      </c>
      <c r="Q33" s="22" t="n">
        <v>16446</v>
      </c>
      <c r="R33" s="22" t="n">
        <v>25735</v>
      </c>
      <c r="S33" s="22" t="n">
        <v>12382</v>
      </c>
      <c r="T33" s="22" t="n">
        <v>23236</v>
      </c>
      <c r="U33" s="22" t="n">
        <v>1207</v>
      </c>
      <c r="V33" s="22" t="n">
        <v>585</v>
      </c>
      <c r="W33" s="22" t="n">
        <v>277</v>
      </c>
      <c r="X33" s="22" t="n">
        <v>8410</v>
      </c>
      <c r="Y33" s="22" t="n">
        <v>14398</v>
      </c>
      <c r="Z33" s="22" t="n">
        <v>22854</v>
      </c>
      <c r="AA33" s="22" t="n">
        <v>7832</v>
      </c>
      <c r="AB33" s="22" t="n">
        <v>13986</v>
      </c>
      <c r="AC33" s="22" t="n">
        <v>1118</v>
      </c>
      <c r="AD33" s="22" t="n">
        <v>9067</v>
      </c>
      <c r="AE33" s="22" t="n">
        <v>13654</v>
      </c>
      <c r="AF33" s="22" t="n">
        <v>22779</v>
      </c>
      <c r="AG33" s="22" t="n">
        <v>14135</v>
      </c>
      <c r="AH33" s="22" t="n">
        <v>22070</v>
      </c>
      <c r="AI33" s="22" t="n">
        <v>339</v>
      </c>
      <c r="AJ33" s="22" t="n">
        <v>85</v>
      </c>
      <c r="AK33" s="22" t="n">
        <v>97</v>
      </c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</row>
    <row r="34">
      <c r="A34" s="83" t="n">
        <v>32</v>
      </c>
      <c r="B34" s="22" t="n">
        <v>5321</v>
      </c>
      <c r="C34" s="22" t="n">
        <v>6100</v>
      </c>
      <c r="D34" s="22" t="n">
        <v>255</v>
      </c>
      <c r="E34" s="22" t="n">
        <v>5626</v>
      </c>
      <c r="F34" s="22" t="n">
        <v>5898</v>
      </c>
      <c r="G34" s="22" t="n">
        <v>13576</v>
      </c>
      <c r="H34" s="22" t="n">
        <v>7705</v>
      </c>
      <c r="I34" s="22" t="n">
        <v>380</v>
      </c>
      <c r="J34" s="22" t="n">
        <v>9040</v>
      </c>
      <c r="K34" s="22" t="n">
        <v>6530</v>
      </c>
      <c r="L34" s="22" t="n">
        <v>15582</v>
      </c>
      <c r="M34" s="22" t="n">
        <v>9174</v>
      </c>
      <c r="N34" s="22" t="n">
        <v>6290</v>
      </c>
      <c r="O34" s="22" t="n">
        <v>170</v>
      </c>
      <c r="P34" s="22" t="n">
        <v>9047</v>
      </c>
      <c r="Q34" s="22" t="n">
        <v>6528</v>
      </c>
      <c r="R34" s="22" t="n">
        <v>15589</v>
      </c>
      <c r="S34" s="22" t="n">
        <v>12652</v>
      </c>
      <c r="T34" s="22" t="n">
        <v>9758</v>
      </c>
      <c r="U34" s="22" t="n">
        <v>745</v>
      </c>
      <c r="V34" s="22" t="n">
        <v>373</v>
      </c>
      <c r="W34" s="22" t="n">
        <v>182</v>
      </c>
      <c r="X34" s="22" t="n">
        <v>7206</v>
      </c>
      <c r="Y34" s="22" t="n">
        <v>6491</v>
      </c>
      <c r="Z34" s="22" t="n">
        <v>13723</v>
      </c>
      <c r="AA34" s="22" t="n">
        <v>6943</v>
      </c>
      <c r="AB34" s="22" t="n">
        <v>6220</v>
      </c>
      <c r="AC34" s="22" t="n">
        <v>642</v>
      </c>
      <c r="AD34" s="22" t="n">
        <v>7480</v>
      </c>
      <c r="AE34" s="22" t="n">
        <v>6180</v>
      </c>
      <c r="AF34" s="22" t="n">
        <v>13705</v>
      </c>
      <c r="AG34" s="22" t="n">
        <v>13942</v>
      </c>
      <c r="AH34" s="22" t="n">
        <v>10449</v>
      </c>
      <c r="AI34" s="22" t="n">
        <v>185</v>
      </c>
      <c r="AJ34" s="22" t="n">
        <v>55</v>
      </c>
      <c r="AK34" s="22" t="n">
        <v>42</v>
      </c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</row>
    <row r="35">
      <c r="A35" s="83" t="n">
        <v>33</v>
      </c>
      <c r="B35" s="22" t="n">
        <v>5381</v>
      </c>
      <c r="C35" s="22" t="n">
        <v>11318</v>
      </c>
      <c r="D35" s="22" t="n">
        <v>412</v>
      </c>
      <c r="E35" s="22" t="n">
        <v>5814</v>
      </c>
      <c r="F35" s="22" t="n">
        <v>11087</v>
      </c>
      <c r="G35" s="22" t="n">
        <v>14538</v>
      </c>
      <c r="H35" s="22" t="n">
        <v>14861</v>
      </c>
      <c r="I35" s="22" t="n">
        <v>619</v>
      </c>
      <c r="J35" s="22" t="n">
        <v>10030</v>
      </c>
      <c r="K35" s="22" t="n">
        <v>12521</v>
      </c>
      <c r="L35" s="22" t="n">
        <v>22576</v>
      </c>
      <c r="M35" s="22" t="n">
        <v>10220</v>
      </c>
      <c r="N35" s="22" t="n">
        <v>12202</v>
      </c>
      <c r="O35" s="22" t="n">
        <v>283</v>
      </c>
      <c r="P35" s="22" t="n">
        <v>9943</v>
      </c>
      <c r="Q35" s="22" t="n">
        <v>12625</v>
      </c>
      <c r="R35" s="22" t="n">
        <v>22594</v>
      </c>
      <c r="S35" s="22" t="n">
        <v>12922</v>
      </c>
      <c r="T35" s="22" t="n">
        <v>18143</v>
      </c>
      <c r="U35" s="22" t="n">
        <v>1042</v>
      </c>
      <c r="V35" s="22" t="n">
        <v>473</v>
      </c>
      <c r="W35" s="22" t="n">
        <v>257</v>
      </c>
      <c r="X35" s="22" t="n">
        <v>8141</v>
      </c>
      <c r="Y35" s="22" t="n">
        <v>11064</v>
      </c>
      <c r="Z35" s="22" t="n">
        <v>19253</v>
      </c>
      <c r="AA35" s="22" t="n">
        <v>7632</v>
      </c>
      <c r="AB35" s="22" t="n">
        <v>10740</v>
      </c>
      <c r="AC35" s="22" t="n">
        <v>1035</v>
      </c>
      <c r="AD35" s="22" t="n">
        <v>8811</v>
      </c>
      <c r="AE35" s="22" t="n">
        <v>10361</v>
      </c>
      <c r="AF35" s="22" t="n">
        <v>19244</v>
      </c>
      <c r="AG35" s="22" t="n">
        <v>13140</v>
      </c>
      <c r="AH35" s="22" t="n">
        <v>17226</v>
      </c>
      <c r="AI35" s="22" t="n">
        <v>302</v>
      </c>
      <c r="AJ35" s="22" t="n">
        <v>83</v>
      </c>
      <c r="AK35" s="22" t="n">
        <v>68</v>
      </c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</row>
    <row r="36">
      <c r="A36" s="83" t="n">
        <v>34</v>
      </c>
      <c r="B36" s="22" t="n">
        <v>4894</v>
      </c>
      <c r="C36" s="22" t="n">
        <v>6823</v>
      </c>
      <c r="D36" s="22" t="n">
        <v>315</v>
      </c>
      <c r="E36" s="22" t="n">
        <v>5200</v>
      </c>
      <c r="F36" s="22" t="n">
        <v>6710</v>
      </c>
      <c r="G36" s="22" t="n">
        <v>14261</v>
      </c>
      <c r="H36" s="22" t="n">
        <v>9653</v>
      </c>
      <c r="I36" s="22" t="n">
        <v>526</v>
      </c>
      <c r="J36" s="22" t="n">
        <v>9697</v>
      </c>
      <c r="K36" s="22" t="n">
        <v>8433</v>
      </c>
      <c r="L36" s="22" t="n">
        <v>18155</v>
      </c>
      <c r="M36" s="22" t="n">
        <v>9828</v>
      </c>
      <c r="N36" s="22" t="n">
        <v>8171</v>
      </c>
      <c r="O36" s="22" t="n">
        <v>261</v>
      </c>
      <c r="P36" s="22" t="n">
        <v>9660</v>
      </c>
      <c r="Q36" s="22" t="n">
        <v>8461</v>
      </c>
      <c r="R36" s="22" t="n">
        <v>18148</v>
      </c>
      <c r="S36" s="22" t="n">
        <v>13731</v>
      </c>
      <c r="T36" s="22" t="n">
        <v>12742</v>
      </c>
      <c r="U36" s="22" t="n">
        <v>1005</v>
      </c>
      <c r="V36" s="22" t="n">
        <v>466</v>
      </c>
      <c r="W36" s="22" t="n">
        <v>301</v>
      </c>
      <c r="X36" s="22" t="n">
        <v>7379</v>
      </c>
      <c r="Y36" s="22" t="n">
        <v>7109</v>
      </c>
      <c r="Z36" s="22" t="n">
        <v>14523</v>
      </c>
      <c r="AA36" s="22" t="n">
        <v>6953</v>
      </c>
      <c r="AB36" s="22" t="n">
        <v>6840</v>
      </c>
      <c r="AC36" s="22" t="n">
        <v>883</v>
      </c>
      <c r="AD36" s="22" t="n">
        <v>7794</v>
      </c>
      <c r="AE36" s="22" t="n">
        <v>6689</v>
      </c>
      <c r="AF36" s="22" t="n">
        <v>14518</v>
      </c>
      <c r="AG36" s="22" t="n">
        <v>13948</v>
      </c>
      <c r="AH36" s="22" t="n">
        <v>12010</v>
      </c>
      <c r="AI36" s="22" t="n">
        <v>287</v>
      </c>
      <c r="AJ36" s="22" t="n">
        <v>79</v>
      </c>
      <c r="AK36" s="22" t="n">
        <v>97</v>
      </c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</row>
    <row r="37">
      <c r="A37" s="83" t="n">
        <v>35</v>
      </c>
      <c r="B37" s="22" t="n">
        <v>4082</v>
      </c>
      <c r="C37" s="22" t="n">
        <v>12673</v>
      </c>
      <c r="D37" s="22" t="n">
        <v>400</v>
      </c>
      <c r="E37" s="22" t="n">
        <v>4648</v>
      </c>
      <c r="F37" s="22" t="n">
        <v>12418</v>
      </c>
      <c r="G37" s="22" t="n">
        <v>10429</v>
      </c>
      <c r="H37" s="22" t="n">
        <v>13999</v>
      </c>
      <c r="I37" s="22" t="n">
        <v>416</v>
      </c>
      <c r="J37" s="22" t="n">
        <v>7168</v>
      </c>
      <c r="K37" s="22" t="n">
        <v>11170</v>
      </c>
      <c r="L37" s="22" t="n">
        <v>18353</v>
      </c>
      <c r="M37" s="22" t="n">
        <v>7190</v>
      </c>
      <c r="N37" s="22" t="n">
        <v>11030</v>
      </c>
      <c r="O37" s="22" t="n">
        <v>211</v>
      </c>
      <c r="P37" s="22" t="n">
        <v>7010</v>
      </c>
      <c r="Q37" s="22" t="n">
        <v>11287</v>
      </c>
      <c r="R37" s="22" t="n">
        <v>18327</v>
      </c>
      <c r="S37" s="22" t="n">
        <v>9640</v>
      </c>
      <c r="T37" s="22" t="n">
        <v>17434</v>
      </c>
      <c r="U37" s="22" t="n">
        <v>834</v>
      </c>
      <c r="V37" s="22" t="n">
        <v>394</v>
      </c>
      <c r="W37" s="22" t="n">
        <v>196</v>
      </c>
      <c r="X37" s="22" t="n">
        <v>6475</v>
      </c>
      <c r="Y37" s="22" t="n">
        <v>10008</v>
      </c>
      <c r="Z37" s="22" t="n">
        <v>16517</v>
      </c>
      <c r="AA37" s="22" t="n">
        <v>6070</v>
      </c>
      <c r="AB37" s="22" t="n">
        <v>9711</v>
      </c>
      <c r="AC37" s="22" t="n">
        <v>862</v>
      </c>
      <c r="AD37" s="22" t="n">
        <v>6991</v>
      </c>
      <c r="AE37" s="22" t="n">
        <v>9463</v>
      </c>
      <c r="AF37" s="22" t="n">
        <v>16502</v>
      </c>
      <c r="AG37" s="22" t="n">
        <v>11332</v>
      </c>
      <c r="AH37" s="22" t="n">
        <v>16569</v>
      </c>
      <c r="AI37" s="22" t="n">
        <v>253</v>
      </c>
      <c r="AJ37" s="22" t="n">
        <v>96</v>
      </c>
      <c r="AK37" s="22" t="n">
        <v>68</v>
      </c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</row>
    <row r="38">
      <c r="A38" s="83" t="n">
        <v>36</v>
      </c>
      <c r="B38" s="22" t="n">
        <v>5378</v>
      </c>
      <c r="C38" s="22" t="n">
        <v>13257</v>
      </c>
      <c r="D38" s="22" t="n">
        <v>302</v>
      </c>
      <c r="E38" s="22" t="n">
        <v>6131</v>
      </c>
      <c r="F38" s="22" t="n">
        <v>12696</v>
      </c>
      <c r="G38" s="22" t="n">
        <v>14558</v>
      </c>
      <c r="H38" s="22" t="n">
        <v>17553</v>
      </c>
      <c r="I38" s="22" t="n">
        <v>442</v>
      </c>
      <c r="J38" s="22" t="n">
        <v>10666</v>
      </c>
      <c r="K38" s="22" t="n">
        <v>15717</v>
      </c>
      <c r="L38" s="22" t="n">
        <v>26403</v>
      </c>
      <c r="M38" s="22" t="n">
        <v>10897</v>
      </c>
      <c r="N38" s="22" t="n">
        <v>15432</v>
      </c>
      <c r="O38" s="22" t="n">
        <v>233</v>
      </c>
      <c r="P38" s="22" t="n">
        <v>10485</v>
      </c>
      <c r="Q38" s="22" t="n">
        <v>15905</v>
      </c>
      <c r="R38" s="22" t="n">
        <v>26418</v>
      </c>
      <c r="S38" s="22" t="n">
        <v>15228</v>
      </c>
      <c r="T38" s="22" t="n">
        <v>21740</v>
      </c>
      <c r="U38" s="22" t="n">
        <v>832</v>
      </c>
      <c r="V38" s="22" t="n">
        <v>328</v>
      </c>
      <c r="W38" s="22" t="n">
        <v>184</v>
      </c>
      <c r="X38" s="22" t="n">
        <v>10199</v>
      </c>
      <c r="Y38" s="22" t="n">
        <v>14031</v>
      </c>
      <c r="Z38" s="22" t="n">
        <v>24285</v>
      </c>
      <c r="AA38" s="22" t="n">
        <v>9714</v>
      </c>
      <c r="AB38" s="22" t="n">
        <v>13231</v>
      </c>
      <c r="AC38" s="22" t="n">
        <v>1613</v>
      </c>
      <c r="AD38" s="22" t="n">
        <v>11967</v>
      </c>
      <c r="AE38" s="22" t="n">
        <v>12197</v>
      </c>
      <c r="AF38" s="22" t="n">
        <v>24231</v>
      </c>
      <c r="AG38" s="22" t="n">
        <v>17597</v>
      </c>
      <c r="AH38" s="22" t="n">
        <v>20644</v>
      </c>
      <c r="AI38" s="22" t="n">
        <v>244</v>
      </c>
      <c r="AJ38" s="22" t="n">
        <v>109</v>
      </c>
      <c r="AK38" s="22" t="n">
        <v>77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</row>
    <row r="39">
      <c r="A39" s="83" t="n">
        <v>37</v>
      </c>
      <c r="B39" s="22" t="n">
        <v>4676</v>
      </c>
      <c r="C39" s="22" t="n">
        <v>18494</v>
      </c>
      <c r="D39" s="22" t="n">
        <v>449</v>
      </c>
      <c r="E39" s="22" t="n">
        <v>5479</v>
      </c>
      <c r="F39" s="22" t="n">
        <v>17947</v>
      </c>
      <c r="G39" s="22" t="n">
        <v>11995</v>
      </c>
      <c r="H39" s="22" t="n">
        <v>20500</v>
      </c>
      <c r="I39" s="22" t="n">
        <v>545</v>
      </c>
      <c r="J39" s="22" t="n">
        <v>9319</v>
      </c>
      <c r="K39" s="22" t="n">
        <v>18027</v>
      </c>
      <c r="L39" s="22" t="n">
        <v>27370</v>
      </c>
      <c r="M39" s="22" t="n">
        <v>9679</v>
      </c>
      <c r="N39" s="22" t="n">
        <v>17585</v>
      </c>
      <c r="O39" s="22" t="n">
        <v>287</v>
      </c>
      <c r="P39" s="22" t="n">
        <v>9176</v>
      </c>
      <c r="Q39" s="22" t="n">
        <v>18189</v>
      </c>
      <c r="R39" s="22" t="n">
        <v>27383</v>
      </c>
      <c r="S39" s="22" t="n">
        <v>11629</v>
      </c>
      <c r="T39" s="22" t="n">
        <v>25928</v>
      </c>
      <c r="U39" s="22" t="n">
        <v>1172</v>
      </c>
      <c r="V39" s="22" t="n">
        <v>341</v>
      </c>
      <c r="W39" s="22" t="n">
        <v>239</v>
      </c>
      <c r="X39" s="22" t="n">
        <v>8779</v>
      </c>
      <c r="Y39" s="22" t="n">
        <v>15578</v>
      </c>
      <c r="Z39" s="22" t="n">
        <v>24398</v>
      </c>
      <c r="AA39" s="22" t="n">
        <v>8357</v>
      </c>
      <c r="AB39" s="22" t="n">
        <v>14200</v>
      </c>
      <c r="AC39" s="22" t="n">
        <v>2067</v>
      </c>
      <c r="AD39" s="22" t="n">
        <v>11167</v>
      </c>
      <c r="AE39" s="22" t="n">
        <v>13195</v>
      </c>
      <c r="AF39" s="22" t="n">
        <v>24407</v>
      </c>
      <c r="AG39" s="22" t="n">
        <v>14371</v>
      </c>
      <c r="AH39" s="22" t="n">
        <v>24181</v>
      </c>
      <c r="AI39" s="22" t="n">
        <v>334</v>
      </c>
      <c r="AJ39" s="22" t="n">
        <v>150</v>
      </c>
      <c r="AK39" s="22" t="n">
        <v>97</v>
      </c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</row>
    <row r="40">
      <c r="A40" s="83" t="n">
        <v>38</v>
      </c>
      <c r="B40" s="22" t="n">
        <v>7372</v>
      </c>
      <c r="C40" s="22" t="n">
        <v>7844</v>
      </c>
      <c r="D40" s="22" t="n">
        <v>395</v>
      </c>
      <c r="E40" s="22" t="n">
        <v>7829</v>
      </c>
      <c r="F40" s="22" t="n">
        <v>7355</v>
      </c>
      <c r="G40" s="22" t="n">
        <v>16547</v>
      </c>
      <c r="H40" s="22" t="n">
        <v>8765</v>
      </c>
      <c r="I40" s="22" t="n">
        <v>490</v>
      </c>
      <c r="J40" s="22" t="n">
        <v>12610</v>
      </c>
      <c r="K40" s="22" t="n">
        <v>8339</v>
      </c>
      <c r="L40" s="22" t="n">
        <v>20977</v>
      </c>
      <c r="M40" s="22" t="n">
        <v>12928</v>
      </c>
      <c r="N40" s="22" t="n">
        <v>7907</v>
      </c>
      <c r="O40" s="22" t="n">
        <v>264</v>
      </c>
      <c r="P40" s="22" t="n">
        <v>12600</v>
      </c>
      <c r="Q40" s="22" t="n">
        <v>8376</v>
      </c>
      <c r="R40" s="22" t="n">
        <v>20993</v>
      </c>
      <c r="S40" s="22" t="n">
        <v>17997</v>
      </c>
      <c r="T40" s="22" t="n">
        <v>11947</v>
      </c>
      <c r="U40" s="22" t="n">
        <v>1122</v>
      </c>
      <c r="V40" s="22" t="n">
        <v>410</v>
      </c>
      <c r="W40" s="22" t="n">
        <v>249</v>
      </c>
      <c r="X40" s="22" t="n">
        <v>10218</v>
      </c>
      <c r="Y40" s="22" t="n">
        <v>8252</v>
      </c>
      <c r="Z40" s="22" t="n">
        <v>18517</v>
      </c>
      <c r="AA40" s="22" t="n">
        <v>10168</v>
      </c>
      <c r="AB40" s="22" t="n">
        <v>7354</v>
      </c>
      <c r="AC40" s="22" t="n">
        <v>1166</v>
      </c>
      <c r="AD40" s="22" t="n">
        <v>11115</v>
      </c>
      <c r="AE40" s="22" t="n">
        <v>7364</v>
      </c>
      <c r="AF40" s="22" t="n">
        <v>18511</v>
      </c>
      <c r="AG40" s="22" t="n">
        <v>19290</v>
      </c>
      <c r="AH40" s="22" t="n">
        <v>12560</v>
      </c>
      <c r="AI40" s="22" t="n">
        <v>294</v>
      </c>
      <c r="AJ40" s="22" t="n">
        <v>57</v>
      </c>
      <c r="AK40" s="22" t="n">
        <v>50</v>
      </c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</row>
    <row r="41">
      <c r="A41" s="83" t="n">
        <v>39</v>
      </c>
      <c r="B41" s="22" t="n">
        <v>4658</v>
      </c>
      <c r="C41" s="22" t="n">
        <v>8439</v>
      </c>
      <c r="D41" s="22" t="n">
        <v>348</v>
      </c>
      <c r="E41" s="22" t="n">
        <v>4990</v>
      </c>
      <c r="F41" s="22" t="n">
        <v>8372</v>
      </c>
      <c r="G41" s="22" t="n">
        <v>18348</v>
      </c>
      <c r="H41" s="22" t="n">
        <v>15007</v>
      </c>
      <c r="I41" s="22" t="n">
        <v>594</v>
      </c>
      <c r="J41" s="22" t="n">
        <v>14380</v>
      </c>
      <c r="K41" s="22" t="n">
        <v>13744</v>
      </c>
      <c r="L41" s="22" t="n">
        <v>28155</v>
      </c>
      <c r="M41" s="22" t="n">
        <v>14778</v>
      </c>
      <c r="N41" s="22" t="n">
        <v>13178</v>
      </c>
      <c r="O41" s="22" t="n">
        <v>307</v>
      </c>
      <c r="P41" s="22" t="n">
        <v>14288</v>
      </c>
      <c r="Q41" s="22" t="n">
        <v>13878</v>
      </c>
      <c r="R41" s="22" t="n">
        <v>28185</v>
      </c>
      <c r="S41" s="22" t="n">
        <v>18319</v>
      </c>
      <c r="T41" s="22" t="n">
        <v>18208</v>
      </c>
      <c r="U41" s="22" t="n">
        <v>1278</v>
      </c>
      <c r="V41" s="22" t="n">
        <v>563</v>
      </c>
      <c r="W41" s="22" t="n">
        <v>310</v>
      </c>
      <c r="X41" s="22" t="n">
        <v>10395</v>
      </c>
      <c r="Y41" s="22" t="n">
        <v>11627</v>
      </c>
      <c r="Z41" s="22" t="n">
        <v>22094</v>
      </c>
      <c r="AA41" s="22" t="n">
        <v>10112</v>
      </c>
      <c r="AB41" s="22" t="n">
        <v>10709</v>
      </c>
      <c r="AC41" s="22" t="n">
        <v>1424</v>
      </c>
      <c r="AD41" s="22" t="n">
        <v>11567</v>
      </c>
      <c r="AE41" s="22" t="n">
        <v>10470</v>
      </c>
      <c r="AF41" s="22" t="n">
        <v>22105</v>
      </c>
      <c r="AG41" s="22" t="n">
        <v>16730</v>
      </c>
      <c r="AH41" s="22" t="n">
        <v>17419</v>
      </c>
      <c r="AI41" s="22" t="n">
        <v>356</v>
      </c>
      <c r="AJ41" s="22" t="n">
        <v>82</v>
      </c>
      <c r="AK41" s="22" t="n">
        <v>78</v>
      </c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</row>
    <row r="42">
      <c r="A42" s="83" t="n">
        <v>40</v>
      </c>
      <c r="B42" s="22" t="n">
        <v>4037</v>
      </c>
      <c r="C42" s="22" t="n">
        <v>11976</v>
      </c>
      <c r="D42" s="22" t="n">
        <v>348</v>
      </c>
      <c r="E42" s="22" t="n">
        <v>4379</v>
      </c>
      <c r="F42" s="22" t="n">
        <v>11852</v>
      </c>
      <c r="G42" s="22" t="n">
        <v>16764</v>
      </c>
      <c r="H42" s="22" t="n">
        <v>17680</v>
      </c>
      <c r="I42" s="22" t="n">
        <v>624</v>
      </c>
      <c r="J42" s="22" t="n">
        <v>12822</v>
      </c>
      <c r="K42" s="22" t="n">
        <v>16446</v>
      </c>
      <c r="L42" s="22" t="n">
        <v>29294</v>
      </c>
      <c r="M42" s="22" t="n">
        <v>13421</v>
      </c>
      <c r="N42" s="22" t="n">
        <v>15727</v>
      </c>
      <c r="O42" s="22" t="n">
        <v>302</v>
      </c>
      <c r="P42" s="22" t="n">
        <v>12868</v>
      </c>
      <c r="Q42" s="22" t="n">
        <v>16452</v>
      </c>
      <c r="R42" s="22" t="n">
        <v>29345</v>
      </c>
      <c r="S42" s="22" t="n">
        <v>16014</v>
      </c>
      <c r="T42" s="22" t="n">
        <v>21353</v>
      </c>
      <c r="U42" s="22" t="n">
        <v>1325</v>
      </c>
      <c r="V42" s="22" t="n">
        <v>622</v>
      </c>
      <c r="W42" s="22" t="n">
        <v>262</v>
      </c>
      <c r="X42" s="22" t="n">
        <v>10219</v>
      </c>
      <c r="Y42" s="22" t="n">
        <v>14050</v>
      </c>
      <c r="Z42" s="22" t="n">
        <v>24349</v>
      </c>
      <c r="AA42" s="22" t="n">
        <v>9700</v>
      </c>
      <c r="AB42" s="22" t="n">
        <v>12870</v>
      </c>
      <c r="AC42" s="22" t="n">
        <v>1854</v>
      </c>
      <c r="AD42" s="22" t="n">
        <v>11800</v>
      </c>
      <c r="AE42" s="22" t="n">
        <v>12410</v>
      </c>
      <c r="AF42" s="22" t="n">
        <v>24298</v>
      </c>
      <c r="AG42" s="22" t="n">
        <v>14279</v>
      </c>
      <c r="AH42" s="22" t="n">
        <v>19829</v>
      </c>
      <c r="AI42" s="22" t="n">
        <v>319</v>
      </c>
      <c r="AJ42" s="22" t="n">
        <v>63</v>
      </c>
      <c r="AK42" s="22" t="n">
        <v>64</v>
      </c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</row>
    <row r="43">
      <c r="A43" s="83" t="n">
        <v>41</v>
      </c>
      <c r="B43" s="22" t="n">
        <v>6935</v>
      </c>
      <c r="C43" s="22" t="n">
        <v>4052</v>
      </c>
      <c r="D43" s="22" t="n">
        <v>279</v>
      </c>
      <c r="E43" s="22" t="n">
        <v>7218</v>
      </c>
      <c r="F43" s="22" t="n">
        <v>3865</v>
      </c>
      <c r="G43" s="22" t="n">
        <v>23375</v>
      </c>
      <c r="H43" s="22" t="n">
        <v>5662</v>
      </c>
      <c r="I43" s="22" t="n">
        <v>318</v>
      </c>
      <c r="J43" s="22" t="n">
        <v>18443</v>
      </c>
      <c r="K43" s="22" t="n">
        <v>5408</v>
      </c>
      <c r="L43" s="22" t="n">
        <v>23877</v>
      </c>
      <c r="M43" s="22" t="n">
        <v>18702</v>
      </c>
      <c r="N43" s="22" t="n">
        <v>5087</v>
      </c>
      <c r="O43" s="22" t="n">
        <v>205</v>
      </c>
      <c r="P43" s="22" t="n">
        <v>18530</v>
      </c>
      <c r="Q43" s="22" t="n">
        <v>5363</v>
      </c>
      <c r="R43" s="22" t="n">
        <v>23946</v>
      </c>
      <c r="S43" s="22" t="n">
        <v>24490</v>
      </c>
      <c r="T43" s="22" t="n">
        <v>7844</v>
      </c>
      <c r="U43" s="22" t="n">
        <v>824</v>
      </c>
      <c r="V43" s="22" t="n">
        <v>287</v>
      </c>
      <c r="W43" s="22" t="n">
        <v>274</v>
      </c>
      <c r="X43" s="22" t="n">
        <v>14852</v>
      </c>
      <c r="Y43" s="22" t="n">
        <v>4697</v>
      </c>
      <c r="Z43" s="22" t="n">
        <v>19587</v>
      </c>
      <c r="AA43" s="22" t="n">
        <v>14951</v>
      </c>
      <c r="AB43" s="22" t="n">
        <v>4167</v>
      </c>
      <c r="AC43" s="22" t="n">
        <v>776</v>
      </c>
      <c r="AD43" s="22" t="n">
        <v>15251</v>
      </c>
      <c r="AE43" s="22" t="n">
        <v>4320</v>
      </c>
      <c r="AF43" s="22" t="n">
        <v>19622</v>
      </c>
      <c r="AG43" s="22" t="n">
        <v>26459</v>
      </c>
      <c r="AH43" s="22" t="n">
        <v>6981</v>
      </c>
      <c r="AI43" s="22" t="n">
        <v>217</v>
      </c>
      <c r="AJ43" s="22" t="n">
        <v>57</v>
      </c>
      <c r="AK43" s="22" t="n">
        <v>54</v>
      </c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</row>
    <row r="44">
      <c r="A44" s="83" t="n">
        <v>42</v>
      </c>
      <c r="B44" s="22" t="n">
        <v>7994</v>
      </c>
      <c r="C44" s="22" t="n">
        <v>5282</v>
      </c>
      <c r="D44" s="22" t="n">
        <v>326</v>
      </c>
      <c r="E44" s="22" t="n">
        <v>8231</v>
      </c>
      <c r="F44" s="22" t="n">
        <v>4994</v>
      </c>
      <c r="G44" s="22" t="n">
        <v>17202</v>
      </c>
      <c r="H44" s="22" t="n">
        <v>6388</v>
      </c>
      <c r="I44" s="22" t="n">
        <v>365</v>
      </c>
      <c r="J44" s="22" t="n">
        <v>13229</v>
      </c>
      <c r="K44" s="22" t="n">
        <v>6057</v>
      </c>
      <c r="L44" s="22" t="n">
        <v>19310</v>
      </c>
      <c r="M44" s="22" t="n">
        <v>13456</v>
      </c>
      <c r="N44" s="22" t="n">
        <v>5784</v>
      </c>
      <c r="O44" s="22" t="n">
        <v>244</v>
      </c>
      <c r="P44" s="22" t="n">
        <v>13190</v>
      </c>
      <c r="Q44" s="22" t="n">
        <v>6115</v>
      </c>
      <c r="R44" s="22" t="n">
        <v>19326</v>
      </c>
      <c r="S44" s="22" t="n">
        <v>19956</v>
      </c>
      <c r="T44" s="22" t="n">
        <v>9122</v>
      </c>
      <c r="U44" s="22" t="n">
        <v>1019</v>
      </c>
      <c r="V44" s="22" t="n">
        <v>354</v>
      </c>
      <c r="W44" s="22" t="n">
        <v>251</v>
      </c>
      <c r="X44" s="22" t="n">
        <v>11181</v>
      </c>
      <c r="Y44" s="22" t="n">
        <v>5710</v>
      </c>
      <c r="Z44" s="22" t="n">
        <v>16930</v>
      </c>
      <c r="AA44" s="22" t="n">
        <v>11280</v>
      </c>
      <c r="AB44" s="22" t="n">
        <v>5021</v>
      </c>
      <c r="AC44" s="22" t="n">
        <v>911</v>
      </c>
      <c r="AD44" s="22" t="n">
        <v>11696</v>
      </c>
      <c r="AE44" s="22" t="n">
        <v>5218</v>
      </c>
      <c r="AF44" s="22" t="n">
        <v>16944</v>
      </c>
      <c r="AG44" s="22" t="n">
        <v>22660</v>
      </c>
      <c r="AH44" s="22" t="n">
        <v>9100</v>
      </c>
      <c r="AI44" s="22" t="n">
        <v>293</v>
      </c>
      <c r="AJ44" s="22" t="n">
        <v>58</v>
      </c>
      <c r="AK44" s="22" t="n">
        <v>54</v>
      </c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</row>
    <row r="45">
      <c r="A45" s="83" t="n">
        <v>43</v>
      </c>
      <c r="B45" s="22" t="n">
        <v>4915</v>
      </c>
      <c r="C45" s="22" t="n">
        <v>9059</v>
      </c>
      <c r="D45" s="22" t="n">
        <v>407</v>
      </c>
      <c r="E45" s="22" t="n">
        <v>5400</v>
      </c>
      <c r="F45" s="22" t="n">
        <v>8847</v>
      </c>
      <c r="G45" s="22" t="n">
        <v>16121</v>
      </c>
      <c r="H45" s="22" t="n">
        <v>13776</v>
      </c>
      <c r="I45" s="22" t="n">
        <v>583</v>
      </c>
      <c r="J45" s="22" t="n">
        <v>12496</v>
      </c>
      <c r="K45" s="22" t="n">
        <v>12526</v>
      </c>
      <c r="L45" s="22" t="n">
        <v>25061</v>
      </c>
      <c r="M45" s="22" t="n">
        <v>12772</v>
      </c>
      <c r="N45" s="22" t="n">
        <v>12120</v>
      </c>
      <c r="O45" s="22" t="n">
        <v>302</v>
      </c>
      <c r="P45" s="22" t="n">
        <v>12336</v>
      </c>
      <c r="Q45" s="22" t="n">
        <v>12719</v>
      </c>
      <c r="R45" s="22" t="n">
        <v>25083</v>
      </c>
      <c r="S45" s="22" t="n">
        <v>15603</v>
      </c>
      <c r="T45" s="22" t="n">
        <v>17912</v>
      </c>
      <c r="U45" s="22" t="n">
        <v>1266</v>
      </c>
      <c r="V45" s="22" t="n">
        <v>434</v>
      </c>
      <c r="W45" s="22" t="n">
        <v>273</v>
      </c>
      <c r="X45" s="22" t="n">
        <v>10804</v>
      </c>
      <c r="Y45" s="22" t="n">
        <v>12534</v>
      </c>
      <c r="Z45" s="22" t="n">
        <v>23399</v>
      </c>
      <c r="AA45" s="22" t="n">
        <v>10611</v>
      </c>
      <c r="AB45" s="22" t="n">
        <v>11401</v>
      </c>
      <c r="AC45" s="22" t="n">
        <v>1644</v>
      </c>
      <c r="AD45" s="22" t="n">
        <v>12185</v>
      </c>
      <c r="AE45" s="22" t="n">
        <v>11179</v>
      </c>
      <c r="AF45" s="22" t="n">
        <v>23430</v>
      </c>
      <c r="AG45" s="22" t="n">
        <v>17396</v>
      </c>
      <c r="AH45" s="22" t="n">
        <v>18874</v>
      </c>
      <c r="AI45" s="22" t="n">
        <v>417</v>
      </c>
      <c r="AJ45" s="22" t="n">
        <v>83</v>
      </c>
      <c r="AK45" s="22" t="n">
        <v>74</v>
      </c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</row>
    <row r="46">
      <c r="A46" s="83" t="n">
        <v>44</v>
      </c>
      <c r="B46" s="22" t="n">
        <v>8053</v>
      </c>
      <c r="C46" s="22" t="n">
        <v>2772</v>
      </c>
      <c r="D46" s="22" t="n">
        <v>292</v>
      </c>
      <c r="E46" s="22" t="n">
        <v>8264</v>
      </c>
      <c r="F46" s="22" t="n">
        <v>2801</v>
      </c>
      <c r="G46" s="22" t="n">
        <v>21037</v>
      </c>
      <c r="H46" s="22" t="n">
        <v>3835</v>
      </c>
      <c r="I46" s="22" t="n">
        <v>444</v>
      </c>
      <c r="J46" s="22" t="n">
        <v>16478</v>
      </c>
      <c r="K46" s="22" t="n">
        <v>4098</v>
      </c>
      <c r="L46" s="22" t="n">
        <v>20611</v>
      </c>
      <c r="M46" s="22" t="n">
        <v>16826</v>
      </c>
      <c r="N46" s="22" t="n">
        <v>3675</v>
      </c>
      <c r="O46" s="22" t="n">
        <v>252</v>
      </c>
      <c r="P46" s="22" t="n">
        <v>16289</v>
      </c>
      <c r="Q46" s="22" t="n">
        <v>4340</v>
      </c>
      <c r="R46" s="22" t="n">
        <v>20660</v>
      </c>
      <c r="S46" s="22" t="n">
        <v>24068</v>
      </c>
      <c r="T46" s="22" t="n">
        <v>5207</v>
      </c>
      <c r="U46" s="22" t="n">
        <v>897</v>
      </c>
      <c r="V46" s="22" t="n">
        <v>274</v>
      </c>
      <c r="W46" s="22" t="n">
        <v>304</v>
      </c>
      <c r="X46" s="22" t="n">
        <v>13907</v>
      </c>
      <c r="Y46" s="22" t="n">
        <v>3929</v>
      </c>
      <c r="Z46" s="22" t="n">
        <v>17899</v>
      </c>
      <c r="AA46" s="22" t="n">
        <v>14105</v>
      </c>
      <c r="AB46" s="22" t="n">
        <v>3207</v>
      </c>
      <c r="AC46" s="22" t="n">
        <v>913</v>
      </c>
      <c r="AD46" s="22" t="n">
        <v>14826</v>
      </c>
      <c r="AE46" s="22" t="n">
        <v>3016</v>
      </c>
      <c r="AF46" s="22" t="n">
        <v>17889</v>
      </c>
      <c r="AG46" s="22" t="n">
        <v>26185</v>
      </c>
      <c r="AH46" s="22" t="n">
        <v>6246</v>
      </c>
      <c r="AI46" s="22" t="n">
        <v>235</v>
      </c>
      <c r="AJ46" s="22" t="n">
        <v>25</v>
      </c>
      <c r="AK46" s="22" t="n">
        <v>65</v>
      </c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</row>
    <row r="47">
      <c r="A47" s="83" t="n">
        <v>45</v>
      </c>
      <c r="B47" s="22" t="n">
        <v>5248</v>
      </c>
      <c r="C47" s="22" t="n">
        <v>5418</v>
      </c>
      <c r="D47" s="22" t="n">
        <v>297</v>
      </c>
      <c r="E47" s="22" t="n">
        <v>5666</v>
      </c>
      <c r="F47" s="22" t="n">
        <v>5260</v>
      </c>
      <c r="G47" s="22" t="n">
        <v>18090</v>
      </c>
      <c r="H47" s="22" t="n">
        <v>8376</v>
      </c>
      <c r="I47" s="22" t="n">
        <v>438</v>
      </c>
      <c r="J47" s="22" t="n">
        <v>14229</v>
      </c>
      <c r="K47" s="22" t="n">
        <v>7448</v>
      </c>
      <c r="L47" s="22" t="n">
        <v>21697</v>
      </c>
      <c r="M47" s="22" t="n">
        <v>14427</v>
      </c>
      <c r="N47" s="22" t="n">
        <v>7121</v>
      </c>
      <c r="O47" s="22" t="n">
        <v>260</v>
      </c>
      <c r="P47" s="22" t="n">
        <v>14141</v>
      </c>
      <c r="Q47" s="22" t="n">
        <v>7569</v>
      </c>
      <c r="R47" s="22" t="n">
        <v>21734</v>
      </c>
      <c r="S47" s="22" t="n">
        <v>18451</v>
      </c>
      <c r="T47" s="22" t="n">
        <v>11619</v>
      </c>
      <c r="U47" s="22" t="n">
        <v>920</v>
      </c>
      <c r="V47" s="22" t="n">
        <v>336</v>
      </c>
      <c r="W47" s="22" t="n">
        <v>242</v>
      </c>
      <c r="X47" s="22" t="n">
        <v>11696</v>
      </c>
      <c r="Y47" s="22" t="n">
        <v>7145</v>
      </c>
      <c r="Z47" s="22" t="n">
        <v>18890</v>
      </c>
      <c r="AA47" s="22" t="n">
        <v>11801</v>
      </c>
      <c r="AB47" s="22" t="n">
        <v>6413</v>
      </c>
      <c r="AC47" s="22" t="n">
        <v>878</v>
      </c>
      <c r="AD47" s="22" t="n">
        <v>12276</v>
      </c>
      <c r="AE47" s="22" t="n">
        <v>6606</v>
      </c>
      <c r="AF47" s="22" t="n">
        <v>18936</v>
      </c>
      <c r="AG47" s="22" t="n">
        <v>20193</v>
      </c>
      <c r="AH47" s="22" t="n">
        <v>11790</v>
      </c>
      <c r="AI47" s="22" t="n">
        <v>241</v>
      </c>
      <c r="AJ47" s="22" t="n">
        <v>77</v>
      </c>
      <c r="AK47" s="22" t="n">
        <v>50</v>
      </c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</row>
    <row r="48">
      <c r="A48" s="83" t="n">
        <v>46</v>
      </c>
      <c r="B48" s="22" t="n">
        <v>9492</v>
      </c>
      <c r="C48" s="22" t="n">
        <v>8117</v>
      </c>
      <c r="D48" s="22" t="n">
        <v>432</v>
      </c>
      <c r="E48" s="22" t="n">
        <v>10064</v>
      </c>
      <c r="F48" s="22" t="n">
        <v>7639</v>
      </c>
      <c r="G48" s="22" t="n">
        <v>19614</v>
      </c>
      <c r="H48" s="22" t="n">
        <v>7932</v>
      </c>
      <c r="I48" s="22" t="n">
        <v>472</v>
      </c>
      <c r="J48" s="22" t="n">
        <v>16636</v>
      </c>
      <c r="K48" s="22" t="n">
        <v>7887</v>
      </c>
      <c r="L48" s="22" t="n">
        <v>24547</v>
      </c>
      <c r="M48" s="22" t="n">
        <v>16877</v>
      </c>
      <c r="N48" s="22" t="n">
        <v>7535</v>
      </c>
      <c r="O48" s="22" t="n">
        <v>337</v>
      </c>
      <c r="P48" s="22" t="n">
        <v>16322</v>
      </c>
      <c r="Q48" s="22" t="n">
        <v>8223</v>
      </c>
      <c r="R48" s="22" t="n">
        <v>24574</v>
      </c>
      <c r="S48" s="22" t="n">
        <v>21777</v>
      </c>
      <c r="T48" s="22" t="n">
        <v>11483</v>
      </c>
      <c r="U48" s="22" t="n">
        <v>944</v>
      </c>
      <c r="V48" s="22" t="n">
        <v>299</v>
      </c>
      <c r="W48" s="22" t="n">
        <v>282</v>
      </c>
      <c r="X48" s="22" t="n">
        <v>14733</v>
      </c>
      <c r="Y48" s="22" t="n">
        <v>7283</v>
      </c>
      <c r="Z48" s="22" t="n">
        <v>22081</v>
      </c>
      <c r="AA48" s="22" t="n">
        <v>14686</v>
      </c>
      <c r="AB48" s="22" t="n">
        <v>6382</v>
      </c>
      <c r="AC48" s="22" t="n">
        <v>1324</v>
      </c>
      <c r="AD48" s="22" t="n">
        <v>15843</v>
      </c>
      <c r="AE48" s="22" t="n">
        <v>6249</v>
      </c>
      <c r="AF48" s="22" t="n">
        <v>22160</v>
      </c>
      <c r="AG48" s="22" t="n">
        <v>24745</v>
      </c>
      <c r="AH48" s="22" t="n">
        <v>11653</v>
      </c>
      <c r="AI48" s="22" t="n">
        <v>279</v>
      </c>
      <c r="AJ48" s="22" t="n">
        <v>85</v>
      </c>
      <c r="AK48" s="22" t="n">
        <v>72</v>
      </c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</row>
    <row r="49">
      <c r="A49" s="83" t="n">
        <v>47</v>
      </c>
      <c r="B49" s="22" t="n">
        <v>7648</v>
      </c>
      <c r="C49" s="22" t="n">
        <v>4580</v>
      </c>
      <c r="D49" s="22" t="n">
        <v>306</v>
      </c>
      <c r="E49" s="22" t="n">
        <v>8186</v>
      </c>
      <c r="F49" s="22" t="n">
        <v>4278</v>
      </c>
      <c r="G49" s="22" t="n">
        <v>19197</v>
      </c>
      <c r="H49" s="22" t="n">
        <v>5298</v>
      </c>
      <c r="I49" s="22" t="n">
        <v>359</v>
      </c>
      <c r="J49" s="22" t="n">
        <v>15337</v>
      </c>
      <c r="K49" s="22" t="n">
        <v>4987</v>
      </c>
      <c r="L49" s="22" t="n">
        <v>20350</v>
      </c>
      <c r="M49" s="22" t="n">
        <v>15672</v>
      </c>
      <c r="N49" s="22" t="n">
        <v>4607</v>
      </c>
      <c r="O49" s="22" t="n">
        <v>204</v>
      </c>
      <c r="P49" s="22" t="n">
        <v>15243</v>
      </c>
      <c r="Q49" s="22" t="n">
        <v>5147</v>
      </c>
      <c r="R49" s="22" t="n">
        <v>20405</v>
      </c>
      <c r="S49" s="22" t="n">
        <v>21377</v>
      </c>
      <c r="T49" s="22" t="n">
        <v>7357</v>
      </c>
      <c r="U49" s="22" t="n">
        <v>770</v>
      </c>
      <c r="V49" s="22" t="n">
        <v>226</v>
      </c>
      <c r="W49" s="22" t="n">
        <v>254</v>
      </c>
      <c r="X49" s="22" t="n">
        <v>12714</v>
      </c>
      <c r="Y49" s="22" t="n">
        <v>4752</v>
      </c>
      <c r="Z49" s="22" t="n">
        <v>17508</v>
      </c>
      <c r="AA49" s="22" t="n">
        <v>12958</v>
      </c>
      <c r="AB49" s="22" t="n">
        <v>4115</v>
      </c>
      <c r="AC49" s="22" t="n">
        <v>816</v>
      </c>
      <c r="AD49" s="22" t="n">
        <v>13464</v>
      </c>
      <c r="AE49" s="22" t="n">
        <v>3841</v>
      </c>
      <c r="AF49" s="22" t="n">
        <v>17347</v>
      </c>
      <c r="AG49" s="22" t="n">
        <v>24039</v>
      </c>
      <c r="AH49" s="22" t="n">
        <v>7528</v>
      </c>
      <c r="AI49" s="22" t="n">
        <v>214</v>
      </c>
      <c r="AJ49" s="22" t="n">
        <v>65</v>
      </c>
      <c r="AK49" s="22" t="n">
        <v>50</v>
      </c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</row>
    <row r="50">
      <c r="A50" s="83" t="n">
        <v>48</v>
      </c>
      <c r="B50" s="22" t="n">
        <v>4567</v>
      </c>
      <c r="C50" s="22" t="n">
        <v>4999</v>
      </c>
      <c r="D50" s="22" t="n">
        <v>313</v>
      </c>
      <c r="E50" s="22" t="n">
        <v>5084</v>
      </c>
      <c r="F50" s="22" t="n">
        <v>4749</v>
      </c>
      <c r="G50" s="22" t="n">
        <v>11543</v>
      </c>
      <c r="H50" s="22" t="n">
        <v>6578</v>
      </c>
      <c r="I50" s="22" t="n">
        <v>439</v>
      </c>
      <c r="J50" s="22" t="n">
        <v>7450</v>
      </c>
      <c r="K50" s="22" t="n">
        <v>5461</v>
      </c>
      <c r="L50" s="22" t="n">
        <v>12929</v>
      </c>
      <c r="M50" s="22" t="n">
        <v>7755</v>
      </c>
      <c r="N50" s="22" t="n">
        <v>5025</v>
      </c>
      <c r="O50" s="22" t="n">
        <v>236</v>
      </c>
      <c r="P50" s="22" t="n">
        <v>7201</v>
      </c>
      <c r="Q50" s="22" t="n">
        <v>5744</v>
      </c>
      <c r="R50" s="22" t="n">
        <v>12962</v>
      </c>
      <c r="S50" s="22" t="n">
        <v>10054</v>
      </c>
      <c r="T50" s="22" t="n">
        <v>8040</v>
      </c>
      <c r="U50" s="22" t="n">
        <v>856</v>
      </c>
      <c r="V50" s="22" t="n">
        <v>209</v>
      </c>
      <c r="W50" s="22" t="n">
        <v>218</v>
      </c>
      <c r="X50" s="22" t="n">
        <v>6799</v>
      </c>
      <c r="Y50" s="22" t="n">
        <v>5374</v>
      </c>
      <c r="Z50" s="22" t="n">
        <v>12218</v>
      </c>
      <c r="AA50" s="22" t="n">
        <v>6673</v>
      </c>
      <c r="AB50" s="22" t="n">
        <v>4656</v>
      </c>
      <c r="AC50" s="22" t="n">
        <v>1039</v>
      </c>
      <c r="AD50" s="22" t="n">
        <v>8194</v>
      </c>
      <c r="AE50" s="22" t="n">
        <v>3951</v>
      </c>
      <c r="AF50" s="22" t="n">
        <v>12185</v>
      </c>
      <c r="AG50" s="22" t="n">
        <v>13578</v>
      </c>
      <c r="AH50" s="22" t="n">
        <v>8849</v>
      </c>
      <c r="AI50" s="22" t="n">
        <v>215</v>
      </c>
      <c r="AJ50" s="22" t="n">
        <v>56</v>
      </c>
      <c r="AK50" s="22" t="n">
        <v>66</v>
      </c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</row>
    <row r="51">
      <c r="A51" s="83" t="n">
        <v>49</v>
      </c>
      <c r="B51" s="22" t="n">
        <v>6509</v>
      </c>
      <c r="C51" s="22" t="n">
        <v>10508</v>
      </c>
      <c r="D51" s="22" t="n">
        <v>517</v>
      </c>
      <c r="E51" s="22" t="n">
        <v>7104</v>
      </c>
      <c r="F51" s="22" t="n">
        <v>10249</v>
      </c>
      <c r="G51" s="22" t="n">
        <v>17106</v>
      </c>
      <c r="H51" s="22" t="n">
        <v>13311</v>
      </c>
      <c r="I51" s="22" t="n">
        <v>718</v>
      </c>
      <c r="J51" s="22" t="n">
        <v>12977</v>
      </c>
      <c r="K51" s="22" t="n">
        <v>11889</v>
      </c>
      <c r="L51" s="22" t="n">
        <v>24888</v>
      </c>
      <c r="M51" s="22" t="n">
        <v>13364</v>
      </c>
      <c r="N51" s="22" t="n">
        <v>11381</v>
      </c>
      <c r="O51" s="22" t="n">
        <v>282</v>
      </c>
      <c r="P51" s="22" t="n">
        <v>12678</v>
      </c>
      <c r="Q51" s="22" t="n">
        <v>12227</v>
      </c>
      <c r="R51" s="22" t="n">
        <v>24922</v>
      </c>
      <c r="S51" s="22" t="n">
        <v>15544</v>
      </c>
      <c r="T51" s="22" t="n">
        <v>16534</v>
      </c>
      <c r="U51" s="22" t="n">
        <v>1421</v>
      </c>
      <c r="V51" s="22" t="n">
        <v>445</v>
      </c>
      <c r="W51" s="22" t="n">
        <v>270</v>
      </c>
      <c r="X51" s="22" t="n">
        <v>9803</v>
      </c>
      <c r="Y51" s="22" t="n">
        <v>11039</v>
      </c>
      <c r="Z51" s="22" t="n">
        <v>20896</v>
      </c>
      <c r="AA51" s="22" t="n">
        <v>9853</v>
      </c>
      <c r="AB51" s="22" t="n">
        <v>10052</v>
      </c>
      <c r="AC51" s="22" t="n">
        <v>1168</v>
      </c>
      <c r="AD51" s="22" t="n">
        <v>10959</v>
      </c>
      <c r="AE51" s="22" t="n">
        <v>9668</v>
      </c>
      <c r="AF51" s="22" t="n">
        <v>20690</v>
      </c>
      <c r="AG51" s="22" t="n">
        <v>16632</v>
      </c>
      <c r="AH51" s="22" t="n">
        <v>17609</v>
      </c>
      <c r="AI51" s="22" t="n">
        <v>308</v>
      </c>
      <c r="AJ51" s="22" t="n">
        <v>63</v>
      </c>
      <c r="AK51" s="22" t="n">
        <v>57</v>
      </c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</row>
    <row r="52">
      <c r="A52" s="83" t="n">
        <v>50</v>
      </c>
      <c r="B52" s="22" t="n">
        <v>5240</v>
      </c>
      <c r="C52" s="22" t="n">
        <v>12118</v>
      </c>
      <c r="D52" s="22" t="n">
        <v>400</v>
      </c>
      <c r="E52" s="22" t="n">
        <v>5932</v>
      </c>
      <c r="F52" s="22" t="n">
        <v>11625</v>
      </c>
      <c r="G52" s="22" t="n">
        <v>14395</v>
      </c>
      <c r="H52" s="22" t="n">
        <v>14209</v>
      </c>
      <c r="I52" s="22" t="n">
        <v>493</v>
      </c>
      <c r="J52" s="22" t="n">
        <v>10914</v>
      </c>
      <c r="K52" s="22" t="n">
        <v>12958</v>
      </c>
      <c r="L52" s="22" t="n">
        <v>23895</v>
      </c>
      <c r="M52" s="22" t="n">
        <v>11661</v>
      </c>
      <c r="N52" s="22" t="n">
        <v>12271</v>
      </c>
      <c r="O52" s="22" t="n">
        <v>226</v>
      </c>
      <c r="P52" s="22" t="n">
        <v>10645</v>
      </c>
      <c r="Q52" s="22" t="n">
        <v>13261</v>
      </c>
      <c r="R52" s="22" t="n">
        <v>23919</v>
      </c>
      <c r="S52" s="22" t="n">
        <v>14687</v>
      </c>
      <c r="T52" s="22" t="n">
        <v>17846</v>
      </c>
      <c r="U52" s="22" t="n">
        <v>944</v>
      </c>
      <c r="V52" s="22" t="n">
        <v>288</v>
      </c>
      <c r="W52" s="22" t="n">
        <v>202</v>
      </c>
      <c r="X52" s="22" t="n">
        <v>8436</v>
      </c>
      <c r="Y52" s="22" t="n">
        <v>11127</v>
      </c>
      <c r="Z52" s="22" t="n">
        <v>19599</v>
      </c>
      <c r="AA52" s="22" t="n">
        <v>8466</v>
      </c>
      <c r="AB52" s="22" t="n">
        <v>10147</v>
      </c>
      <c r="AC52" s="22" t="n">
        <v>1220</v>
      </c>
      <c r="AD52" s="22" t="n">
        <v>11198</v>
      </c>
      <c r="AE52" s="22" t="n">
        <v>8448</v>
      </c>
      <c r="AF52" s="22" t="n">
        <v>19675</v>
      </c>
      <c r="AG52" s="22" t="n">
        <v>14709</v>
      </c>
      <c r="AH52" s="22" t="n">
        <v>17045</v>
      </c>
      <c r="AI52" s="22" t="n">
        <v>258</v>
      </c>
      <c r="AJ52" s="22" t="n">
        <v>67</v>
      </c>
      <c r="AK52" s="22" t="n">
        <v>79</v>
      </c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</row>
    <row r="53">
      <c r="A53" s="83" t="n">
        <v>51</v>
      </c>
      <c r="B53" s="22" t="n">
        <v>6341</v>
      </c>
      <c r="C53" s="22" t="n">
        <v>12913</v>
      </c>
      <c r="D53" s="22" t="n">
        <v>437</v>
      </c>
      <c r="E53" s="22" t="n">
        <v>6847</v>
      </c>
      <c r="F53" s="22" t="n">
        <v>12578</v>
      </c>
      <c r="G53" s="22" t="n">
        <v>16612</v>
      </c>
      <c r="H53" s="22" t="n">
        <v>17024</v>
      </c>
      <c r="I53" s="22" t="n">
        <v>864</v>
      </c>
      <c r="J53" s="22" t="n">
        <v>12090</v>
      </c>
      <c r="K53" s="22" t="n">
        <v>15703</v>
      </c>
      <c r="L53" s="22" t="n">
        <v>27814</v>
      </c>
      <c r="M53" s="22" t="n">
        <v>12851</v>
      </c>
      <c r="N53" s="22" t="n">
        <v>14868</v>
      </c>
      <c r="O53" s="22" t="n">
        <v>292</v>
      </c>
      <c r="P53" s="22" t="n">
        <v>11424</v>
      </c>
      <c r="Q53" s="22" t="n">
        <v>16392</v>
      </c>
      <c r="R53" s="22" t="n">
        <v>27833</v>
      </c>
      <c r="S53" s="22" t="n">
        <v>14222</v>
      </c>
      <c r="T53" s="22" t="n">
        <v>20383</v>
      </c>
      <c r="U53" s="22" t="n">
        <v>1591</v>
      </c>
      <c r="V53" s="22" t="n">
        <v>413</v>
      </c>
      <c r="W53" s="22" t="n">
        <v>303</v>
      </c>
      <c r="X53" s="22" t="n">
        <v>9932</v>
      </c>
      <c r="Y53" s="22" t="n">
        <v>14615</v>
      </c>
      <c r="Z53" s="22" t="n">
        <v>24591</v>
      </c>
      <c r="AA53" s="22" t="n">
        <v>9917</v>
      </c>
      <c r="AB53" s="22" t="n">
        <v>13097</v>
      </c>
      <c r="AC53" s="22" t="n">
        <v>1752</v>
      </c>
      <c r="AD53" s="22" t="n">
        <v>12851</v>
      </c>
      <c r="AE53" s="22" t="n">
        <v>11384</v>
      </c>
      <c r="AF53" s="22" t="n">
        <v>24285</v>
      </c>
      <c r="AG53" s="22" t="n">
        <v>15195</v>
      </c>
      <c r="AH53" s="22" t="n">
        <v>23035</v>
      </c>
      <c r="AI53" s="22" t="n">
        <v>350</v>
      </c>
      <c r="AJ53" s="22" t="n">
        <v>69</v>
      </c>
      <c r="AK53" s="22" t="n">
        <v>73</v>
      </c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</row>
    <row r="54">
      <c r="A54" s="83" t="n">
        <v>52</v>
      </c>
      <c r="B54" s="22" t="n">
        <v>7672</v>
      </c>
      <c r="C54" s="22" t="n">
        <v>8241</v>
      </c>
      <c r="D54" s="22" t="n">
        <v>447</v>
      </c>
      <c r="E54" s="22" t="n">
        <v>8248</v>
      </c>
      <c r="F54" s="22" t="n">
        <v>7865</v>
      </c>
      <c r="G54" s="22" t="n">
        <v>15903</v>
      </c>
      <c r="H54" s="22" t="n">
        <v>9143</v>
      </c>
      <c r="I54" s="22" t="n">
        <v>549</v>
      </c>
      <c r="J54" s="22" t="n">
        <v>11676</v>
      </c>
      <c r="K54" s="22" t="n">
        <v>8119</v>
      </c>
      <c r="L54" s="22" t="n">
        <v>19810</v>
      </c>
      <c r="M54" s="22" t="n">
        <v>12035</v>
      </c>
      <c r="N54" s="22" t="n">
        <v>7630</v>
      </c>
      <c r="O54" s="22" t="n">
        <v>273</v>
      </c>
      <c r="P54" s="22" t="n">
        <v>11542</v>
      </c>
      <c r="Q54" s="22" t="n">
        <v>8279</v>
      </c>
      <c r="R54" s="22" t="n">
        <v>19841</v>
      </c>
      <c r="S54" s="22" t="n">
        <v>15852</v>
      </c>
      <c r="T54" s="22" t="n">
        <v>11693</v>
      </c>
      <c r="U54" s="22" t="n">
        <v>1126</v>
      </c>
      <c r="V54" s="22" t="n">
        <v>331</v>
      </c>
      <c r="W54" s="22" t="n">
        <v>305</v>
      </c>
      <c r="X54" s="22" t="n">
        <v>9000</v>
      </c>
      <c r="Y54" s="22" t="n">
        <v>7699</v>
      </c>
      <c r="Z54" s="22" t="n">
        <v>16729</v>
      </c>
      <c r="AA54" s="22" t="n">
        <v>8990</v>
      </c>
      <c r="AB54" s="22" t="n">
        <v>6939</v>
      </c>
      <c r="AC54" s="22" t="n">
        <v>1040</v>
      </c>
      <c r="AD54" s="22" t="n">
        <v>9810</v>
      </c>
      <c r="AE54" s="22" t="n">
        <v>6701</v>
      </c>
      <c r="AF54" s="22" t="n">
        <v>16549</v>
      </c>
      <c r="AG54" s="22" t="n">
        <v>17207</v>
      </c>
      <c r="AH54" s="22" t="n">
        <v>12216</v>
      </c>
      <c r="AI54" s="22" t="n">
        <v>272</v>
      </c>
      <c r="AJ54" s="22" t="n">
        <v>67</v>
      </c>
      <c r="AK54" s="22" t="n">
        <v>64</v>
      </c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</row>
    <row r="55">
      <c r="A55" s="83" t="n">
        <v>53</v>
      </c>
      <c r="B55" s="22" t="n">
        <v>7670</v>
      </c>
      <c r="C55" s="22" t="n">
        <v>8010</v>
      </c>
      <c r="D55" s="22" t="n">
        <v>506</v>
      </c>
      <c r="E55" s="22" t="n">
        <v>8324</v>
      </c>
      <c r="F55" s="22" t="n">
        <v>7598</v>
      </c>
      <c r="G55" s="22" t="n">
        <v>15890</v>
      </c>
      <c r="H55" s="22" t="n">
        <v>8459</v>
      </c>
      <c r="I55" s="22" t="n">
        <v>557</v>
      </c>
      <c r="J55" s="22" t="n">
        <v>11099</v>
      </c>
      <c r="K55" s="22" t="n">
        <v>7247</v>
      </c>
      <c r="L55" s="22" t="n">
        <v>18368</v>
      </c>
      <c r="M55" s="22" t="n">
        <v>11436</v>
      </c>
      <c r="N55" s="22" t="n">
        <v>6769</v>
      </c>
      <c r="O55" s="22" t="n">
        <v>276</v>
      </c>
      <c r="P55" s="22" t="n">
        <v>11048</v>
      </c>
      <c r="Q55" s="22" t="n">
        <v>7332</v>
      </c>
      <c r="R55" s="22" t="n">
        <v>18392</v>
      </c>
      <c r="S55" s="22" t="n">
        <v>15606</v>
      </c>
      <c r="T55" s="22" t="n">
        <v>11370</v>
      </c>
      <c r="U55" s="22" t="n">
        <v>1323</v>
      </c>
      <c r="V55" s="22" t="n">
        <v>348</v>
      </c>
      <c r="W55" s="22" t="n">
        <v>326</v>
      </c>
      <c r="X55" s="22" t="n">
        <v>8432</v>
      </c>
      <c r="Y55" s="22" t="n">
        <v>6618</v>
      </c>
      <c r="Z55" s="22" t="n">
        <v>15077</v>
      </c>
      <c r="AA55" s="22" t="n">
        <v>8453</v>
      </c>
      <c r="AB55" s="22" t="n">
        <v>5872</v>
      </c>
      <c r="AC55" s="22" t="n">
        <v>979</v>
      </c>
      <c r="AD55" s="22" t="n">
        <v>9127</v>
      </c>
      <c r="AE55" s="22" t="n">
        <v>5738</v>
      </c>
      <c r="AF55" s="22" t="n">
        <v>14902</v>
      </c>
      <c r="AG55" s="22" t="n">
        <v>17655</v>
      </c>
      <c r="AH55" s="22" t="n">
        <v>11429</v>
      </c>
      <c r="AI55" s="22" t="n">
        <v>338</v>
      </c>
      <c r="AJ55" s="22" t="n">
        <v>74</v>
      </c>
      <c r="AK55" s="22" t="n">
        <v>64</v>
      </c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</row>
    <row r="56">
      <c r="A56" s="83" t="n">
        <v>54</v>
      </c>
      <c r="B56" s="22" t="n">
        <v>5886</v>
      </c>
      <c r="C56" s="22" t="n">
        <v>16025</v>
      </c>
      <c r="D56" s="22" t="n">
        <v>404</v>
      </c>
      <c r="E56" s="22" t="n">
        <v>6447</v>
      </c>
      <c r="F56" s="22" t="n">
        <v>15742</v>
      </c>
      <c r="G56" s="22" t="n">
        <v>15870</v>
      </c>
      <c r="H56" s="22" t="n">
        <v>18745</v>
      </c>
      <c r="I56" s="22" t="n">
        <v>524</v>
      </c>
      <c r="J56" s="22" t="n">
        <v>12717</v>
      </c>
      <c r="K56" s="22" t="n">
        <v>17136</v>
      </c>
      <c r="L56" s="22" t="n">
        <v>29878</v>
      </c>
      <c r="M56" s="22" t="n">
        <v>13087</v>
      </c>
      <c r="N56" s="22" t="n">
        <v>16649</v>
      </c>
      <c r="O56" s="22" t="n">
        <v>286</v>
      </c>
      <c r="P56" s="22" t="n">
        <v>12424</v>
      </c>
      <c r="Q56" s="22" t="n">
        <v>17444</v>
      </c>
      <c r="R56" s="22" t="n">
        <v>29882</v>
      </c>
      <c r="S56" s="22" t="n">
        <v>16207</v>
      </c>
      <c r="T56" s="22" t="n">
        <v>24153</v>
      </c>
      <c r="U56" s="22" t="n">
        <v>1141</v>
      </c>
      <c r="V56" s="22" t="n">
        <v>430</v>
      </c>
      <c r="W56" s="22" t="n">
        <v>180</v>
      </c>
      <c r="X56" s="22" t="n">
        <v>11568</v>
      </c>
      <c r="Y56" s="22" t="n">
        <v>15731</v>
      </c>
      <c r="Z56" s="22" t="n">
        <v>27346</v>
      </c>
      <c r="AA56" s="22" t="n">
        <v>11526</v>
      </c>
      <c r="AB56" s="22" t="n">
        <v>14497</v>
      </c>
      <c r="AC56" s="22" t="n">
        <v>1625</v>
      </c>
      <c r="AD56" s="22" t="n">
        <v>13487</v>
      </c>
      <c r="AE56" s="22" t="n">
        <v>13851</v>
      </c>
      <c r="AF56" s="22" t="n">
        <v>27391</v>
      </c>
      <c r="AG56" s="22" t="n">
        <v>18343</v>
      </c>
      <c r="AH56" s="22" t="n">
        <v>24284</v>
      </c>
      <c r="AI56" s="22" t="n">
        <v>304</v>
      </c>
      <c r="AJ56" s="22" t="n">
        <v>120</v>
      </c>
      <c r="AK56" s="22" t="n">
        <v>71</v>
      </c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</row>
    <row r="57">
      <c r="A57" s="83" t="n">
        <v>55</v>
      </c>
      <c r="B57" s="22" t="n">
        <v>5876</v>
      </c>
      <c r="C57" s="22" t="n">
        <v>7190</v>
      </c>
      <c r="D57" s="22" t="n">
        <v>353</v>
      </c>
      <c r="E57" s="22" t="n">
        <v>6305</v>
      </c>
      <c r="F57" s="22" t="n">
        <v>7060</v>
      </c>
      <c r="G57" s="22" t="n">
        <v>17930</v>
      </c>
      <c r="H57" s="22" t="n">
        <v>9986</v>
      </c>
      <c r="I57" s="22" t="n">
        <v>389</v>
      </c>
      <c r="J57" s="22" t="n">
        <v>14369</v>
      </c>
      <c r="K57" s="22" t="n">
        <v>8994</v>
      </c>
      <c r="L57" s="22" t="n">
        <v>23381</v>
      </c>
      <c r="M57" s="22" t="n">
        <v>14681</v>
      </c>
      <c r="N57" s="22" t="n">
        <v>8553</v>
      </c>
      <c r="O57" s="22" t="n">
        <v>257</v>
      </c>
      <c r="P57" s="22" t="n">
        <v>14254</v>
      </c>
      <c r="Q57" s="22" t="n">
        <v>9145</v>
      </c>
      <c r="R57" s="22" t="n">
        <v>23419</v>
      </c>
      <c r="S57" s="22" t="n">
        <v>16710</v>
      </c>
      <c r="T57" s="22" t="n">
        <v>12034</v>
      </c>
      <c r="U57" s="22" t="n">
        <v>890</v>
      </c>
      <c r="V57" s="22" t="n">
        <v>307</v>
      </c>
      <c r="W57" s="22" t="n">
        <v>194</v>
      </c>
      <c r="X57" s="22" t="n">
        <v>11879</v>
      </c>
      <c r="Y57" s="22" t="n">
        <v>9181</v>
      </c>
      <c r="Z57" s="22" t="n">
        <v>21107</v>
      </c>
      <c r="AA57" s="22" t="n">
        <v>11964</v>
      </c>
      <c r="AB57" s="22" t="n">
        <v>8342</v>
      </c>
      <c r="AC57" s="22" t="n">
        <v>1012</v>
      </c>
      <c r="AD57" s="22" t="n">
        <v>12855</v>
      </c>
      <c r="AE57" s="22" t="n">
        <v>8227</v>
      </c>
      <c r="AF57" s="22" t="n">
        <v>21122</v>
      </c>
      <c r="AG57" s="22" t="n">
        <v>18521</v>
      </c>
      <c r="AH57" s="22" t="n">
        <v>14173</v>
      </c>
      <c r="AI57" s="22" t="n">
        <v>211</v>
      </c>
      <c r="AJ57" s="22" t="n">
        <v>65</v>
      </c>
      <c r="AK57" s="22" t="n">
        <v>45</v>
      </c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</row>
    <row r="58">
      <c r="A58" s="83" t="n">
        <v>56</v>
      </c>
      <c r="B58" s="22" t="n">
        <v>6363</v>
      </c>
      <c r="C58" s="22" t="n">
        <v>14937</v>
      </c>
      <c r="D58" s="22" t="n">
        <v>399</v>
      </c>
      <c r="E58" s="22" t="n">
        <v>6961</v>
      </c>
      <c r="F58" s="22" t="n">
        <v>14531</v>
      </c>
      <c r="G58" s="22" t="n">
        <v>15832</v>
      </c>
      <c r="H58" s="22" t="n">
        <v>17166</v>
      </c>
      <c r="I58" s="22" t="n">
        <v>615</v>
      </c>
      <c r="J58" s="22" t="n">
        <v>11478</v>
      </c>
      <c r="K58" s="22" t="n">
        <v>15282</v>
      </c>
      <c r="L58" s="22" t="n">
        <v>26783</v>
      </c>
      <c r="M58" s="22" t="n">
        <v>11770</v>
      </c>
      <c r="N58" s="22" t="n">
        <v>14798</v>
      </c>
      <c r="O58" s="22" t="n">
        <v>306</v>
      </c>
      <c r="P58" s="22" t="n">
        <v>11438</v>
      </c>
      <c r="Q58" s="22" t="n">
        <v>15336</v>
      </c>
      <c r="R58" s="22" t="n">
        <v>26797</v>
      </c>
      <c r="S58" s="22" t="n">
        <v>15520</v>
      </c>
      <c r="T58" s="22" t="n">
        <v>20920</v>
      </c>
      <c r="U58" s="22" t="n">
        <v>1262</v>
      </c>
      <c r="V58" s="22" t="n">
        <v>437</v>
      </c>
      <c r="W58" s="22" t="n">
        <v>204</v>
      </c>
      <c r="X58" s="22" t="n">
        <v>10076</v>
      </c>
      <c r="Y58" s="22" t="n">
        <v>14123</v>
      </c>
      <c r="Z58" s="22" t="n">
        <v>24287</v>
      </c>
      <c r="AA58" s="22" t="n">
        <v>9250</v>
      </c>
      <c r="AB58" s="22" t="n">
        <v>12732</v>
      </c>
      <c r="AC58" s="22" t="n">
        <v>2247</v>
      </c>
      <c r="AD58" s="22" t="n">
        <v>11969</v>
      </c>
      <c r="AE58" s="22" t="n">
        <v>11995</v>
      </c>
      <c r="AF58" s="22" t="n">
        <v>24097</v>
      </c>
      <c r="AG58" s="22" t="n">
        <v>15428</v>
      </c>
      <c r="AH58" s="22" t="n">
        <v>21291</v>
      </c>
      <c r="AI58" s="22" t="n">
        <v>272</v>
      </c>
      <c r="AJ58" s="22" t="n">
        <v>119</v>
      </c>
      <c r="AK58" s="22" t="n">
        <v>66</v>
      </c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</row>
    <row r="59">
      <c r="A59" s="83" t="n">
        <v>57</v>
      </c>
      <c r="B59" s="22" t="n">
        <v>4533</v>
      </c>
      <c r="C59" s="22" t="n">
        <v>16412</v>
      </c>
      <c r="D59" s="22" t="n">
        <v>380</v>
      </c>
      <c r="E59" s="22" t="n">
        <v>4903</v>
      </c>
      <c r="F59" s="22" t="n">
        <v>16138</v>
      </c>
      <c r="G59" s="22" t="n">
        <v>13899</v>
      </c>
      <c r="H59" s="22" t="n">
        <v>24404</v>
      </c>
      <c r="I59" s="22" t="n">
        <v>770</v>
      </c>
      <c r="J59" s="22" t="n">
        <v>9947</v>
      </c>
      <c r="K59" s="22" t="n">
        <v>21771</v>
      </c>
      <c r="L59" s="22" t="n">
        <v>31777</v>
      </c>
      <c r="M59" s="22" t="n">
        <v>10267</v>
      </c>
      <c r="N59" s="22" t="n">
        <v>21142</v>
      </c>
      <c r="O59" s="22" t="n">
        <v>441</v>
      </c>
      <c r="P59" s="22" t="n">
        <v>9878</v>
      </c>
      <c r="Q59" s="22" t="n">
        <v>21860</v>
      </c>
      <c r="R59" s="22" t="n">
        <v>31779</v>
      </c>
      <c r="S59" s="22" t="n">
        <v>12552</v>
      </c>
      <c r="T59" s="22" t="n">
        <v>29276</v>
      </c>
      <c r="U59" s="22" t="n">
        <v>1589</v>
      </c>
      <c r="V59" s="22" t="n">
        <v>522</v>
      </c>
      <c r="W59" s="22" t="n">
        <v>210</v>
      </c>
      <c r="X59" s="22" t="n">
        <v>8783</v>
      </c>
      <c r="Y59" s="22" t="n">
        <v>19601</v>
      </c>
      <c r="Z59" s="22" t="n">
        <v>28504</v>
      </c>
      <c r="AA59" s="22" t="n">
        <v>7419</v>
      </c>
      <c r="AB59" s="22" t="n">
        <v>17881</v>
      </c>
      <c r="AC59" s="22" t="n">
        <v>2918</v>
      </c>
      <c r="AD59" s="22" t="n">
        <v>11130</v>
      </c>
      <c r="AE59" s="22" t="n">
        <v>16990</v>
      </c>
      <c r="AF59" s="22" t="n">
        <v>28312</v>
      </c>
      <c r="AG59" s="22" t="n">
        <v>11993</v>
      </c>
      <c r="AH59" s="22" t="n">
        <v>29182</v>
      </c>
      <c r="AI59" s="22" t="n">
        <v>338</v>
      </c>
      <c r="AJ59" s="22" t="n">
        <v>93</v>
      </c>
      <c r="AK59" s="22" t="n">
        <v>92</v>
      </c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</row>
    <row r="60">
      <c r="A60" s="83" t="n">
        <v>58</v>
      </c>
      <c r="B60" s="22" t="n">
        <v>5486</v>
      </c>
      <c r="C60" s="22" t="n">
        <v>14276</v>
      </c>
      <c r="D60" s="22" t="n">
        <v>443</v>
      </c>
      <c r="E60" s="22" t="n">
        <v>6128</v>
      </c>
      <c r="F60" s="22" t="n">
        <v>13799</v>
      </c>
      <c r="G60" s="22" t="n">
        <v>13686</v>
      </c>
      <c r="H60" s="22" t="n">
        <v>16186</v>
      </c>
      <c r="I60" s="22" t="n">
        <v>712</v>
      </c>
      <c r="J60" s="22" t="n">
        <v>9683</v>
      </c>
      <c r="K60" s="22" t="n">
        <v>13550</v>
      </c>
      <c r="L60" s="22" t="n">
        <v>23262</v>
      </c>
      <c r="M60" s="22" t="n">
        <v>10252</v>
      </c>
      <c r="N60" s="22" t="n">
        <v>12895</v>
      </c>
      <c r="O60" s="22" t="n">
        <v>247</v>
      </c>
      <c r="P60" s="22" t="n">
        <v>9444</v>
      </c>
      <c r="Q60" s="22" t="n">
        <v>13808</v>
      </c>
      <c r="R60" s="22" t="n">
        <v>23280</v>
      </c>
      <c r="S60" s="22" t="n">
        <v>12009</v>
      </c>
      <c r="T60" s="22" t="n">
        <v>19790</v>
      </c>
      <c r="U60" s="22" t="n">
        <v>1407</v>
      </c>
      <c r="V60" s="22" t="n">
        <v>357</v>
      </c>
      <c r="W60" s="22" t="n">
        <v>292</v>
      </c>
      <c r="X60" s="22" t="n">
        <v>7651</v>
      </c>
      <c r="Y60" s="22" t="n">
        <v>11823</v>
      </c>
      <c r="Z60" s="22" t="n">
        <v>19506</v>
      </c>
      <c r="AA60" s="22" t="n">
        <v>7738</v>
      </c>
      <c r="AB60" s="22" t="n">
        <v>10667</v>
      </c>
      <c r="AC60" s="22" t="n">
        <v>1351</v>
      </c>
      <c r="AD60" s="22" t="n">
        <v>9248</v>
      </c>
      <c r="AE60" s="22" t="n">
        <v>9960</v>
      </c>
      <c r="AF60" s="22" t="n">
        <v>19257</v>
      </c>
      <c r="AG60" s="22" t="n">
        <v>13245</v>
      </c>
      <c r="AH60" s="22" t="n">
        <v>19803</v>
      </c>
      <c r="AI60" s="22" t="n">
        <v>326</v>
      </c>
      <c r="AJ60" s="22" t="n">
        <v>47</v>
      </c>
      <c r="AK60" s="22" t="n">
        <v>53</v>
      </c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</row>
    <row r="61">
      <c r="A61" s="83" t="n">
        <v>59</v>
      </c>
      <c r="B61" s="22" t="n">
        <v>2901</v>
      </c>
      <c r="C61" s="22" t="n">
        <v>10888</v>
      </c>
      <c r="D61" s="22" t="n">
        <v>356</v>
      </c>
      <c r="E61" s="22" t="n">
        <v>3232</v>
      </c>
      <c r="F61" s="22" t="n">
        <v>10880</v>
      </c>
      <c r="G61" s="22" t="n">
        <v>12365</v>
      </c>
      <c r="H61" s="22" t="n">
        <v>18039</v>
      </c>
      <c r="I61" s="22" t="n">
        <v>552</v>
      </c>
      <c r="J61" s="22" t="n">
        <v>9388</v>
      </c>
      <c r="K61" s="22" t="n">
        <v>15728</v>
      </c>
      <c r="L61" s="22" t="n">
        <v>25136</v>
      </c>
      <c r="M61" s="22" t="n">
        <v>9889</v>
      </c>
      <c r="N61" s="22" t="n">
        <v>15087</v>
      </c>
      <c r="O61" s="22" t="n">
        <v>295</v>
      </c>
      <c r="P61" s="22" t="n">
        <v>9220</v>
      </c>
      <c r="Q61" s="22" t="n">
        <v>15957</v>
      </c>
      <c r="R61" s="22" t="n">
        <v>25185</v>
      </c>
      <c r="S61" s="22" t="n">
        <v>10978</v>
      </c>
      <c r="T61" s="22" t="n">
        <v>22530</v>
      </c>
      <c r="U61" s="22" t="n">
        <v>1269</v>
      </c>
      <c r="V61" s="22" t="n">
        <v>373</v>
      </c>
      <c r="W61" s="22" t="n">
        <v>191</v>
      </c>
      <c r="X61" s="22" t="n">
        <v>7596</v>
      </c>
      <c r="Y61" s="22" t="n">
        <v>13809</v>
      </c>
      <c r="Z61" s="22" t="n">
        <v>21461</v>
      </c>
      <c r="AA61" s="22" t="n">
        <v>7542</v>
      </c>
      <c r="AB61" s="22" t="n">
        <v>12668</v>
      </c>
      <c r="AC61" s="22" t="n">
        <v>1422</v>
      </c>
      <c r="AD61" s="22" t="n">
        <v>9160</v>
      </c>
      <c r="AE61" s="22" t="n">
        <v>12210</v>
      </c>
      <c r="AF61" s="22" t="n">
        <v>21424</v>
      </c>
      <c r="AG61" s="22" t="n">
        <v>11676</v>
      </c>
      <c r="AH61" s="22" t="n">
        <v>21993</v>
      </c>
      <c r="AI61" s="22" t="n">
        <v>329</v>
      </c>
      <c r="AJ61" s="22" t="n">
        <v>70</v>
      </c>
      <c r="AK61" s="22" t="n">
        <v>51</v>
      </c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</row>
    <row r="62">
      <c r="A62" s="83" t="n">
        <v>60</v>
      </c>
      <c r="B62" s="22" t="n">
        <v>10641</v>
      </c>
      <c r="C62" s="22" t="n">
        <v>5540</v>
      </c>
      <c r="D62" s="22" t="n">
        <v>334</v>
      </c>
      <c r="E62" s="22" t="n">
        <v>10894</v>
      </c>
      <c r="F62" s="22" t="n">
        <v>5334</v>
      </c>
      <c r="G62" s="22" t="n">
        <v>25680</v>
      </c>
      <c r="H62" s="22" t="n">
        <v>6779</v>
      </c>
      <c r="I62" s="22" t="n">
        <v>447</v>
      </c>
      <c r="J62" s="22" t="n">
        <v>20109</v>
      </c>
      <c r="K62" s="22" t="n">
        <v>6436</v>
      </c>
      <c r="L62" s="22" t="n">
        <v>26577</v>
      </c>
      <c r="M62" s="22" t="n">
        <v>20258</v>
      </c>
      <c r="N62" s="22" t="n">
        <v>6130</v>
      </c>
      <c r="O62" s="22" t="n">
        <v>265</v>
      </c>
      <c r="P62" s="22" t="n">
        <v>20125</v>
      </c>
      <c r="Q62" s="22" t="n">
        <v>6454</v>
      </c>
      <c r="R62" s="22" t="n">
        <v>26599</v>
      </c>
      <c r="S62" s="22" t="n">
        <v>26169</v>
      </c>
      <c r="T62" s="22" t="n">
        <v>8249</v>
      </c>
      <c r="U62" s="22" t="n">
        <v>915</v>
      </c>
      <c r="V62" s="22" t="n">
        <v>349</v>
      </c>
      <c r="W62" s="22" t="n">
        <v>251</v>
      </c>
      <c r="X62" s="22" t="n">
        <v>17874</v>
      </c>
      <c r="Y62" s="22" t="n">
        <v>6554</v>
      </c>
      <c r="Z62" s="22" t="n">
        <v>24492</v>
      </c>
      <c r="AA62" s="22" t="n">
        <v>17308</v>
      </c>
      <c r="AB62" s="22" t="n">
        <v>5563</v>
      </c>
      <c r="AC62" s="22" t="n">
        <v>1704</v>
      </c>
      <c r="AD62" s="22" t="n">
        <v>18874</v>
      </c>
      <c r="AE62" s="22" t="n">
        <v>5463</v>
      </c>
      <c r="AF62" s="22" t="n">
        <v>24421</v>
      </c>
      <c r="AG62" s="22" t="n">
        <v>27106</v>
      </c>
      <c r="AH62" s="22" t="n">
        <v>9396</v>
      </c>
      <c r="AI62" s="22" t="n">
        <v>210</v>
      </c>
      <c r="AJ62" s="22" t="n">
        <v>71</v>
      </c>
      <c r="AK62" s="22" t="n">
        <v>46</v>
      </c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</row>
    <row r="63">
      <c r="A63" s="83" t="n">
        <v>61</v>
      </c>
      <c r="B63" s="22" t="n">
        <v>10772</v>
      </c>
      <c r="C63" s="22" t="n">
        <v>1799</v>
      </c>
      <c r="D63" s="22" t="n">
        <v>294</v>
      </c>
      <c r="E63" s="22" t="n">
        <v>10814</v>
      </c>
      <c r="F63" s="22" t="n">
        <v>1938</v>
      </c>
      <c r="G63" s="22" t="n">
        <v>24276</v>
      </c>
      <c r="H63" s="22" t="n">
        <v>2075</v>
      </c>
      <c r="I63" s="22" t="n">
        <v>435</v>
      </c>
      <c r="J63" s="22" t="n">
        <v>18240</v>
      </c>
      <c r="K63" s="22" t="n">
        <v>2217</v>
      </c>
      <c r="L63" s="22" t="n">
        <v>20485</v>
      </c>
      <c r="M63" s="22" t="n">
        <v>18429</v>
      </c>
      <c r="N63" s="22" t="n">
        <v>1949</v>
      </c>
      <c r="O63" s="22" t="n">
        <v>251</v>
      </c>
      <c r="P63" s="22" t="n">
        <v>18258</v>
      </c>
      <c r="Q63" s="22" t="n">
        <v>2266</v>
      </c>
      <c r="R63" s="22" t="n">
        <v>20544</v>
      </c>
      <c r="S63" s="22" t="n">
        <v>28004</v>
      </c>
      <c r="T63" s="22" t="n">
        <v>2868</v>
      </c>
      <c r="U63" s="22" t="n">
        <v>796</v>
      </c>
      <c r="V63" s="22" t="n">
        <v>294</v>
      </c>
      <c r="W63" s="22" t="n">
        <v>388</v>
      </c>
      <c r="X63" s="22" t="n">
        <v>14804</v>
      </c>
      <c r="Y63" s="22" t="n">
        <v>2004</v>
      </c>
      <c r="Z63" s="22" t="n">
        <v>16843</v>
      </c>
      <c r="AA63" s="22" t="n">
        <v>14575</v>
      </c>
      <c r="AB63" s="22" t="n">
        <v>1416</v>
      </c>
      <c r="AC63" s="22" t="n">
        <v>1139</v>
      </c>
      <c r="AD63" s="22" t="n">
        <v>14946</v>
      </c>
      <c r="AE63" s="22" t="n">
        <v>1836</v>
      </c>
      <c r="AF63" s="22" t="n">
        <v>16858</v>
      </c>
      <c r="AG63" s="22" t="n">
        <v>27174</v>
      </c>
      <c r="AH63" s="22" t="n">
        <v>2838</v>
      </c>
      <c r="AI63" s="22" t="n">
        <v>205</v>
      </c>
      <c r="AJ63" s="22" t="n">
        <v>49</v>
      </c>
      <c r="AK63" s="22" t="n">
        <v>91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</row>
    <row r="64">
      <c r="A64" s="83" t="n">
        <v>62</v>
      </c>
      <c r="B64" s="22" t="n">
        <v>9717</v>
      </c>
      <c r="C64" s="22" t="n">
        <v>7604</v>
      </c>
      <c r="D64" s="22" t="n">
        <v>314</v>
      </c>
      <c r="E64" s="22" t="n">
        <v>10027</v>
      </c>
      <c r="F64" s="22" t="n">
        <v>7340</v>
      </c>
      <c r="G64" s="22" t="n">
        <v>24098</v>
      </c>
      <c r="H64" s="22" t="n">
        <v>8340</v>
      </c>
      <c r="I64" s="22" t="n">
        <v>402</v>
      </c>
      <c r="J64" s="22" t="n">
        <v>18984</v>
      </c>
      <c r="K64" s="22" t="n">
        <v>7671</v>
      </c>
      <c r="L64" s="22" t="n">
        <v>26676</v>
      </c>
      <c r="M64" s="22" t="n">
        <v>19068</v>
      </c>
      <c r="N64" s="22" t="n">
        <v>7422</v>
      </c>
      <c r="O64" s="22" t="n">
        <v>256</v>
      </c>
      <c r="P64" s="22" t="n">
        <v>18984</v>
      </c>
      <c r="Q64" s="22" t="n">
        <v>7659</v>
      </c>
      <c r="R64" s="22" t="n">
        <v>26662</v>
      </c>
      <c r="S64" s="22" t="n">
        <v>24537</v>
      </c>
      <c r="T64" s="22" t="n">
        <v>10821</v>
      </c>
      <c r="U64" s="22" t="n">
        <v>730</v>
      </c>
      <c r="V64" s="22" t="n">
        <v>287</v>
      </c>
      <c r="W64" s="22" t="n">
        <v>294</v>
      </c>
      <c r="X64" s="22" t="n">
        <v>16448</v>
      </c>
      <c r="Y64" s="22" t="n">
        <v>7541</v>
      </c>
      <c r="Z64" s="22" t="n">
        <v>24046</v>
      </c>
      <c r="AA64" s="22" t="n">
        <v>15975</v>
      </c>
      <c r="AB64" s="22" t="n">
        <v>6722</v>
      </c>
      <c r="AC64" s="22" t="n">
        <v>1561</v>
      </c>
      <c r="AD64" s="22" t="n">
        <v>17189</v>
      </c>
      <c r="AE64" s="22" t="n">
        <v>6735</v>
      </c>
      <c r="AF64" s="22" t="n">
        <v>24015</v>
      </c>
      <c r="AG64" s="22" t="n">
        <v>25661</v>
      </c>
      <c r="AH64" s="22" t="n">
        <v>10937</v>
      </c>
      <c r="AI64" s="22" t="n">
        <v>249</v>
      </c>
      <c r="AJ64" s="22" t="n">
        <v>92</v>
      </c>
      <c r="AK64" s="22" t="n">
        <v>75</v>
      </c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</row>
    <row r="65">
      <c r="A65" s="83" t="n">
        <v>63</v>
      </c>
      <c r="B65" s="22" t="n">
        <v>9066</v>
      </c>
      <c r="C65" s="22" t="n">
        <v>2419</v>
      </c>
      <c r="D65" s="22" t="n">
        <v>272</v>
      </c>
      <c r="E65" s="22" t="n">
        <v>9147</v>
      </c>
      <c r="F65" s="22" t="n">
        <v>2426</v>
      </c>
      <c r="G65" s="22" t="n">
        <v>24309</v>
      </c>
      <c r="H65" s="22" t="n">
        <v>3286</v>
      </c>
      <c r="I65" s="22" t="n">
        <v>391</v>
      </c>
      <c r="J65" s="22" t="n">
        <v>18045</v>
      </c>
      <c r="K65" s="22" t="n">
        <v>3134</v>
      </c>
      <c r="L65" s="22" t="n">
        <v>21199</v>
      </c>
      <c r="M65" s="22" t="n">
        <v>18203</v>
      </c>
      <c r="N65" s="22" t="n">
        <v>2879</v>
      </c>
      <c r="O65" s="22" t="n">
        <v>228</v>
      </c>
      <c r="P65" s="22" t="n">
        <v>18088</v>
      </c>
      <c r="Q65" s="22" t="n">
        <v>3105</v>
      </c>
      <c r="R65" s="22" t="n">
        <v>21209</v>
      </c>
      <c r="S65" s="22" t="n">
        <v>25863</v>
      </c>
      <c r="T65" s="22" t="n">
        <v>4367</v>
      </c>
      <c r="U65" s="22" t="n">
        <v>826</v>
      </c>
      <c r="V65" s="22" t="n">
        <v>266</v>
      </c>
      <c r="W65" s="22" t="n">
        <v>358</v>
      </c>
      <c r="X65" s="22" t="n">
        <v>15173</v>
      </c>
      <c r="Y65" s="22" t="n">
        <v>3330</v>
      </c>
      <c r="Z65" s="22" t="n">
        <v>18545</v>
      </c>
      <c r="AA65" s="22" t="n">
        <v>14709</v>
      </c>
      <c r="AB65" s="22" t="n">
        <v>2702</v>
      </c>
      <c r="AC65" s="22" t="n">
        <v>1312</v>
      </c>
      <c r="AD65" s="22" t="n">
        <v>15515</v>
      </c>
      <c r="AE65" s="22" t="n">
        <v>2924</v>
      </c>
      <c r="AF65" s="22" t="n">
        <v>18507</v>
      </c>
      <c r="AG65" s="22" t="n">
        <v>26154</v>
      </c>
      <c r="AH65" s="22" t="n">
        <v>5056</v>
      </c>
      <c r="AI65" s="22" t="n">
        <v>295</v>
      </c>
      <c r="AJ65" s="22" t="n">
        <v>60</v>
      </c>
      <c r="AK65" s="22" t="n">
        <v>84</v>
      </c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</row>
    <row r="66">
      <c r="A66" s="83" t="n">
        <v>64</v>
      </c>
      <c r="B66" s="22" t="n">
        <v>5469</v>
      </c>
      <c r="C66" s="22" t="n">
        <v>7685</v>
      </c>
      <c r="D66" s="22" t="n">
        <v>264</v>
      </c>
      <c r="E66" s="22" t="n">
        <v>5843</v>
      </c>
      <c r="F66" s="22" t="n">
        <v>7358</v>
      </c>
      <c r="G66" s="22" t="n">
        <v>17191</v>
      </c>
      <c r="H66" s="22" t="n">
        <v>12003</v>
      </c>
      <c r="I66" s="22" t="n">
        <v>437</v>
      </c>
      <c r="J66" s="22" t="n">
        <v>12383</v>
      </c>
      <c r="K66" s="22" t="n">
        <v>10507</v>
      </c>
      <c r="L66" s="22" t="n">
        <v>22909</v>
      </c>
      <c r="M66" s="22" t="n">
        <v>12475</v>
      </c>
      <c r="N66" s="22" t="n">
        <v>10245</v>
      </c>
      <c r="O66" s="22" t="n">
        <v>250</v>
      </c>
      <c r="P66" s="22" t="n">
        <v>12373</v>
      </c>
      <c r="Q66" s="22" t="n">
        <v>10545</v>
      </c>
      <c r="R66" s="22" t="n">
        <v>22932</v>
      </c>
      <c r="S66" s="22" t="n">
        <v>17104</v>
      </c>
      <c r="T66" s="22" t="n">
        <v>15562</v>
      </c>
      <c r="U66" s="22" t="n">
        <v>942</v>
      </c>
      <c r="V66" s="22" t="n">
        <v>287</v>
      </c>
      <c r="W66" s="22" t="n">
        <v>193</v>
      </c>
      <c r="X66" s="22" t="n">
        <v>10330</v>
      </c>
      <c r="Y66" s="22" t="n">
        <v>10292</v>
      </c>
      <c r="Z66" s="22" t="n">
        <v>20696</v>
      </c>
      <c r="AA66" s="22" t="n">
        <v>9702</v>
      </c>
      <c r="AB66" s="22" t="n">
        <v>9385</v>
      </c>
      <c r="AC66" s="22" t="n">
        <v>1663</v>
      </c>
      <c r="AD66" s="22" t="n">
        <v>11589</v>
      </c>
      <c r="AE66" s="22" t="n">
        <v>8929</v>
      </c>
      <c r="AF66" s="22" t="n">
        <v>20587</v>
      </c>
      <c r="AG66" s="22" t="n">
        <v>16864</v>
      </c>
      <c r="AH66" s="22" t="n">
        <v>16008</v>
      </c>
      <c r="AI66" s="22" t="n">
        <v>236</v>
      </c>
      <c r="AJ66" s="22" t="n">
        <v>81</v>
      </c>
      <c r="AK66" s="22" t="n">
        <v>45</v>
      </c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</row>
    <row r="67">
      <c r="A67" s="83" t="n">
        <v>65</v>
      </c>
      <c r="B67" s="22" t="n">
        <v>7160</v>
      </c>
      <c r="C67" s="22" t="n">
        <v>8996</v>
      </c>
      <c r="D67" s="22" t="n">
        <v>340</v>
      </c>
      <c r="E67" s="22" t="n">
        <v>7621</v>
      </c>
      <c r="F67" s="22" t="n">
        <v>8634</v>
      </c>
      <c r="G67" s="22" t="n">
        <v>18562</v>
      </c>
      <c r="H67" s="22" t="n">
        <v>11394</v>
      </c>
      <c r="I67" s="22" t="n">
        <v>653</v>
      </c>
      <c r="J67" s="22" t="n">
        <v>12413</v>
      </c>
      <c r="K67" s="22" t="n">
        <v>10406</v>
      </c>
      <c r="L67" s="22" t="n">
        <v>22857</v>
      </c>
      <c r="M67" s="22" t="n">
        <v>12696</v>
      </c>
      <c r="N67" s="22" t="n">
        <v>9904</v>
      </c>
      <c r="O67" s="22" t="n">
        <v>339</v>
      </c>
      <c r="P67" s="22" t="n">
        <v>12406</v>
      </c>
      <c r="Q67" s="22" t="n">
        <v>10386</v>
      </c>
      <c r="R67" s="22" t="n">
        <v>22840</v>
      </c>
      <c r="S67" s="22" t="n">
        <v>14845</v>
      </c>
      <c r="T67" s="22" t="n">
        <v>12862</v>
      </c>
      <c r="U67" s="22" t="n">
        <v>1203</v>
      </c>
      <c r="V67" s="22" t="n">
        <v>493</v>
      </c>
      <c r="W67" s="22" t="n">
        <v>229</v>
      </c>
      <c r="X67" s="22" t="n">
        <v>10051</v>
      </c>
      <c r="Y67" s="22" t="n">
        <v>10597</v>
      </c>
      <c r="Z67" s="22" t="n">
        <v>20726</v>
      </c>
      <c r="AA67" s="22" t="n">
        <v>9020</v>
      </c>
      <c r="AB67" s="22" t="n">
        <v>9209</v>
      </c>
      <c r="AC67" s="22" t="n">
        <v>2498</v>
      </c>
      <c r="AD67" s="22" t="n">
        <v>11821</v>
      </c>
      <c r="AE67" s="22" t="n">
        <v>8598</v>
      </c>
      <c r="AF67" s="22" t="n">
        <v>20545</v>
      </c>
      <c r="AG67" s="22" t="n">
        <v>15578</v>
      </c>
      <c r="AH67" s="22" t="n">
        <v>16341</v>
      </c>
      <c r="AI67" s="22" t="n">
        <v>311</v>
      </c>
      <c r="AJ67" s="22" t="n">
        <v>73</v>
      </c>
      <c r="AK67" s="22" t="n">
        <v>76</v>
      </c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</row>
    <row r="68">
      <c r="A68" s="83" t="n">
        <v>66</v>
      </c>
      <c r="B68" s="22" t="n">
        <v>4419</v>
      </c>
      <c r="C68" s="22" t="n">
        <v>14522</v>
      </c>
      <c r="D68" s="22" t="n">
        <v>421</v>
      </c>
      <c r="E68" s="22" t="n">
        <v>4645</v>
      </c>
      <c r="F68" s="22" t="n">
        <v>14608</v>
      </c>
      <c r="G68" s="22" t="n">
        <v>15224</v>
      </c>
      <c r="H68" s="22" t="n">
        <v>21997</v>
      </c>
      <c r="I68" s="22" t="n">
        <v>797</v>
      </c>
      <c r="J68" s="22" t="n">
        <v>10329</v>
      </c>
      <c r="K68" s="22" t="n">
        <v>19324</v>
      </c>
      <c r="L68" s="22" t="n">
        <v>29675</v>
      </c>
      <c r="M68" s="22" t="n">
        <v>10823</v>
      </c>
      <c r="N68" s="22" t="n">
        <v>18609</v>
      </c>
      <c r="O68" s="22" t="n">
        <v>332</v>
      </c>
      <c r="P68" s="22" t="n">
        <v>10390</v>
      </c>
      <c r="Q68" s="22" t="n">
        <v>19287</v>
      </c>
      <c r="R68" s="22" t="n">
        <v>29707</v>
      </c>
      <c r="S68" s="22" t="n">
        <v>12739</v>
      </c>
      <c r="T68" s="22" t="n">
        <v>24961</v>
      </c>
      <c r="U68" s="22" t="n">
        <v>1698</v>
      </c>
      <c r="V68" s="22" t="n">
        <v>460</v>
      </c>
      <c r="W68" s="22" t="n">
        <v>164</v>
      </c>
      <c r="X68" s="22" t="n">
        <v>7643</v>
      </c>
      <c r="Y68" s="22" t="n">
        <v>17133</v>
      </c>
      <c r="Z68" s="22" t="n">
        <v>24843</v>
      </c>
      <c r="AA68" s="22" t="n">
        <v>6775</v>
      </c>
      <c r="AB68" s="22" t="n">
        <v>15380</v>
      </c>
      <c r="AC68" s="22" t="n">
        <v>2650</v>
      </c>
      <c r="AD68" s="22" t="n">
        <v>9932</v>
      </c>
      <c r="AE68" s="22" t="n">
        <v>14482</v>
      </c>
      <c r="AF68" s="22" t="n">
        <v>24593</v>
      </c>
      <c r="AG68" s="22" t="n">
        <v>10523</v>
      </c>
      <c r="AH68" s="22" t="n">
        <v>24796</v>
      </c>
      <c r="AI68" s="22" t="n">
        <v>320</v>
      </c>
      <c r="AJ68" s="22" t="n">
        <v>84</v>
      </c>
      <c r="AK68" s="22" t="n">
        <v>53</v>
      </c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</row>
    <row r="69">
      <c r="A69" s="83" t="n">
        <v>67</v>
      </c>
      <c r="B69" s="22" t="n">
        <v>7941</v>
      </c>
      <c r="C69" s="22" t="n">
        <v>11978</v>
      </c>
      <c r="D69" s="22" t="n">
        <v>435</v>
      </c>
      <c r="E69" s="22" t="n">
        <v>8177</v>
      </c>
      <c r="F69" s="22" t="n">
        <v>12059</v>
      </c>
      <c r="G69" s="22" t="n">
        <v>20801</v>
      </c>
      <c r="H69" s="22" t="n">
        <v>15486</v>
      </c>
      <c r="I69" s="22" t="n">
        <v>969</v>
      </c>
      <c r="J69" s="22" t="n">
        <v>15055</v>
      </c>
      <c r="K69" s="22" t="n">
        <v>16049</v>
      </c>
      <c r="L69" s="22" t="n">
        <v>31126</v>
      </c>
      <c r="M69" s="22" t="n">
        <v>15599</v>
      </c>
      <c r="N69" s="22" t="n">
        <v>15253</v>
      </c>
      <c r="O69" s="22" t="n">
        <v>376</v>
      </c>
      <c r="P69" s="22" t="n">
        <v>15034</v>
      </c>
      <c r="Q69" s="22" t="n">
        <v>16053</v>
      </c>
      <c r="R69" s="22" t="n">
        <v>31124</v>
      </c>
      <c r="S69" s="22" t="n">
        <v>18361</v>
      </c>
      <c r="T69" s="22" t="n">
        <v>18522</v>
      </c>
      <c r="U69" s="22" t="n">
        <v>2030</v>
      </c>
      <c r="V69" s="22" t="n">
        <v>647</v>
      </c>
      <c r="W69" s="22" t="n">
        <v>257</v>
      </c>
      <c r="X69" s="22" t="n">
        <v>12038</v>
      </c>
      <c r="Y69" s="22" t="n">
        <v>16419</v>
      </c>
      <c r="Z69" s="22" t="n">
        <v>28566</v>
      </c>
      <c r="AA69" s="22" t="n">
        <v>10843</v>
      </c>
      <c r="AB69" s="22" t="n">
        <v>14017</v>
      </c>
      <c r="AC69" s="22" t="n">
        <v>3383</v>
      </c>
      <c r="AD69" s="22" t="n">
        <v>15359</v>
      </c>
      <c r="AE69" s="22" t="n">
        <v>12536</v>
      </c>
      <c r="AF69" s="22" t="n">
        <v>28139</v>
      </c>
      <c r="AG69" s="22" t="n">
        <v>16244</v>
      </c>
      <c r="AH69" s="22" t="n">
        <v>23724</v>
      </c>
      <c r="AI69" s="22" t="n">
        <v>363</v>
      </c>
      <c r="AJ69" s="22" t="n">
        <v>117</v>
      </c>
      <c r="AK69" s="22" t="n">
        <v>89</v>
      </c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</row>
    <row r="70">
      <c r="A70" s="83" t="n">
        <v>68</v>
      </c>
      <c r="B70" s="22" t="n">
        <v>9265</v>
      </c>
      <c r="C70" s="22" t="n">
        <v>7754</v>
      </c>
      <c r="D70" s="22" t="n">
        <v>489</v>
      </c>
      <c r="E70" s="22" t="n">
        <v>9296</v>
      </c>
      <c r="F70" s="22" t="n">
        <v>8091</v>
      </c>
      <c r="G70" s="22" t="n">
        <v>28745</v>
      </c>
      <c r="H70" s="22" t="n">
        <v>11326</v>
      </c>
      <c r="I70" s="22" t="n">
        <v>961</v>
      </c>
      <c r="J70" s="22" t="n">
        <v>22518</v>
      </c>
      <c r="K70" s="22" t="n">
        <v>12990</v>
      </c>
      <c r="L70" s="22" t="n">
        <v>35534</v>
      </c>
      <c r="M70" s="22" t="n">
        <v>23273</v>
      </c>
      <c r="N70" s="22" t="n">
        <v>11988</v>
      </c>
      <c r="O70" s="22" t="n">
        <v>481</v>
      </c>
      <c r="P70" s="22" t="n">
        <v>22732</v>
      </c>
      <c r="Q70" s="22" t="n">
        <v>12771</v>
      </c>
      <c r="R70" s="22" t="n">
        <v>35534</v>
      </c>
      <c r="S70" s="22" t="n">
        <v>27772</v>
      </c>
      <c r="T70" s="22" t="n">
        <v>14161</v>
      </c>
      <c r="U70" s="22" t="n">
        <v>2320</v>
      </c>
      <c r="V70" s="22" t="n">
        <v>682</v>
      </c>
      <c r="W70" s="22" t="n">
        <v>425</v>
      </c>
      <c r="X70" s="22" t="n">
        <v>16995</v>
      </c>
      <c r="Y70" s="22" t="n">
        <v>12569</v>
      </c>
      <c r="Z70" s="22" t="n">
        <v>29660</v>
      </c>
      <c r="AA70" s="22" t="n">
        <v>15531</v>
      </c>
      <c r="AB70" s="22" t="n">
        <v>10424</v>
      </c>
      <c r="AC70" s="22" t="n">
        <v>3656</v>
      </c>
      <c r="AD70" s="22" t="n">
        <v>19653</v>
      </c>
      <c r="AE70" s="22" t="n">
        <v>9427</v>
      </c>
      <c r="AF70" s="22" t="n">
        <v>29319</v>
      </c>
      <c r="AG70" s="22" t="n">
        <v>23049</v>
      </c>
      <c r="AH70" s="22" t="n">
        <v>18930</v>
      </c>
      <c r="AI70" s="22" t="n">
        <v>540</v>
      </c>
      <c r="AJ70" s="22" t="n">
        <v>74</v>
      </c>
      <c r="AK70" s="22" t="n">
        <v>122</v>
      </c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</row>
    <row r="71">
      <c r="A71" s="83" t="n">
        <v>69</v>
      </c>
      <c r="B71" s="22" t="n">
        <v>3794</v>
      </c>
      <c r="C71" s="22" t="n">
        <v>20977</v>
      </c>
      <c r="D71" s="22" t="n">
        <v>439</v>
      </c>
      <c r="E71" s="22" t="n">
        <v>4861</v>
      </c>
      <c r="F71" s="22" t="n">
        <v>20212</v>
      </c>
      <c r="G71" s="22" t="n">
        <v>9007</v>
      </c>
      <c r="H71" s="22" t="n">
        <v>20050</v>
      </c>
      <c r="I71" s="22" t="n">
        <v>610</v>
      </c>
      <c r="J71" s="22" t="n">
        <v>6606</v>
      </c>
      <c r="K71" s="22" t="n">
        <v>17065</v>
      </c>
      <c r="L71" s="22" t="n">
        <v>23688</v>
      </c>
      <c r="M71" s="22" t="n">
        <v>6567</v>
      </c>
      <c r="N71" s="22" t="n">
        <v>16965</v>
      </c>
      <c r="O71" s="22" t="n">
        <v>320</v>
      </c>
      <c r="P71" s="22" t="n">
        <v>6380</v>
      </c>
      <c r="Q71" s="22" t="n">
        <v>17242</v>
      </c>
      <c r="R71" s="22" t="n">
        <v>23646</v>
      </c>
      <c r="S71" s="22" t="n">
        <v>8365</v>
      </c>
      <c r="T71" s="22" t="n">
        <v>25011</v>
      </c>
      <c r="U71" s="22" t="n">
        <v>1071</v>
      </c>
      <c r="V71" s="22" t="n">
        <v>505</v>
      </c>
      <c r="W71" s="22" t="n">
        <v>186</v>
      </c>
      <c r="X71" s="22" t="n">
        <v>5512</v>
      </c>
      <c r="Y71" s="22" t="n">
        <v>14910</v>
      </c>
      <c r="Z71" s="22" t="n">
        <v>20470</v>
      </c>
      <c r="AA71" s="22" t="n">
        <v>5542</v>
      </c>
      <c r="AB71" s="22" t="n">
        <v>13548</v>
      </c>
      <c r="AC71" s="22" t="n">
        <v>1435</v>
      </c>
      <c r="AD71" s="22" t="n">
        <v>6071</v>
      </c>
      <c r="AE71" s="22" t="n">
        <v>14075</v>
      </c>
      <c r="AF71" s="22" t="n">
        <v>20205</v>
      </c>
      <c r="AG71" s="22" t="n">
        <v>10134</v>
      </c>
      <c r="AH71" s="22" t="n">
        <v>22155</v>
      </c>
      <c r="AI71" s="22" t="n">
        <v>299</v>
      </c>
      <c r="AJ71" s="22" t="n">
        <v>143</v>
      </c>
      <c r="AK71" s="22" t="n">
        <v>95</v>
      </c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</row>
    <row r="72">
      <c r="A72" s="83" t="n">
        <v>70</v>
      </c>
      <c r="B72" s="22" t="n">
        <v>3892</v>
      </c>
      <c r="C72" s="22" t="n">
        <v>14094</v>
      </c>
      <c r="D72" s="22" t="n">
        <v>361</v>
      </c>
      <c r="E72" s="22" t="n">
        <v>4552</v>
      </c>
      <c r="F72" s="22" t="n">
        <v>13653</v>
      </c>
      <c r="G72" s="22" t="n">
        <v>12131</v>
      </c>
      <c r="H72" s="22" t="n">
        <v>17464</v>
      </c>
      <c r="I72" s="22" t="n">
        <v>561</v>
      </c>
      <c r="J72" s="22" t="n">
        <v>8434</v>
      </c>
      <c r="K72" s="22" t="n">
        <v>13890</v>
      </c>
      <c r="L72" s="22" t="n">
        <v>22346</v>
      </c>
      <c r="M72" s="22" t="n">
        <v>8460</v>
      </c>
      <c r="N72" s="22" t="n">
        <v>13750</v>
      </c>
      <c r="O72" s="22" t="n">
        <v>261</v>
      </c>
      <c r="P72" s="22" t="n">
        <v>7820</v>
      </c>
      <c r="Q72" s="22" t="n">
        <v>14564</v>
      </c>
      <c r="R72" s="22" t="n">
        <v>22401</v>
      </c>
      <c r="S72" s="22" t="n">
        <v>11081</v>
      </c>
      <c r="T72" s="22" t="n">
        <v>21633</v>
      </c>
      <c r="U72" s="22" t="n">
        <v>1088</v>
      </c>
      <c r="V72" s="22" t="n">
        <v>436</v>
      </c>
      <c r="W72" s="22" t="n">
        <v>286</v>
      </c>
      <c r="X72" s="22" t="n">
        <v>7086</v>
      </c>
      <c r="Y72" s="22" t="n">
        <v>12129</v>
      </c>
      <c r="Z72" s="22" t="n">
        <v>19249</v>
      </c>
      <c r="AA72" s="22" t="n">
        <v>6666</v>
      </c>
      <c r="AB72" s="22" t="n">
        <v>11602</v>
      </c>
      <c r="AC72" s="22" t="n">
        <v>1053</v>
      </c>
      <c r="AD72" s="22" t="n">
        <v>7676</v>
      </c>
      <c r="AE72" s="22" t="n">
        <v>11374</v>
      </c>
      <c r="AF72" s="22" t="n">
        <v>19105</v>
      </c>
      <c r="AG72" s="22" t="n">
        <v>12317</v>
      </c>
      <c r="AH72" s="22" t="n">
        <v>19324</v>
      </c>
      <c r="AI72" s="22" t="n">
        <v>348</v>
      </c>
      <c r="AJ72" s="22" t="n">
        <v>171</v>
      </c>
      <c r="AK72" s="22" t="n">
        <v>134</v>
      </c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</row>
    <row r="73">
      <c r="A73" s="83" t="n">
        <v>71</v>
      </c>
      <c r="B73" s="22" t="n">
        <v>3493</v>
      </c>
      <c r="C73" s="22" t="n">
        <v>18384</v>
      </c>
      <c r="D73" s="22" t="n">
        <v>399</v>
      </c>
      <c r="E73" s="22" t="n">
        <v>4244</v>
      </c>
      <c r="F73" s="22" t="n">
        <v>17944</v>
      </c>
      <c r="G73" s="22" t="n">
        <v>9278</v>
      </c>
      <c r="H73" s="22" t="n">
        <v>18813</v>
      </c>
      <c r="I73" s="22" t="n">
        <v>518</v>
      </c>
      <c r="J73" s="22" t="n">
        <v>6975</v>
      </c>
      <c r="K73" s="22" t="n">
        <v>15445</v>
      </c>
      <c r="L73" s="22" t="n">
        <v>22441</v>
      </c>
      <c r="M73" s="22" t="n">
        <v>6944</v>
      </c>
      <c r="N73" s="22" t="n">
        <v>15413</v>
      </c>
      <c r="O73" s="22" t="n">
        <v>273</v>
      </c>
      <c r="P73" s="22" t="n">
        <v>6469</v>
      </c>
      <c r="Q73" s="22" t="n">
        <v>16003</v>
      </c>
      <c r="R73" s="22" t="n">
        <v>22493</v>
      </c>
      <c r="S73" s="22" t="n">
        <v>9001</v>
      </c>
      <c r="T73" s="22" t="n">
        <v>24037</v>
      </c>
      <c r="U73" s="22" t="n">
        <v>938</v>
      </c>
      <c r="V73" s="22" t="n">
        <v>438</v>
      </c>
      <c r="W73" s="22" t="n">
        <v>255</v>
      </c>
      <c r="X73" s="22" t="n">
        <v>6802</v>
      </c>
      <c r="Y73" s="22" t="n">
        <v>13569</v>
      </c>
      <c r="Z73" s="22" t="n">
        <v>20415</v>
      </c>
      <c r="AA73" s="22" t="n">
        <v>6745</v>
      </c>
      <c r="AB73" s="22" t="n">
        <v>12757</v>
      </c>
      <c r="AC73" s="22" t="n">
        <v>1043</v>
      </c>
      <c r="AD73" s="22" t="n">
        <v>7701</v>
      </c>
      <c r="AE73" s="22" t="n">
        <v>12442</v>
      </c>
      <c r="AF73" s="22" t="n">
        <v>20197</v>
      </c>
      <c r="AG73" s="22" t="n">
        <v>11875</v>
      </c>
      <c r="AH73" s="22" t="n">
        <v>20583</v>
      </c>
      <c r="AI73" s="22" t="n">
        <v>334</v>
      </c>
      <c r="AJ73" s="22" t="n">
        <v>155</v>
      </c>
      <c r="AK73" s="22" t="n">
        <v>98</v>
      </c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</row>
    <row r="74">
      <c r="A74" s="83" t="n">
        <v>72</v>
      </c>
      <c r="B74" s="22" t="n">
        <v>4106</v>
      </c>
      <c r="C74" s="22" t="n">
        <v>8840</v>
      </c>
      <c r="D74" s="22" t="n">
        <v>324</v>
      </c>
      <c r="E74" s="22" t="n">
        <v>4483</v>
      </c>
      <c r="F74" s="22" t="n">
        <v>8697</v>
      </c>
      <c r="G74" s="22" t="n">
        <v>11461</v>
      </c>
      <c r="H74" s="22" t="n">
        <v>9554</v>
      </c>
      <c r="I74" s="22" t="n">
        <v>590</v>
      </c>
      <c r="J74" s="22" t="n">
        <v>8561</v>
      </c>
      <c r="K74" s="22" t="n">
        <v>9347</v>
      </c>
      <c r="L74" s="22" t="n">
        <v>17927</v>
      </c>
      <c r="M74" s="22" t="n">
        <v>8763</v>
      </c>
      <c r="N74" s="22" t="n">
        <v>9052</v>
      </c>
      <c r="O74" s="22" t="n">
        <v>243</v>
      </c>
      <c r="P74" s="22" t="n">
        <v>8529</v>
      </c>
      <c r="Q74" s="22" t="n">
        <v>9361</v>
      </c>
      <c r="R74" s="22" t="n">
        <v>17910</v>
      </c>
      <c r="S74" s="22" t="n">
        <v>12625</v>
      </c>
      <c r="T74" s="22" t="n">
        <v>13467</v>
      </c>
      <c r="U74" s="22" t="n">
        <v>1076</v>
      </c>
      <c r="V74" s="22" t="n">
        <v>536</v>
      </c>
      <c r="W74" s="22" t="n">
        <v>321</v>
      </c>
      <c r="X74" s="22" t="n">
        <v>5781</v>
      </c>
      <c r="Y74" s="22" t="n">
        <v>9452</v>
      </c>
      <c r="Z74" s="22" t="n">
        <v>15255</v>
      </c>
      <c r="AA74" s="22" t="n">
        <v>6029</v>
      </c>
      <c r="AB74" s="22" t="n">
        <v>8244</v>
      </c>
      <c r="AC74" s="22" t="n">
        <v>995</v>
      </c>
      <c r="AD74" s="22" t="n">
        <v>6362</v>
      </c>
      <c r="AE74" s="22" t="n">
        <v>8658</v>
      </c>
      <c r="AF74" s="22" t="n">
        <v>15083</v>
      </c>
      <c r="AG74" s="22" t="n">
        <v>11208</v>
      </c>
      <c r="AH74" s="22" t="n">
        <v>13714</v>
      </c>
      <c r="AI74" s="22" t="n">
        <v>308</v>
      </c>
      <c r="AJ74" s="22" t="n">
        <v>74</v>
      </c>
      <c r="AK74" s="22" t="n">
        <v>95</v>
      </c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</row>
    <row r="75">
      <c r="A75" s="83" t="n">
        <v>73</v>
      </c>
      <c r="B75" s="22" t="n">
        <v>3740</v>
      </c>
      <c r="C75" s="22" t="n">
        <v>13446</v>
      </c>
      <c r="D75" s="22" t="n">
        <v>416</v>
      </c>
      <c r="E75" s="22" t="n">
        <v>4593</v>
      </c>
      <c r="F75" s="22" t="n">
        <v>12940</v>
      </c>
      <c r="G75" s="22" t="n">
        <v>12865</v>
      </c>
      <c r="H75" s="22" t="n">
        <v>16945</v>
      </c>
      <c r="I75" s="22" t="n">
        <v>658</v>
      </c>
      <c r="J75" s="22" t="n">
        <v>9376</v>
      </c>
      <c r="K75" s="22" t="n">
        <v>14958</v>
      </c>
      <c r="L75" s="22" t="n">
        <v>24358</v>
      </c>
      <c r="M75" s="22" t="n">
        <v>9565</v>
      </c>
      <c r="N75" s="22" t="n">
        <v>14565</v>
      </c>
      <c r="O75" s="22" t="n">
        <v>395</v>
      </c>
      <c r="P75" s="22" t="n">
        <v>9203</v>
      </c>
      <c r="Q75" s="22" t="n">
        <v>15040</v>
      </c>
      <c r="R75" s="22" t="n">
        <v>24261</v>
      </c>
      <c r="S75" s="22" t="n">
        <v>12127</v>
      </c>
      <c r="T75" s="22" t="n">
        <v>21198</v>
      </c>
      <c r="U75" s="22" t="n">
        <v>1235</v>
      </c>
      <c r="V75" s="22" t="n">
        <v>566</v>
      </c>
      <c r="W75" s="22" t="n">
        <v>276</v>
      </c>
      <c r="X75" s="22" t="n">
        <v>7524</v>
      </c>
      <c r="Y75" s="22" t="n">
        <v>13334</v>
      </c>
      <c r="Z75" s="22" t="n">
        <v>20888</v>
      </c>
      <c r="AA75" s="22" t="n">
        <v>7401</v>
      </c>
      <c r="AB75" s="22" t="n">
        <v>11995</v>
      </c>
      <c r="AC75" s="22" t="n">
        <v>1675</v>
      </c>
      <c r="AD75" s="22" t="n">
        <v>8147</v>
      </c>
      <c r="AE75" s="22" t="n">
        <v>12371</v>
      </c>
      <c r="AF75" s="22" t="n">
        <v>20572</v>
      </c>
      <c r="AG75" s="22" t="n">
        <v>13387</v>
      </c>
      <c r="AH75" s="22" t="n">
        <v>20172</v>
      </c>
      <c r="AI75" s="22" t="n">
        <v>353</v>
      </c>
      <c r="AJ75" s="22" t="n">
        <v>157</v>
      </c>
      <c r="AK75" s="22" t="n">
        <v>86</v>
      </c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</row>
    <row r="76">
      <c r="A76" s="83" t="n">
        <v>74</v>
      </c>
      <c r="B76" s="22" t="n">
        <v>4324</v>
      </c>
      <c r="C76" s="22" t="n">
        <v>20650</v>
      </c>
      <c r="D76" s="22" t="n">
        <v>396</v>
      </c>
      <c r="E76" s="22" t="n">
        <v>5912</v>
      </c>
      <c r="F76" s="22" t="n">
        <v>19177</v>
      </c>
      <c r="G76" s="22" t="n">
        <v>10718</v>
      </c>
      <c r="H76" s="22" t="n">
        <v>18897</v>
      </c>
      <c r="I76" s="22" t="n">
        <v>474</v>
      </c>
      <c r="J76" s="22" t="n">
        <v>8398</v>
      </c>
      <c r="K76" s="22" t="n">
        <v>16634</v>
      </c>
      <c r="L76" s="22" t="n">
        <v>25051</v>
      </c>
      <c r="M76" s="22" t="n">
        <v>8453</v>
      </c>
      <c r="N76" s="22" t="n">
        <v>16513</v>
      </c>
      <c r="O76" s="22" t="n">
        <v>280</v>
      </c>
      <c r="P76" s="22" t="n">
        <v>7943</v>
      </c>
      <c r="Q76" s="22" t="n">
        <v>17131</v>
      </c>
      <c r="R76" s="22" t="n">
        <v>25094</v>
      </c>
      <c r="S76" s="22" t="n">
        <v>10698</v>
      </c>
      <c r="T76" s="22" t="n">
        <v>23941</v>
      </c>
      <c r="U76" s="22" t="n">
        <v>965</v>
      </c>
      <c r="V76" s="22" t="n">
        <v>616</v>
      </c>
      <c r="W76" s="22" t="n">
        <v>194</v>
      </c>
      <c r="X76" s="22" t="n">
        <v>7830</v>
      </c>
      <c r="Y76" s="22" t="n">
        <v>13600</v>
      </c>
      <c r="Z76" s="22" t="n">
        <v>21461</v>
      </c>
      <c r="AA76" s="22" t="n">
        <v>7682</v>
      </c>
      <c r="AB76" s="22" t="n">
        <v>12143</v>
      </c>
      <c r="AC76" s="22" t="n">
        <v>1913</v>
      </c>
      <c r="AD76" s="22" t="n">
        <v>9971</v>
      </c>
      <c r="AE76" s="22" t="n">
        <v>11310</v>
      </c>
      <c r="AF76" s="22" t="n">
        <v>21323</v>
      </c>
      <c r="AG76" s="22" t="n">
        <v>13881</v>
      </c>
      <c r="AH76" s="22" t="n">
        <v>20799</v>
      </c>
      <c r="AI76" s="22" t="n">
        <v>301</v>
      </c>
      <c r="AJ76" s="22" t="n">
        <v>261</v>
      </c>
      <c r="AK76" s="22" t="n">
        <v>85</v>
      </c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</row>
    <row r="77">
      <c r="A77" s="83" t="n">
        <v>75</v>
      </c>
      <c r="B77" s="22" t="n">
        <v>5009</v>
      </c>
      <c r="C77" s="22" t="n">
        <v>17442</v>
      </c>
      <c r="D77" s="22" t="n">
        <v>380</v>
      </c>
      <c r="E77" s="22" t="n">
        <v>5768</v>
      </c>
      <c r="F77" s="22" t="n">
        <v>16924</v>
      </c>
      <c r="G77" s="22" t="n">
        <v>12886</v>
      </c>
      <c r="H77" s="22" t="n">
        <v>18095</v>
      </c>
      <c r="I77" s="22" t="n">
        <v>546</v>
      </c>
      <c r="J77" s="22" t="n">
        <v>9059</v>
      </c>
      <c r="K77" s="22" t="n">
        <v>14836</v>
      </c>
      <c r="L77" s="22" t="n">
        <v>23923</v>
      </c>
      <c r="M77" s="22" t="n">
        <v>9145</v>
      </c>
      <c r="N77" s="22" t="n">
        <v>14644</v>
      </c>
      <c r="O77" s="22" t="n">
        <v>268</v>
      </c>
      <c r="P77" s="22" t="n">
        <v>8856</v>
      </c>
      <c r="Q77" s="22" t="n">
        <v>15053</v>
      </c>
      <c r="R77" s="22" t="n">
        <v>23936</v>
      </c>
      <c r="S77" s="22" t="n">
        <v>11865</v>
      </c>
      <c r="T77" s="22" t="n">
        <v>21812</v>
      </c>
      <c r="U77" s="22" t="n">
        <v>899</v>
      </c>
      <c r="V77" s="22" t="n">
        <v>395</v>
      </c>
      <c r="W77" s="22" t="n">
        <v>254</v>
      </c>
      <c r="X77" s="22" t="n">
        <v>8196</v>
      </c>
      <c r="Y77" s="22" t="n">
        <v>13373</v>
      </c>
      <c r="Z77" s="22" t="n">
        <v>21615</v>
      </c>
      <c r="AA77" s="22" t="n">
        <v>7695</v>
      </c>
      <c r="AB77" s="22" t="n">
        <v>12769</v>
      </c>
      <c r="AC77" s="22" t="n">
        <v>1339</v>
      </c>
      <c r="AD77" s="22" t="n">
        <v>8828</v>
      </c>
      <c r="AE77" s="22" t="n">
        <v>12660</v>
      </c>
      <c r="AF77" s="22" t="n">
        <v>21538</v>
      </c>
      <c r="AG77" s="22" t="n">
        <v>13729</v>
      </c>
      <c r="AH77" s="22" t="n">
        <v>19419</v>
      </c>
      <c r="AI77" s="22" t="n">
        <v>283</v>
      </c>
      <c r="AJ77" s="22" t="n">
        <v>132</v>
      </c>
      <c r="AK77" s="22" t="n">
        <v>75</v>
      </c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</row>
    <row r="78">
      <c r="A78" s="83" t="n">
        <v>76</v>
      </c>
      <c r="B78" s="22" t="n">
        <v>4760</v>
      </c>
      <c r="C78" s="22" t="n">
        <v>17109</v>
      </c>
      <c r="D78" s="22" t="n">
        <v>394</v>
      </c>
      <c r="E78" s="22" t="n">
        <v>5375</v>
      </c>
      <c r="F78" s="22" t="n">
        <v>16733</v>
      </c>
      <c r="G78" s="22" t="n">
        <v>13925</v>
      </c>
      <c r="H78" s="22" t="n">
        <v>20456</v>
      </c>
      <c r="I78" s="22" t="n">
        <v>595</v>
      </c>
      <c r="J78" s="22" t="n">
        <v>9890</v>
      </c>
      <c r="K78" s="22" t="n">
        <v>17415</v>
      </c>
      <c r="L78" s="22" t="n">
        <v>27324</v>
      </c>
      <c r="M78" s="22" t="n">
        <v>10097</v>
      </c>
      <c r="N78" s="22" t="n">
        <v>17032</v>
      </c>
      <c r="O78" s="22" t="n">
        <v>311</v>
      </c>
      <c r="P78" s="22" t="n">
        <v>9775</v>
      </c>
      <c r="Q78" s="22" t="n">
        <v>17501</v>
      </c>
      <c r="R78" s="22" t="n">
        <v>27304</v>
      </c>
      <c r="S78" s="22" t="n">
        <v>13063</v>
      </c>
      <c r="T78" s="22" t="n">
        <v>23640</v>
      </c>
      <c r="U78" s="22" t="n">
        <v>1086</v>
      </c>
      <c r="V78" s="22" t="n">
        <v>361</v>
      </c>
      <c r="W78" s="22" t="n">
        <v>228</v>
      </c>
      <c r="X78" s="22" t="n">
        <v>9148</v>
      </c>
      <c r="Y78" s="22" t="n">
        <v>14373</v>
      </c>
      <c r="Z78" s="22" t="n">
        <v>23572</v>
      </c>
      <c r="AA78" s="22" t="n">
        <v>8315</v>
      </c>
      <c r="AB78" s="22" t="n">
        <v>13078</v>
      </c>
      <c r="AC78" s="22" t="n">
        <v>2277</v>
      </c>
      <c r="AD78" s="22" t="n">
        <v>10668</v>
      </c>
      <c r="AE78" s="22" t="n">
        <v>12689</v>
      </c>
      <c r="AF78" s="22" t="n">
        <v>23443</v>
      </c>
      <c r="AG78" s="22" t="n">
        <v>14596</v>
      </c>
      <c r="AH78" s="22" t="n">
        <v>21118</v>
      </c>
      <c r="AI78" s="22" t="n">
        <v>255</v>
      </c>
      <c r="AJ78" s="22" t="n">
        <v>183</v>
      </c>
      <c r="AK78" s="22" t="n">
        <v>81</v>
      </c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</row>
    <row r="79">
      <c r="A79" s="83" t="n">
        <v>77</v>
      </c>
      <c r="B79" s="22" t="n">
        <v>5422</v>
      </c>
      <c r="C79" s="22" t="n">
        <v>16215</v>
      </c>
      <c r="D79" s="22" t="n">
        <v>344</v>
      </c>
      <c r="E79" s="22" t="n">
        <v>6179</v>
      </c>
      <c r="F79" s="22" t="n">
        <v>15652</v>
      </c>
      <c r="G79" s="22" t="n">
        <v>15422</v>
      </c>
      <c r="H79" s="22" t="n">
        <v>18750</v>
      </c>
      <c r="I79" s="22" t="n">
        <v>609</v>
      </c>
      <c r="J79" s="22" t="n">
        <v>11582</v>
      </c>
      <c r="K79" s="22" t="n">
        <v>15993</v>
      </c>
      <c r="L79" s="22" t="n">
        <v>27595</v>
      </c>
      <c r="M79" s="22" t="n">
        <v>11654</v>
      </c>
      <c r="N79" s="22" t="n">
        <v>15753</v>
      </c>
      <c r="O79" s="22" t="n">
        <v>343</v>
      </c>
      <c r="P79" s="22" t="n">
        <v>11364</v>
      </c>
      <c r="Q79" s="22" t="n">
        <v>16202</v>
      </c>
      <c r="R79" s="22" t="n">
        <v>27587</v>
      </c>
      <c r="S79" s="22" t="n">
        <v>15544</v>
      </c>
      <c r="T79" s="22" t="n">
        <v>22381</v>
      </c>
      <c r="U79" s="22" t="n">
        <v>955</v>
      </c>
      <c r="V79" s="22" t="n">
        <v>418</v>
      </c>
      <c r="W79" s="22" t="n">
        <v>212</v>
      </c>
      <c r="X79" s="22" t="n">
        <v>10650</v>
      </c>
      <c r="Y79" s="22" t="n">
        <v>13700</v>
      </c>
      <c r="Z79" s="22" t="n">
        <v>24397</v>
      </c>
      <c r="AA79" s="22" t="n">
        <v>10066</v>
      </c>
      <c r="AB79" s="22" t="n">
        <v>12546</v>
      </c>
      <c r="AC79" s="22" t="n">
        <v>2129</v>
      </c>
      <c r="AD79" s="22" t="n">
        <v>11866</v>
      </c>
      <c r="AE79" s="22" t="n">
        <v>12361</v>
      </c>
      <c r="AF79" s="22" t="n">
        <v>24284</v>
      </c>
      <c r="AG79" s="22" t="n">
        <v>17693</v>
      </c>
      <c r="AH79" s="22" t="n">
        <v>20728</v>
      </c>
      <c r="AI79" s="22" t="n">
        <v>243</v>
      </c>
      <c r="AJ79" s="22" t="n">
        <v>211</v>
      </c>
      <c r="AK79" s="22" t="n">
        <v>87</v>
      </c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</row>
    <row r="80">
      <c r="A80" s="83" t="n">
        <v>78</v>
      </c>
      <c r="B80" s="22" t="n">
        <v>7012</v>
      </c>
      <c r="C80" s="22" t="n">
        <v>15208</v>
      </c>
      <c r="D80" s="22" t="n">
        <v>242</v>
      </c>
      <c r="E80" s="22" t="n">
        <v>7548</v>
      </c>
      <c r="F80" s="22" t="n">
        <v>14596</v>
      </c>
      <c r="G80" s="22" t="n">
        <v>13900</v>
      </c>
      <c r="H80" s="22" t="n">
        <v>17439</v>
      </c>
      <c r="I80" s="22" t="n">
        <v>307</v>
      </c>
      <c r="J80" s="22" t="n">
        <v>10219</v>
      </c>
      <c r="K80" s="22" t="n">
        <v>14609</v>
      </c>
      <c r="L80" s="22" t="n">
        <v>24839</v>
      </c>
      <c r="M80" s="22" t="n">
        <v>10344</v>
      </c>
      <c r="N80" s="22" t="n">
        <v>14474</v>
      </c>
      <c r="O80" s="22" t="n">
        <v>155</v>
      </c>
      <c r="P80" s="22" t="n">
        <v>10144</v>
      </c>
      <c r="Q80" s="22" t="n">
        <v>14687</v>
      </c>
      <c r="R80" s="22" t="n">
        <v>24844</v>
      </c>
      <c r="S80" s="22" t="n">
        <v>15760</v>
      </c>
      <c r="T80" s="22" t="n">
        <v>21629</v>
      </c>
      <c r="U80" s="22" t="n">
        <v>617</v>
      </c>
      <c r="V80" s="22" t="n">
        <v>208</v>
      </c>
      <c r="W80" s="22" t="n">
        <v>120</v>
      </c>
      <c r="X80" s="22" t="n">
        <v>9956</v>
      </c>
      <c r="Y80" s="22" t="n">
        <v>12655</v>
      </c>
      <c r="Z80" s="22" t="n">
        <v>22648</v>
      </c>
      <c r="AA80" s="22" t="n">
        <v>9874</v>
      </c>
      <c r="AB80" s="22" t="n">
        <v>11797</v>
      </c>
      <c r="AC80" s="22" t="n">
        <v>1463</v>
      </c>
      <c r="AD80" s="22" t="n">
        <v>11631</v>
      </c>
      <c r="AE80" s="22" t="n">
        <v>10975</v>
      </c>
      <c r="AF80" s="22" t="n">
        <v>22651</v>
      </c>
      <c r="AG80" s="22" t="n">
        <v>19225</v>
      </c>
      <c r="AH80" s="22" t="n">
        <v>21394</v>
      </c>
      <c r="AI80" s="22" t="n">
        <v>159</v>
      </c>
      <c r="AJ80" s="22" t="n">
        <v>244</v>
      </c>
      <c r="AK80" s="22" t="n">
        <v>73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</row>
    <row r="81">
      <c r="A81" s="83" t="n">
        <v>79</v>
      </c>
      <c r="B81" s="22" t="n">
        <v>5280</v>
      </c>
      <c r="C81" s="22" t="n">
        <v>8842</v>
      </c>
      <c r="D81" s="22" t="n">
        <v>371</v>
      </c>
      <c r="E81" s="22" t="n">
        <v>5580</v>
      </c>
      <c r="F81" s="22" t="n">
        <v>8721</v>
      </c>
      <c r="G81" s="22" t="n">
        <v>21259</v>
      </c>
      <c r="H81" s="22" t="n">
        <v>17006</v>
      </c>
      <c r="I81" s="22" t="n">
        <v>836</v>
      </c>
      <c r="J81" s="22" t="n">
        <v>15324</v>
      </c>
      <c r="K81" s="22" t="n">
        <v>15766</v>
      </c>
      <c r="L81" s="22" t="n">
        <v>31122</v>
      </c>
      <c r="M81" s="22" t="n">
        <v>15780</v>
      </c>
      <c r="N81" s="22" t="n">
        <v>14985</v>
      </c>
      <c r="O81" s="22" t="n">
        <v>444</v>
      </c>
      <c r="P81" s="22" t="n">
        <v>15443</v>
      </c>
      <c r="Q81" s="22" t="n">
        <v>15652</v>
      </c>
      <c r="R81" s="22" t="n">
        <v>31123</v>
      </c>
      <c r="S81" s="22" t="n">
        <v>19661</v>
      </c>
      <c r="T81" s="22" t="n">
        <v>21062</v>
      </c>
      <c r="U81" s="22" t="n">
        <v>1862</v>
      </c>
      <c r="V81" s="22" t="n">
        <v>618</v>
      </c>
      <c r="W81" s="22" t="n">
        <v>313</v>
      </c>
      <c r="X81" s="22" t="n">
        <v>12404</v>
      </c>
      <c r="Y81" s="22" t="n">
        <v>15701</v>
      </c>
      <c r="Z81" s="22" t="n">
        <v>28226</v>
      </c>
      <c r="AA81" s="22" t="n">
        <v>11141</v>
      </c>
      <c r="AB81" s="22" t="n">
        <v>13915</v>
      </c>
      <c r="AC81" s="22" t="n">
        <v>3137</v>
      </c>
      <c r="AD81" s="22" t="n">
        <v>14623</v>
      </c>
      <c r="AE81" s="22" t="n">
        <v>13139</v>
      </c>
      <c r="AF81" s="22" t="n">
        <v>27971</v>
      </c>
      <c r="AG81" s="22" t="n">
        <v>18944</v>
      </c>
      <c r="AH81" s="22" t="n">
        <v>23450</v>
      </c>
      <c r="AI81" s="22" t="n">
        <v>444</v>
      </c>
      <c r="AJ81" s="22" t="n">
        <v>124</v>
      </c>
      <c r="AK81" s="22" t="n">
        <v>91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</row>
    <row r="82">
      <c r="A82" s="83" t="n">
        <v>80</v>
      </c>
      <c r="B82" s="22" t="n">
        <v>6749</v>
      </c>
      <c r="C82" s="22" t="n">
        <v>4057</v>
      </c>
      <c r="D82" s="22" t="n">
        <v>317</v>
      </c>
      <c r="E82" s="22" t="n">
        <v>6926</v>
      </c>
      <c r="F82" s="22" t="n">
        <v>4126</v>
      </c>
      <c r="G82" s="22" t="n">
        <v>25235</v>
      </c>
      <c r="H82" s="22" t="n">
        <v>5679</v>
      </c>
      <c r="I82" s="22" t="n">
        <v>756</v>
      </c>
      <c r="J82" s="22" t="n">
        <v>20631</v>
      </c>
      <c r="K82" s="22" t="n">
        <v>6019</v>
      </c>
      <c r="L82" s="22" t="n">
        <v>26676</v>
      </c>
      <c r="M82" s="22" t="n">
        <v>20922</v>
      </c>
      <c r="N82" s="22" t="n">
        <v>5713</v>
      </c>
      <c r="O82" s="22" t="n">
        <v>287</v>
      </c>
      <c r="P82" s="22" t="n">
        <v>20582</v>
      </c>
      <c r="Q82" s="22" t="n">
        <v>6105</v>
      </c>
      <c r="R82" s="22" t="n">
        <v>26709</v>
      </c>
      <c r="S82" s="22" t="n">
        <v>25149</v>
      </c>
      <c r="T82" s="22" t="n">
        <v>7199</v>
      </c>
      <c r="U82" s="22" t="n">
        <v>1338</v>
      </c>
      <c r="V82" s="22" t="n">
        <v>650</v>
      </c>
      <c r="W82" s="22" t="n">
        <v>347</v>
      </c>
      <c r="X82" s="22" t="n">
        <v>14397</v>
      </c>
      <c r="Y82" s="22" t="n">
        <v>5621</v>
      </c>
      <c r="Z82" s="22" t="n">
        <v>20039</v>
      </c>
      <c r="AA82" s="22" t="n">
        <v>13840</v>
      </c>
      <c r="AB82" s="22" t="n">
        <v>4542</v>
      </c>
      <c r="AC82" s="22" t="n">
        <v>1784</v>
      </c>
      <c r="AD82" s="22" t="n">
        <v>14656</v>
      </c>
      <c r="AE82" s="22" t="n">
        <v>5206</v>
      </c>
      <c r="AF82" s="22" t="n">
        <v>19924</v>
      </c>
      <c r="AG82" s="22" t="n">
        <v>22912</v>
      </c>
      <c r="AH82" s="22" t="n">
        <v>9723</v>
      </c>
      <c r="AI82" s="22" t="n">
        <v>371</v>
      </c>
      <c r="AJ82" s="22" t="n">
        <v>72</v>
      </c>
      <c r="AK82" s="22" t="n">
        <v>146</v>
      </c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</row>
    <row r="83">
      <c r="A83" s="83" t="n">
        <v>81</v>
      </c>
      <c r="B83" s="22" t="n">
        <v>6881</v>
      </c>
      <c r="C83" s="22" t="n">
        <v>12855</v>
      </c>
      <c r="D83" s="22" t="n">
        <v>430</v>
      </c>
      <c r="E83" s="22" t="n">
        <v>7439</v>
      </c>
      <c r="F83" s="22" t="n">
        <v>12485</v>
      </c>
      <c r="G83" s="22" t="n">
        <v>22864</v>
      </c>
      <c r="H83" s="22" t="n">
        <v>15370</v>
      </c>
      <c r="I83" s="22" t="n">
        <v>802</v>
      </c>
      <c r="J83" s="22" t="n">
        <v>18684</v>
      </c>
      <c r="K83" s="22" t="n">
        <v>14940</v>
      </c>
      <c r="L83" s="22" t="n">
        <v>33645</v>
      </c>
      <c r="M83" s="22" t="n">
        <v>18995</v>
      </c>
      <c r="N83" s="22" t="n">
        <v>14420</v>
      </c>
      <c r="O83" s="22" t="n">
        <v>387</v>
      </c>
      <c r="P83" s="22" t="n">
        <v>18492</v>
      </c>
      <c r="Q83" s="22" t="n">
        <v>15078</v>
      </c>
      <c r="R83" s="22" t="n">
        <v>33596</v>
      </c>
      <c r="S83" s="22" t="n">
        <v>21364</v>
      </c>
      <c r="T83" s="22" t="n">
        <v>18889</v>
      </c>
      <c r="U83" s="22" t="n">
        <v>1564</v>
      </c>
      <c r="V83" s="22" t="n">
        <v>783</v>
      </c>
      <c r="W83" s="22" t="n">
        <v>310</v>
      </c>
      <c r="X83" s="22" t="n">
        <v>14147</v>
      </c>
      <c r="Y83" s="22" t="n">
        <v>13689</v>
      </c>
      <c r="Z83" s="22" t="n">
        <v>27879</v>
      </c>
      <c r="AA83" s="22" t="n">
        <v>13500</v>
      </c>
      <c r="AB83" s="22" t="n">
        <v>11857</v>
      </c>
      <c r="AC83" s="22" t="n">
        <v>2614</v>
      </c>
      <c r="AD83" s="22" t="n">
        <v>14752</v>
      </c>
      <c r="AE83" s="22" t="n">
        <v>12855</v>
      </c>
      <c r="AF83" s="22" t="n">
        <v>27652</v>
      </c>
      <c r="AG83" s="22" t="n">
        <v>19238</v>
      </c>
      <c r="AH83" s="22" t="n">
        <v>19918</v>
      </c>
      <c r="AI83" s="22" t="n">
        <v>336</v>
      </c>
      <c r="AJ83" s="22" t="n">
        <v>117</v>
      </c>
      <c r="AK83" s="22" t="n">
        <v>90</v>
      </c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</row>
    <row r="84">
      <c r="A84" s="83" t="n">
        <v>82</v>
      </c>
      <c r="B84" s="22" t="n">
        <v>4359</v>
      </c>
      <c r="C84" s="22" t="n">
        <v>10250</v>
      </c>
      <c r="D84" s="22" t="n">
        <v>311</v>
      </c>
      <c r="E84" s="22" t="n">
        <v>4666</v>
      </c>
      <c r="F84" s="22" t="n">
        <v>9990</v>
      </c>
      <c r="G84" s="22" t="n">
        <v>15478</v>
      </c>
      <c r="H84" s="22" t="n">
        <v>17801</v>
      </c>
      <c r="I84" s="22" t="n">
        <v>459</v>
      </c>
      <c r="J84" s="22" t="n">
        <v>11173</v>
      </c>
      <c r="K84" s="22" t="n">
        <v>15625</v>
      </c>
      <c r="L84" s="22" t="n">
        <v>26818</v>
      </c>
      <c r="M84" s="22" t="n">
        <v>11305</v>
      </c>
      <c r="N84" s="22" t="n">
        <v>15340</v>
      </c>
      <c r="O84" s="22" t="n">
        <v>253</v>
      </c>
      <c r="P84" s="22" t="n">
        <v>11080</v>
      </c>
      <c r="Q84" s="22" t="n">
        <v>15728</v>
      </c>
      <c r="R84" s="22" t="n">
        <v>26830</v>
      </c>
      <c r="S84" s="22" t="n">
        <v>15458</v>
      </c>
      <c r="T84" s="22" t="n">
        <v>22022</v>
      </c>
      <c r="U84" s="22" t="n">
        <v>1076</v>
      </c>
      <c r="V84" s="22" t="n">
        <v>357</v>
      </c>
      <c r="W84" s="22" t="n">
        <v>182</v>
      </c>
      <c r="X84" s="22" t="n">
        <v>9976</v>
      </c>
      <c r="Y84" s="22" t="n">
        <v>14563</v>
      </c>
      <c r="Z84" s="22" t="n">
        <v>24625</v>
      </c>
      <c r="AA84" s="22" t="n">
        <v>9167</v>
      </c>
      <c r="AB84" s="22" t="n">
        <v>13347</v>
      </c>
      <c r="AC84" s="22" t="n">
        <v>2202</v>
      </c>
      <c r="AD84" s="22" t="n">
        <v>11855</v>
      </c>
      <c r="AE84" s="22" t="n">
        <v>12500</v>
      </c>
      <c r="AF84" s="22" t="n">
        <v>24457</v>
      </c>
      <c r="AG84" s="22" t="n">
        <v>16588</v>
      </c>
      <c r="AH84" s="22" t="n">
        <v>22172</v>
      </c>
      <c r="AI84" s="22" t="n">
        <v>286</v>
      </c>
      <c r="AJ84" s="22" t="n">
        <v>94</v>
      </c>
      <c r="AK84" s="22" t="n">
        <v>61</v>
      </c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</row>
    <row r="85">
      <c r="A85" s="83" t="n">
        <v>83</v>
      </c>
      <c r="B85" s="22" t="n">
        <v>5629</v>
      </c>
      <c r="C85" s="22" t="n">
        <v>14302</v>
      </c>
      <c r="D85" s="22" t="n">
        <v>256</v>
      </c>
      <c r="E85" s="22" t="n">
        <v>6423</v>
      </c>
      <c r="F85" s="22" t="n">
        <v>13608</v>
      </c>
      <c r="G85" s="22" t="n">
        <v>13282</v>
      </c>
      <c r="H85" s="22" t="n">
        <v>17611</v>
      </c>
      <c r="I85" s="22" t="n">
        <v>369</v>
      </c>
      <c r="J85" s="22" t="n">
        <v>9560</v>
      </c>
      <c r="K85" s="22" t="n">
        <v>15066</v>
      </c>
      <c r="L85" s="22" t="n">
        <v>24653</v>
      </c>
      <c r="M85" s="22" t="n">
        <v>9635</v>
      </c>
      <c r="N85" s="22" t="n">
        <v>14990</v>
      </c>
      <c r="O85" s="22" t="n">
        <v>218</v>
      </c>
      <c r="P85" s="22" t="n">
        <v>9364</v>
      </c>
      <c r="Q85" s="22" t="n">
        <v>15255</v>
      </c>
      <c r="R85" s="22" t="n">
        <v>24644</v>
      </c>
      <c r="S85" s="22" t="n">
        <v>14489</v>
      </c>
      <c r="T85" s="22" t="n">
        <v>21264</v>
      </c>
      <c r="U85" s="22" t="n">
        <v>703</v>
      </c>
      <c r="V85" s="22" t="n">
        <v>232</v>
      </c>
      <c r="W85" s="22" t="n">
        <v>129</v>
      </c>
      <c r="X85" s="22" t="n">
        <v>8804</v>
      </c>
      <c r="Y85" s="22" t="n">
        <v>13745</v>
      </c>
      <c r="Z85" s="22" t="n">
        <v>22593</v>
      </c>
      <c r="AA85" s="22" t="n">
        <v>8868</v>
      </c>
      <c r="AB85" s="22" t="n">
        <v>12849</v>
      </c>
      <c r="AC85" s="22" t="n">
        <v>1569</v>
      </c>
      <c r="AD85" s="22" t="n">
        <v>10804</v>
      </c>
      <c r="AE85" s="22" t="n">
        <v>11585</v>
      </c>
      <c r="AF85" s="22" t="n">
        <v>22441</v>
      </c>
      <c r="AG85" s="22" t="n">
        <v>16421</v>
      </c>
      <c r="AH85" s="22" t="n">
        <v>19686</v>
      </c>
      <c r="AI85" s="22" t="n">
        <v>179</v>
      </c>
      <c r="AJ85" s="22" t="n">
        <v>245</v>
      </c>
      <c r="AK85" s="22" t="n">
        <v>107</v>
      </c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</row>
    <row r="86">
      <c r="A86" s="83" t="n">
        <v>84</v>
      </c>
      <c r="B86" s="22" t="n">
        <v>6197</v>
      </c>
      <c r="C86" s="22" t="n">
        <v>12521</v>
      </c>
      <c r="D86" s="22" t="n">
        <v>603</v>
      </c>
      <c r="E86" s="22" t="n">
        <v>6639</v>
      </c>
      <c r="F86" s="22" t="n">
        <v>12652</v>
      </c>
      <c r="G86" s="22" t="n">
        <v>13366</v>
      </c>
      <c r="H86" s="22" t="n">
        <v>13227</v>
      </c>
      <c r="I86" s="22" t="n">
        <v>1026</v>
      </c>
      <c r="J86" s="22" t="n">
        <v>9802</v>
      </c>
      <c r="K86" s="22" t="n">
        <v>12240</v>
      </c>
      <c r="L86" s="22" t="n">
        <v>22062</v>
      </c>
      <c r="M86" s="22" t="n">
        <v>10030</v>
      </c>
      <c r="N86" s="22" t="n">
        <v>11949</v>
      </c>
      <c r="O86" s="22" t="n">
        <v>291</v>
      </c>
      <c r="P86" s="22" t="n">
        <v>9342</v>
      </c>
      <c r="Q86" s="22" t="n">
        <v>12661</v>
      </c>
      <c r="R86" s="22" t="n">
        <v>22026</v>
      </c>
      <c r="S86" s="22" t="n">
        <v>14155</v>
      </c>
      <c r="T86" s="22" t="n">
        <v>18887</v>
      </c>
      <c r="U86" s="22" t="n">
        <v>1387</v>
      </c>
      <c r="V86" s="22" t="n">
        <v>1015</v>
      </c>
      <c r="W86" s="22" t="n">
        <v>203</v>
      </c>
      <c r="X86" s="22" t="n">
        <v>8186</v>
      </c>
      <c r="Y86" s="22" t="n">
        <v>12392</v>
      </c>
      <c r="Z86" s="22" t="n">
        <v>20612</v>
      </c>
      <c r="AA86" s="22" t="n">
        <v>7943</v>
      </c>
      <c r="AB86" s="22" t="n">
        <v>11561</v>
      </c>
      <c r="AC86" s="22" t="n">
        <v>1256</v>
      </c>
      <c r="AD86" s="22" t="n">
        <v>9306</v>
      </c>
      <c r="AE86" s="22" t="n">
        <v>11177</v>
      </c>
      <c r="AF86" s="22" t="n">
        <v>20524</v>
      </c>
      <c r="AG86" s="22" t="n">
        <v>15384</v>
      </c>
      <c r="AH86" s="22" t="n">
        <v>20548</v>
      </c>
      <c r="AI86" s="22" t="n">
        <v>399</v>
      </c>
      <c r="AJ86" s="22" t="n">
        <v>143</v>
      </c>
      <c r="AK86" s="22" t="n">
        <v>51</v>
      </c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</row>
    <row r="87">
      <c r="A87" s="83" t="n">
        <v>85</v>
      </c>
      <c r="B87" s="22" t="n">
        <v>4280</v>
      </c>
      <c r="C87" s="22" t="n">
        <v>18464</v>
      </c>
      <c r="D87" s="22" t="n">
        <v>474</v>
      </c>
      <c r="E87" s="22" t="n">
        <v>5388</v>
      </c>
      <c r="F87" s="22" t="n">
        <v>17732</v>
      </c>
      <c r="G87" s="22" t="n">
        <v>10106</v>
      </c>
      <c r="H87" s="22" t="n">
        <v>21973</v>
      </c>
      <c r="I87" s="22" t="n">
        <v>602</v>
      </c>
      <c r="J87" s="22" t="n">
        <v>7183</v>
      </c>
      <c r="K87" s="22" t="n">
        <v>18599</v>
      </c>
      <c r="L87" s="22" t="n">
        <v>25802</v>
      </c>
      <c r="M87" s="22" t="n">
        <v>7252</v>
      </c>
      <c r="N87" s="22" t="n">
        <v>18484</v>
      </c>
      <c r="O87" s="22" t="n">
        <v>233</v>
      </c>
      <c r="P87" s="22" t="n">
        <v>6794</v>
      </c>
      <c r="Q87" s="22" t="n">
        <v>19049</v>
      </c>
      <c r="R87" s="22" t="n">
        <v>25868</v>
      </c>
      <c r="S87" s="22" t="n">
        <v>10551</v>
      </c>
      <c r="T87" s="22" t="n">
        <v>27305</v>
      </c>
      <c r="U87" s="22" t="n">
        <v>915</v>
      </c>
      <c r="V87" s="22" t="n">
        <v>531</v>
      </c>
      <c r="W87" s="22" t="n">
        <v>151</v>
      </c>
      <c r="X87" s="22" t="n">
        <v>6519</v>
      </c>
      <c r="Y87" s="22" t="n">
        <v>17126</v>
      </c>
      <c r="Z87" s="22" t="n">
        <v>23667</v>
      </c>
      <c r="AA87" s="22" t="n">
        <v>6409</v>
      </c>
      <c r="AB87" s="22" t="n">
        <v>16164</v>
      </c>
      <c r="AC87" s="22" t="n">
        <v>1441</v>
      </c>
      <c r="AD87" s="22" t="n">
        <v>8585</v>
      </c>
      <c r="AE87" s="22" t="n">
        <v>14822</v>
      </c>
      <c r="AF87" s="22" t="n">
        <v>23451</v>
      </c>
      <c r="AG87" s="22" t="n">
        <v>12423</v>
      </c>
      <c r="AH87" s="22" t="n">
        <v>24964</v>
      </c>
      <c r="AI87" s="22" t="n">
        <v>250</v>
      </c>
      <c r="AJ87" s="22" t="n">
        <v>207</v>
      </c>
      <c r="AK87" s="22" t="n">
        <v>53</v>
      </c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</row>
    <row r="88">
      <c r="A88" s="83" t="n">
        <v>86</v>
      </c>
      <c r="B88" s="22" t="n">
        <v>7107</v>
      </c>
      <c r="C88" s="22" t="n">
        <v>4910</v>
      </c>
      <c r="D88" s="22" t="n">
        <v>210</v>
      </c>
      <c r="E88" s="22" t="n">
        <v>7317</v>
      </c>
      <c r="F88" s="22" t="n">
        <v>4754</v>
      </c>
      <c r="G88" s="22" t="n">
        <v>14881</v>
      </c>
      <c r="H88" s="22" t="n">
        <v>6792</v>
      </c>
      <c r="I88" s="22" t="n">
        <v>245</v>
      </c>
      <c r="J88" s="22" t="n">
        <v>11292</v>
      </c>
      <c r="K88" s="22" t="n">
        <v>6217</v>
      </c>
      <c r="L88" s="22" t="n">
        <v>17535</v>
      </c>
      <c r="M88" s="22" t="n">
        <v>11448</v>
      </c>
      <c r="N88" s="22" t="n">
        <v>5999</v>
      </c>
      <c r="O88" s="22" t="n">
        <v>191</v>
      </c>
      <c r="P88" s="22" t="n">
        <v>11282</v>
      </c>
      <c r="Q88" s="22" t="n">
        <v>6257</v>
      </c>
      <c r="R88" s="22" t="n">
        <v>17552</v>
      </c>
      <c r="S88" s="22" t="n">
        <v>17938</v>
      </c>
      <c r="T88" s="22" t="n">
        <v>8875</v>
      </c>
      <c r="U88" s="22" t="n">
        <v>503</v>
      </c>
      <c r="V88" s="22" t="n">
        <v>192</v>
      </c>
      <c r="W88" s="22" t="n">
        <v>162</v>
      </c>
      <c r="X88" s="22" t="n">
        <v>11210</v>
      </c>
      <c r="Y88" s="22" t="n">
        <v>5971</v>
      </c>
      <c r="Z88" s="22" t="n">
        <v>17221</v>
      </c>
      <c r="AA88" s="22" t="n">
        <v>11071</v>
      </c>
      <c r="AB88" s="22" t="n">
        <v>5454</v>
      </c>
      <c r="AC88" s="22" t="n">
        <v>999</v>
      </c>
      <c r="AD88" s="22" t="n">
        <v>12028</v>
      </c>
      <c r="AE88" s="22" t="n">
        <v>5109</v>
      </c>
      <c r="AF88" s="22" t="n">
        <v>17180</v>
      </c>
      <c r="AG88" s="22" t="n">
        <v>20324</v>
      </c>
      <c r="AH88" s="22" t="n">
        <v>8667</v>
      </c>
      <c r="AI88" s="22" t="n">
        <v>115</v>
      </c>
      <c r="AJ88" s="22" t="n">
        <v>66</v>
      </c>
      <c r="AK88" s="22" t="n">
        <v>47</v>
      </c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</row>
    <row r="89">
      <c r="A89" s="83" t="n">
        <v>87</v>
      </c>
      <c r="B89" s="22" t="n">
        <v>6511</v>
      </c>
      <c r="C89" s="22" t="n">
        <v>10972</v>
      </c>
      <c r="D89" s="22" t="n">
        <v>219</v>
      </c>
      <c r="E89" s="22" t="n">
        <v>7443</v>
      </c>
      <c r="F89" s="22" t="n">
        <v>9996</v>
      </c>
      <c r="G89" s="22" t="n">
        <v>13921</v>
      </c>
      <c r="H89" s="22" t="n">
        <v>15914</v>
      </c>
      <c r="I89" s="22" t="n">
        <v>317</v>
      </c>
      <c r="J89" s="22" t="n">
        <v>9565</v>
      </c>
      <c r="K89" s="22" t="n">
        <v>13141</v>
      </c>
      <c r="L89" s="22" t="n">
        <v>22726</v>
      </c>
      <c r="M89" s="22" t="n">
        <v>9682</v>
      </c>
      <c r="N89" s="22" t="n">
        <v>13122</v>
      </c>
      <c r="O89" s="22" t="n">
        <v>112</v>
      </c>
      <c r="P89" s="22" t="n">
        <v>9329</v>
      </c>
      <c r="Q89" s="22" t="n">
        <v>13403</v>
      </c>
      <c r="R89" s="22" t="n">
        <v>22749</v>
      </c>
      <c r="S89" s="22" t="n">
        <v>15260</v>
      </c>
      <c r="T89" s="22" t="n">
        <v>19827</v>
      </c>
      <c r="U89" s="22" t="n">
        <v>540</v>
      </c>
      <c r="V89" s="22" t="n">
        <v>230</v>
      </c>
      <c r="W89" s="22" t="n">
        <v>137</v>
      </c>
      <c r="X89" s="22" t="n">
        <v>8397</v>
      </c>
      <c r="Y89" s="22" t="n">
        <v>12842</v>
      </c>
      <c r="Z89" s="22" t="n">
        <v>21259</v>
      </c>
      <c r="AA89" s="22" t="n">
        <v>8478</v>
      </c>
      <c r="AB89" s="22" t="n">
        <v>12054</v>
      </c>
      <c r="AC89" s="22" t="n">
        <v>1263</v>
      </c>
      <c r="AD89" s="22" t="n">
        <v>9659</v>
      </c>
      <c r="AE89" s="22" t="n">
        <v>11323</v>
      </c>
      <c r="AF89" s="22" t="n">
        <v>21016</v>
      </c>
      <c r="AG89" s="22" t="n">
        <v>17608</v>
      </c>
      <c r="AH89" s="22" t="n">
        <v>18763</v>
      </c>
      <c r="AI89" s="22" t="n">
        <v>138</v>
      </c>
      <c r="AJ89" s="22" t="n">
        <v>355</v>
      </c>
      <c r="AK89" s="22" t="n">
        <v>52</v>
      </c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</row>
    <row r="90">
      <c r="A90" s="83" t="n">
        <v>88</v>
      </c>
      <c r="B90" s="22" t="n">
        <v>9524</v>
      </c>
      <c r="C90" s="22" t="n">
        <v>11198</v>
      </c>
      <c r="D90" s="22" t="n">
        <v>205</v>
      </c>
      <c r="E90" s="22" t="n">
        <v>10061</v>
      </c>
      <c r="F90" s="22" t="n">
        <v>10670</v>
      </c>
      <c r="G90" s="22" t="n">
        <v>16898</v>
      </c>
      <c r="H90" s="22" t="n">
        <v>12119</v>
      </c>
      <c r="I90" s="22" t="n">
        <v>247</v>
      </c>
      <c r="J90" s="22" t="n">
        <v>13409</v>
      </c>
      <c r="K90" s="22" t="n">
        <v>11069</v>
      </c>
      <c r="L90" s="22" t="n">
        <v>24487</v>
      </c>
      <c r="M90" s="22" t="n">
        <v>13491</v>
      </c>
      <c r="N90" s="22" t="n">
        <v>10994</v>
      </c>
      <c r="O90" s="22" t="n">
        <v>201</v>
      </c>
      <c r="P90" s="22" t="n">
        <v>13256</v>
      </c>
      <c r="Q90" s="22" t="n">
        <v>11230</v>
      </c>
      <c r="R90" s="22" t="n">
        <v>24500</v>
      </c>
      <c r="S90" s="22" t="n">
        <v>19543</v>
      </c>
      <c r="T90" s="22" t="n">
        <v>15403</v>
      </c>
      <c r="U90" s="22" t="n">
        <v>537</v>
      </c>
      <c r="V90" s="22" t="n">
        <v>162</v>
      </c>
      <c r="W90" s="22" t="n">
        <v>108</v>
      </c>
      <c r="X90" s="22" t="n">
        <v>14002</v>
      </c>
      <c r="Y90" s="22" t="n">
        <v>9791</v>
      </c>
      <c r="Z90" s="22" t="n">
        <v>23808</v>
      </c>
      <c r="AA90" s="22" t="n">
        <v>14230</v>
      </c>
      <c r="AB90" s="22" t="n">
        <v>9007</v>
      </c>
      <c r="AC90" s="22" t="n">
        <v>1022</v>
      </c>
      <c r="AD90" s="22" t="n">
        <v>15486</v>
      </c>
      <c r="AE90" s="22" t="n">
        <v>8260</v>
      </c>
      <c r="AF90" s="22" t="n">
        <v>23777</v>
      </c>
      <c r="AG90" s="22" t="n">
        <v>26373</v>
      </c>
      <c r="AH90" s="22" t="n">
        <v>15265</v>
      </c>
      <c r="AI90" s="22" t="n">
        <v>145</v>
      </c>
      <c r="AJ90" s="22" t="n">
        <v>128</v>
      </c>
      <c r="AK90" s="22" t="n">
        <v>60</v>
      </c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</row>
    <row r="91">
      <c r="A91" s="83" t="n">
        <v>89</v>
      </c>
      <c r="B91" s="22" t="n">
        <v>4968</v>
      </c>
      <c r="C91" s="22" t="n">
        <v>15119</v>
      </c>
      <c r="D91" s="22" t="n">
        <v>227</v>
      </c>
      <c r="E91" s="22" t="n">
        <v>6266</v>
      </c>
      <c r="F91" s="22" t="n">
        <v>13701</v>
      </c>
      <c r="G91" s="22" t="n">
        <v>11632</v>
      </c>
      <c r="H91" s="22" t="n">
        <v>17447</v>
      </c>
      <c r="I91" s="22" t="n">
        <v>342</v>
      </c>
      <c r="J91" s="22" t="n">
        <v>8444</v>
      </c>
      <c r="K91" s="22" t="n">
        <v>14267</v>
      </c>
      <c r="L91" s="22" t="n">
        <v>22718</v>
      </c>
      <c r="M91" s="22" t="n">
        <v>8477</v>
      </c>
      <c r="N91" s="22" t="n">
        <v>14229</v>
      </c>
      <c r="O91" s="22" t="n">
        <v>200</v>
      </c>
      <c r="P91" s="22" t="n">
        <v>8182</v>
      </c>
      <c r="Q91" s="22" t="n">
        <v>14543</v>
      </c>
      <c r="R91" s="22" t="n">
        <v>22745</v>
      </c>
      <c r="S91" s="22" t="n">
        <v>13062</v>
      </c>
      <c r="T91" s="22" t="n">
        <v>22141</v>
      </c>
      <c r="U91" s="22" t="n">
        <v>559</v>
      </c>
      <c r="V91" s="22" t="n">
        <v>237</v>
      </c>
      <c r="W91" s="22" t="n">
        <v>146</v>
      </c>
      <c r="X91" s="22" t="n">
        <v>7981</v>
      </c>
      <c r="Y91" s="22" t="n">
        <v>13398</v>
      </c>
      <c r="Z91" s="22" t="n">
        <v>21412</v>
      </c>
      <c r="AA91" s="22" t="n">
        <v>7712</v>
      </c>
      <c r="AB91" s="22" t="n">
        <v>12639</v>
      </c>
      <c r="AC91" s="22" t="n">
        <v>1464</v>
      </c>
      <c r="AD91" s="22" t="n">
        <v>9553</v>
      </c>
      <c r="AE91" s="22" t="n">
        <v>11647</v>
      </c>
      <c r="AF91" s="22" t="n">
        <v>21246</v>
      </c>
      <c r="AG91" s="22" t="n">
        <v>15974</v>
      </c>
      <c r="AH91" s="22" t="n">
        <v>20354</v>
      </c>
      <c r="AI91" s="22" t="n">
        <v>179</v>
      </c>
      <c r="AJ91" s="22" t="n">
        <v>608</v>
      </c>
      <c r="AK91" s="22" t="n">
        <v>38</v>
      </c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</row>
    <row r="92">
      <c r="A92" s="83" t="n">
        <v>90</v>
      </c>
      <c r="B92" s="22" t="n">
        <v>4198</v>
      </c>
      <c r="C92" s="22" t="n">
        <v>22553</v>
      </c>
      <c r="D92" s="22" t="n">
        <v>342</v>
      </c>
      <c r="E92" s="22" t="n">
        <v>5712</v>
      </c>
      <c r="F92" s="22" t="n">
        <v>21041</v>
      </c>
      <c r="G92" s="22" t="n">
        <v>10028</v>
      </c>
      <c r="H92" s="22" t="n">
        <v>22565</v>
      </c>
      <c r="I92" s="22" t="n">
        <v>430</v>
      </c>
      <c r="J92" s="22" t="n">
        <v>7819</v>
      </c>
      <c r="K92" s="22" t="n">
        <v>18981</v>
      </c>
      <c r="L92" s="22" t="n">
        <v>26827</v>
      </c>
      <c r="M92" s="22" t="n">
        <v>7882</v>
      </c>
      <c r="N92" s="22" t="n">
        <v>18871</v>
      </c>
      <c r="O92" s="22" t="n">
        <v>312</v>
      </c>
      <c r="P92" s="22" t="n">
        <v>7352</v>
      </c>
      <c r="Q92" s="22" t="n">
        <v>19457</v>
      </c>
      <c r="R92" s="22" t="n">
        <v>26828</v>
      </c>
      <c r="S92" s="22" t="n">
        <v>9905</v>
      </c>
      <c r="T92" s="22" t="n">
        <v>27944</v>
      </c>
      <c r="U92" s="22" t="n">
        <v>841</v>
      </c>
      <c r="V92" s="22" t="n">
        <v>391</v>
      </c>
      <c r="W92" s="22" t="n">
        <v>238</v>
      </c>
      <c r="X92" s="22" t="n">
        <v>7515</v>
      </c>
      <c r="Y92" s="22" t="n">
        <v>16818</v>
      </c>
      <c r="Z92" s="22" t="n">
        <v>24365</v>
      </c>
      <c r="AA92" s="22" t="n">
        <v>7178</v>
      </c>
      <c r="AB92" s="22" t="n">
        <v>15583</v>
      </c>
      <c r="AC92" s="22" t="n">
        <v>1987</v>
      </c>
      <c r="AD92" s="22" t="n">
        <v>9540</v>
      </c>
      <c r="AE92" s="22" t="n">
        <v>14596</v>
      </c>
      <c r="AF92" s="22" t="n">
        <v>24182</v>
      </c>
      <c r="AG92" s="22" t="n">
        <v>12932</v>
      </c>
      <c r="AH92" s="22" t="n">
        <v>24743</v>
      </c>
      <c r="AI92" s="22" t="n">
        <v>258</v>
      </c>
      <c r="AJ92" s="22" t="n">
        <v>865</v>
      </c>
      <c r="AK92" s="22" t="n">
        <v>67</v>
      </c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</row>
    <row r="93">
      <c r="A93" s="83" t="n">
        <v>91</v>
      </c>
      <c r="B93" s="22" t="n">
        <v>3629</v>
      </c>
      <c r="C93" s="22" t="n">
        <v>22269</v>
      </c>
      <c r="D93" s="22" t="n">
        <v>416</v>
      </c>
      <c r="E93" s="22" t="n">
        <v>4862</v>
      </c>
      <c r="F93" s="22" t="n">
        <v>21324</v>
      </c>
      <c r="G93" s="22" t="n">
        <v>9548</v>
      </c>
      <c r="H93" s="22" t="n">
        <v>25960</v>
      </c>
      <c r="I93" s="22" t="n">
        <v>581</v>
      </c>
      <c r="J93" s="22" t="n">
        <v>6933</v>
      </c>
      <c r="K93" s="22" t="n">
        <v>21584</v>
      </c>
      <c r="L93" s="22" t="n">
        <v>28554</v>
      </c>
      <c r="M93" s="22" t="n">
        <v>7088</v>
      </c>
      <c r="N93" s="22" t="n">
        <v>21369</v>
      </c>
      <c r="O93" s="22" t="n">
        <v>260</v>
      </c>
      <c r="P93" s="22" t="n">
        <v>6456</v>
      </c>
      <c r="Q93" s="22" t="n">
        <v>22082</v>
      </c>
      <c r="R93" s="22" t="n">
        <v>28562</v>
      </c>
      <c r="S93" s="22" t="n">
        <v>9303</v>
      </c>
      <c r="T93" s="22" t="n">
        <v>30914</v>
      </c>
      <c r="U93" s="22" t="n">
        <v>1046</v>
      </c>
      <c r="V93" s="22" t="n">
        <v>549</v>
      </c>
      <c r="W93" s="22" t="n">
        <v>188</v>
      </c>
      <c r="X93" s="22" t="n">
        <v>6270</v>
      </c>
      <c r="Y93" s="22" t="n">
        <v>19221</v>
      </c>
      <c r="Z93" s="22" t="n">
        <v>25534</v>
      </c>
      <c r="AA93" s="22" t="n">
        <v>5960</v>
      </c>
      <c r="AB93" s="22" t="n">
        <v>17694</v>
      </c>
      <c r="AC93" s="22" t="n">
        <v>1957</v>
      </c>
      <c r="AD93" s="22" t="n">
        <v>8335</v>
      </c>
      <c r="AE93" s="22" t="n">
        <v>16957</v>
      </c>
      <c r="AF93" s="22" t="n">
        <v>25349</v>
      </c>
      <c r="AG93" s="22" t="n">
        <v>9568</v>
      </c>
      <c r="AH93" s="22" t="n">
        <v>23991</v>
      </c>
      <c r="AI93" s="22" t="n">
        <v>224</v>
      </c>
      <c r="AJ93" s="22" t="n">
        <v>256</v>
      </c>
      <c r="AK93" s="22" t="n">
        <v>50</v>
      </c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</row>
    <row r="94">
      <c r="A94" s="83" t="n">
        <v>92</v>
      </c>
      <c r="B94" s="22" t="n">
        <v>5772</v>
      </c>
      <c r="C94" s="22" t="n">
        <v>6313</v>
      </c>
      <c r="D94" s="22" t="n">
        <v>353</v>
      </c>
      <c r="E94" s="22" t="n">
        <v>6497</v>
      </c>
      <c r="F94" s="22" t="n">
        <v>5838</v>
      </c>
      <c r="G94" s="22" t="n">
        <v>16182</v>
      </c>
      <c r="H94" s="22" t="n">
        <v>7662</v>
      </c>
      <c r="I94" s="22" t="n">
        <v>463</v>
      </c>
      <c r="J94" s="22" t="n">
        <v>11694</v>
      </c>
      <c r="K94" s="22" t="n">
        <v>6303</v>
      </c>
      <c r="L94" s="22" t="n">
        <v>18013</v>
      </c>
      <c r="M94" s="22" t="n">
        <v>11793</v>
      </c>
      <c r="N94" s="22" t="n">
        <v>6108</v>
      </c>
      <c r="O94" s="22" t="n">
        <v>267</v>
      </c>
      <c r="P94" s="22" t="n">
        <v>11374</v>
      </c>
      <c r="Q94" s="22" t="n">
        <v>6613</v>
      </c>
      <c r="R94" s="22" t="n">
        <v>18012</v>
      </c>
      <c r="S94" s="22" t="n">
        <v>15435</v>
      </c>
      <c r="T94" s="22" t="n">
        <v>10494</v>
      </c>
      <c r="U94" s="22" t="n">
        <v>981</v>
      </c>
      <c r="V94" s="22" t="n">
        <v>281</v>
      </c>
      <c r="W94" s="22" t="n">
        <v>324</v>
      </c>
      <c r="X94" s="22" t="n">
        <v>9519</v>
      </c>
      <c r="Y94" s="22" t="n">
        <v>7014</v>
      </c>
      <c r="Z94" s="22" t="n">
        <v>16568</v>
      </c>
      <c r="AA94" s="22" t="n">
        <v>9268</v>
      </c>
      <c r="AB94" s="22" t="n">
        <v>5783</v>
      </c>
      <c r="AC94" s="22" t="n">
        <v>1643</v>
      </c>
      <c r="AD94" s="22" t="n">
        <v>10565</v>
      </c>
      <c r="AE94" s="22" t="n">
        <v>5787</v>
      </c>
      <c r="AF94" s="22" t="n">
        <v>16412</v>
      </c>
      <c r="AG94" s="22" t="n">
        <v>18390</v>
      </c>
      <c r="AH94" s="22" t="n">
        <v>10746</v>
      </c>
      <c r="AI94" s="22" t="n">
        <v>313</v>
      </c>
      <c r="AJ94" s="22" t="n">
        <v>283</v>
      </c>
      <c r="AK94" s="22" t="n">
        <v>130</v>
      </c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</row>
    <row r="95">
      <c r="A95" s="83" t="n">
        <v>93</v>
      </c>
      <c r="B95" s="22" t="n">
        <v>3954</v>
      </c>
      <c r="C95" s="22" t="n">
        <v>16170</v>
      </c>
      <c r="D95" s="22" t="n">
        <v>419</v>
      </c>
      <c r="E95" s="22" t="n">
        <v>5129</v>
      </c>
      <c r="F95" s="22" t="n">
        <v>15253</v>
      </c>
      <c r="G95" s="22" t="n">
        <v>12226</v>
      </c>
      <c r="H95" s="22" t="n">
        <v>21563</v>
      </c>
      <c r="I95" s="22" t="n">
        <v>613</v>
      </c>
      <c r="J95" s="22" t="n">
        <v>9555</v>
      </c>
      <c r="K95" s="22" t="n">
        <v>19521</v>
      </c>
      <c r="L95" s="22" t="n">
        <v>29121</v>
      </c>
      <c r="M95" s="22" t="n">
        <v>9783</v>
      </c>
      <c r="N95" s="22" t="n">
        <v>19104</v>
      </c>
      <c r="O95" s="22" t="n">
        <v>371</v>
      </c>
      <c r="P95" s="22" t="n">
        <v>8875</v>
      </c>
      <c r="Q95" s="22" t="n">
        <v>20163</v>
      </c>
      <c r="R95" s="22" t="n">
        <v>29068</v>
      </c>
      <c r="S95" s="22" t="n">
        <v>12362</v>
      </c>
      <c r="T95" s="22" t="n">
        <v>27943</v>
      </c>
      <c r="U95" s="22" t="n">
        <v>1260</v>
      </c>
      <c r="V95" s="22" t="n">
        <v>521</v>
      </c>
      <c r="W95" s="22" t="n">
        <v>239</v>
      </c>
      <c r="X95" s="22" t="n">
        <v>8116</v>
      </c>
      <c r="Y95" s="22" t="n">
        <v>18341</v>
      </c>
      <c r="Z95" s="22" t="n">
        <v>26517</v>
      </c>
      <c r="AA95" s="22" t="n">
        <v>7811</v>
      </c>
      <c r="AB95" s="22" t="n">
        <v>16295</v>
      </c>
      <c r="AC95" s="22" t="n">
        <v>2335</v>
      </c>
      <c r="AD95" s="22" t="n">
        <v>10500</v>
      </c>
      <c r="AE95" s="22" t="n">
        <v>15746</v>
      </c>
      <c r="AF95" s="22" t="n">
        <v>26326</v>
      </c>
      <c r="AG95" s="22" t="n">
        <v>14838</v>
      </c>
      <c r="AH95" s="22" t="n">
        <v>26890</v>
      </c>
      <c r="AI95" s="22" t="n">
        <v>320</v>
      </c>
      <c r="AJ95" s="22" t="n">
        <v>324</v>
      </c>
      <c r="AK95" s="22" t="n">
        <v>66</v>
      </c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</row>
    <row r="96">
      <c r="A96" s="83" t="n">
        <v>94</v>
      </c>
      <c r="B96" s="22" t="n">
        <v>3821</v>
      </c>
      <c r="C96" s="22" t="n">
        <v>12468</v>
      </c>
      <c r="D96" s="22" t="n">
        <v>396</v>
      </c>
      <c r="E96" s="22" t="n">
        <v>4816</v>
      </c>
      <c r="F96" s="22" t="n">
        <v>11784</v>
      </c>
      <c r="G96" s="22" t="n">
        <v>14628</v>
      </c>
      <c r="H96" s="22" t="n">
        <v>18691</v>
      </c>
      <c r="I96" s="22" t="n">
        <v>605</v>
      </c>
      <c r="J96" s="22" t="n">
        <v>11150</v>
      </c>
      <c r="K96" s="22" t="n">
        <v>16881</v>
      </c>
      <c r="L96" s="22" t="n">
        <v>28050</v>
      </c>
      <c r="M96" s="22" t="n">
        <v>11413</v>
      </c>
      <c r="N96" s="22" t="n">
        <v>16443</v>
      </c>
      <c r="O96" s="22" t="n">
        <v>336</v>
      </c>
      <c r="P96" s="22" t="n">
        <v>10485</v>
      </c>
      <c r="Q96" s="22" t="n">
        <v>17550</v>
      </c>
      <c r="R96" s="22" t="n">
        <v>28064</v>
      </c>
      <c r="S96" s="22" t="n">
        <v>14005</v>
      </c>
      <c r="T96" s="22" t="n">
        <v>23741</v>
      </c>
      <c r="U96" s="22" t="n">
        <v>1355</v>
      </c>
      <c r="V96" s="22" t="n">
        <v>558</v>
      </c>
      <c r="W96" s="22" t="n">
        <v>259</v>
      </c>
      <c r="X96" s="22" t="n">
        <v>8750</v>
      </c>
      <c r="Y96" s="22" t="n">
        <v>15927</v>
      </c>
      <c r="Z96" s="22" t="n">
        <v>24719</v>
      </c>
      <c r="AA96" s="22" t="n">
        <v>8538</v>
      </c>
      <c r="AB96" s="22" t="n">
        <v>13840</v>
      </c>
      <c r="AC96" s="22" t="n">
        <v>2252</v>
      </c>
      <c r="AD96" s="22" t="n">
        <v>11110</v>
      </c>
      <c r="AE96" s="22" t="n">
        <v>13373</v>
      </c>
      <c r="AF96" s="22" t="n">
        <v>24555</v>
      </c>
      <c r="AG96" s="22" t="n">
        <v>14884</v>
      </c>
      <c r="AH96" s="22" t="n">
        <v>23233</v>
      </c>
      <c r="AI96" s="22" t="n">
        <v>320</v>
      </c>
      <c r="AJ96" s="22" t="n">
        <v>271</v>
      </c>
      <c r="AK96" s="22" t="n">
        <v>82</v>
      </c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</row>
    <row r="97">
      <c r="A97" s="83" t="n">
        <v>95</v>
      </c>
      <c r="B97" s="22" t="n">
        <v>4476</v>
      </c>
      <c r="C97" s="22" t="n">
        <v>9108</v>
      </c>
      <c r="D97" s="22" t="n">
        <v>397</v>
      </c>
      <c r="E97" s="22" t="n">
        <v>5160</v>
      </c>
      <c r="F97" s="22" t="n">
        <v>8720</v>
      </c>
      <c r="G97" s="22" t="n">
        <v>16044</v>
      </c>
      <c r="H97" s="22" t="n">
        <v>10812</v>
      </c>
      <c r="I97" s="22" t="n">
        <v>767</v>
      </c>
      <c r="J97" s="22" t="n">
        <v>12223</v>
      </c>
      <c r="K97" s="22" t="n">
        <v>10514</v>
      </c>
      <c r="L97" s="22" t="n">
        <v>22758</v>
      </c>
      <c r="M97" s="22" t="n">
        <v>12309</v>
      </c>
      <c r="N97" s="22" t="n">
        <v>10249</v>
      </c>
      <c r="O97" s="22" t="n">
        <v>419</v>
      </c>
      <c r="P97" s="22" t="n">
        <v>11746</v>
      </c>
      <c r="Q97" s="22" t="n">
        <v>10999</v>
      </c>
      <c r="R97" s="22" t="n">
        <v>22768</v>
      </c>
      <c r="S97" s="22" t="n">
        <v>15788</v>
      </c>
      <c r="T97" s="22" t="n">
        <v>14617</v>
      </c>
      <c r="U97" s="22" t="n">
        <v>1654</v>
      </c>
      <c r="V97" s="22" t="n">
        <v>604</v>
      </c>
      <c r="W97" s="22" t="n">
        <v>337</v>
      </c>
      <c r="X97" s="22" t="n">
        <v>8768</v>
      </c>
      <c r="Y97" s="22" t="n">
        <v>8896</v>
      </c>
      <c r="Z97" s="22" t="n">
        <v>17703</v>
      </c>
      <c r="AA97" s="22" t="n">
        <v>8511</v>
      </c>
      <c r="AB97" s="22" t="n">
        <v>7521</v>
      </c>
      <c r="AC97" s="22" t="n">
        <v>1879</v>
      </c>
      <c r="AD97" s="22" t="n">
        <v>10191</v>
      </c>
      <c r="AE97" s="22" t="n">
        <v>7308</v>
      </c>
      <c r="AF97" s="22" t="n">
        <v>17552</v>
      </c>
      <c r="AG97" s="22" t="n">
        <v>15813</v>
      </c>
      <c r="AH97" s="22" t="n">
        <v>14426</v>
      </c>
      <c r="AI97" s="22" t="n">
        <v>600</v>
      </c>
      <c r="AJ97" s="22" t="n">
        <v>169</v>
      </c>
      <c r="AK97" s="22" t="n">
        <v>110</v>
      </c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</row>
    <row r="98">
      <c r="A98" s="83" t="n">
        <v>96</v>
      </c>
      <c r="B98" s="22" t="n">
        <v>3395</v>
      </c>
      <c r="C98" s="22" t="n">
        <v>17275</v>
      </c>
      <c r="D98" s="22" t="n">
        <v>408</v>
      </c>
      <c r="E98" s="22" t="n">
        <v>4747</v>
      </c>
      <c r="F98" s="22" t="n">
        <v>16125</v>
      </c>
      <c r="G98" s="22" t="n">
        <v>10618</v>
      </c>
      <c r="H98" s="22" t="n">
        <v>19116</v>
      </c>
      <c r="I98" s="22" t="n">
        <v>535</v>
      </c>
      <c r="J98" s="22" t="n">
        <v>8579</v>
      </c>
      <c r="K98" s="22" t="n">
        <v>17793</v>
      </c>
      <c r="L98" s="22" t="n">
        <v>26401</v>
      </c>
      <c r="M98" s="22" t="n">
        <v>8608</v>
      </c>
      <c r="N98" s="22" t="n">
        <v>17673</v>
      </c>
      <c r="O98" s="22" t="n">
        <v>344</v>
      </c>
      <c r="P98" s="22" t="n">
        <v>7983</v>
      </c>
      <c r="Q98" s="22" t="n">
        <v>18338</v>
      </c>
      <c r="R98" s="22" t="n">
        <v>26352</v>
      </c>
      <c r="S98" s="22" t="n">
        <v>10263</v>
      </c>
      <c r="T98" s="22" t="n">
        <v>24709</v>
      </c>
      <c r="U98" s="22" t="n">
        <v>1028</v>
      </c>
      <c r="V98" s="22" t="n">
        <v>454</v>
      </c>
      <c r="W98" s="22" t="n">
        <v>238</v>
      </c>
      <c r="X98" s="22" t="n">
        <v>6959</v>
      </c>
      <c r="Y98" s="22" t="n">
        <v>13550</v>
      </c>
      <c r="Z98" s="22" t="n">
        <v>20536</v>
      </c>
      <c r="AA98" s="22" t="n">
        <v>6582</v>
      </c>
      <c r="AB98" s="22" t="n">
        <v>12077</v>
      </c>
      <c r="AC98" s="22" t="n">
        <v>1953</v>
      </c>
      <c r="AD98" s="22" t="n">
        <v>8718</v>
      </c>
      <c r="AE98" s="22" t="n">
        <v>11632</v>
      </c>
      <c r="AF98" s="22" t="n">
        <v>20409</v>
      </c>
      <c r="AG98" s="22" t="n">
        <v>12084</v>
      </c>
      <c r="AH98" s="22" t="n">
        <v>20671</v>
      </c>
      <c r="AI98" s="22" t="n">
        <v>340</v>
      </c>
      <c r="AJ98" s="22" t="n">
        <v>387</v>
      </c>
      <c r="AK98" s="22" t="n">
        <v>121</v>
      </c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</row>
    <row r="99">
      <c r="A99" s="83" t="n">
        <v>97</v>
      </c>
      <c r="B99" s="22" t="n">
        <v>3526</v>
      </c>
      <c r="C99" s="22" t="n">
        <v>25102</v>
      </c>
      <c r="D99" s="22" t="n">
        <v>252</v>
      </c>
      <c r="E99" s="22" t="n">
        <v>5373</v>
      </c>
      <c r="F99" s="22" t="n">
        <v>23074</v>
      </c>
      <c r="G99" s="22" t="n">
        <v>7374</v>
      </c>
      <c r="H99" s="22" t="n">
        <v>21918</v>
      </c>
      <c r="I99" s="22" t="n">
        <v>321</v>
      </c>
      <c r="J99" s="22" t="n">
        <v>5148</v>
      </c>
      <c r="K99" s="22" t="n">
        <v>17815</v>
      </c>
      <c r="L99" s="22" t="n">
        <v>22984</v>
      </c>
      <c r="M99" s="22" t="n">
        <v>5124</v>
      </c>
      <c r="N99" s="22" t="n">
        <v>17846</v>
      </c>
      <c r="O99" s="22" t="n">
        <v>197</v>
      </c>
      <c r="P99" s="22" t="n">
        <v>4990</v>
      </c>
      <c r="Q99" s="22" t="n">
        <v>17943</v>
      </c>
      <c r="R99" s="22" t="n">
        <v>22952</v>
      </c>
      <c r="S99" s="22" t="n">
        <v>6964</v>
      </c>
      <c r="T99" s="22" t="n">
        <v>27923</v>
      </c>
      <c r="U99" s="22" t="n">
        <v>628</v>
      </c>
      <c r="V99" s="22" t="n">
        <v>310</v>
      </c>
      <c r="W99" s="22" t="n">
        <v>184</v>
      </c>
      <c r="X99" s="22" t="n">
        <v>6552</v>
      </c>
      <c r="Y99" s="22" t="n">
        <v>16083</v>
      </c>
      <c r="Z99" s="22" t="n">
        <v>22661</v>
      </c>
      <c r="AA99" s="22" t="n">
        <v>6554</v>
      </c>
      <c r="AB99" s="22" t="n">
        <v>14889</v>
      </c>
      <c r="AC99" s="22" t="n">
        <v>1536</v>
      </c>
      <c r="AD99" s="22" t="n">
        <v>7809</v>
      </c>
      <c r="AE99" s="22" t="n">
        <v>14517</v>
      </c>
      <c r="AF99" s="22" t="n">
        <v>22368</v>
      </c>
      <c r="AG99" s="22" t="n">
        <v>11217</v>
      </c>
      <c r="AH99" s="22" t="n">
        <v>25127</v>
      </c>
      <c r="AI99" s="22" t="n">
        <v>303</v>
      </c>
      <c r="AJ99" s="22" t="n">
        <v>560</v>
      </c>
      <c r="AK99" s="22" t="n">
        <v>192</v>
      </c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</row>
    <row r="100">
      <c r="A100" s="83" t="n">
        <v>98</v>
      </c>
      <c r="B100" s="22" t="n">
        <v>2687</v>
      </c>
      <c r="C100" s="22" t="n">
        <v>21776</v>
      </c>
      <c r="D100" s="22" t="n">
        <v>167</v>
      </c>
      <c r="E100" s="22" t="n">
        <v>4760</v>
      </c>
      <c r="F100" s="22" t="n">
        <v>19307</v>
      </c>
      <c r="G100" s="22" t="n">
        <v>6322</v>
      </c>
      <c r="H100" s="22" t="n">
        <v>19137</v>
      </c>
      <c r="I100" s="22" t="n">
        <v>212</v>
      </c>
      <c r="J100" s="22" t="n">
        <v>4104</v>
      </c>
      <c r="K100" s="22" t="n">
        <v>15353</v>
      </c>
      <c r="L100" s="22" t="n">
        <v>19485</v>
      </c>
      <c r="M100" s="22" t="n">
        <v>3840</v>
      </c>
      <c r="N100" s="22" t="n">
        <v>15777</v>
      </c>
      <c r="O100" s="22" t="n">
        <v>120</v>
      </c>
      <c r="P100" s="22" t="n">
        <v>4160</v>
      </c>
      <c r="Q100" s="22" t="n">
        <v>15248</v>
      </c>
      <c r="R100" s="22" t="n">
        <v>19428</v>
      </c>
      <c r="S100" s="22" t="n">
        <v>5884</v>
      </c>
      <c r="T100" s="22" t="n">
        <v>29152</v>
      </c>
      <c r="U100" s="22" t="n">
        <v>503</v>
      </c>
      <c r="V100" s="22" t="n">
        <v>239</v>
      </c>
      <c r="W100" s="22" t="n">
        <v>104</v>
      </c>
      <c r="X100" s="22" t="n">
        <v>5558</v>
      </c>
      <c r="Y100" s="22" t="n">
        <v>13949</v>
      </c>
      <c r="Z100" s="22" t="n">
        <v>19529</v>
      </c>
      <c r="AA100" s="22" t="n">
        <v>5374</v>
      </c>
      <c r="AB100" s="22" t="n">
        <v>14078</v>
      </c>
      <c r="AC100" s="22" t="n">
        <v>575</v>
      </c>
      <c r="AD100" s="22" t="n">
        <v>5832</v>
      </c>
      <c r="AE100" s="22" t="n">
        <v>13523</v>
      </c>
      <c r="AF100" s="22" t="n">
        <v>19383</v>
      </c>
      <c r="AG100" s="22" t="n">
        <v>9638</v>
      </c>
      <c r="AH100" s="22" t="n">
        <v>25969</v>
      </c>
      <c r="AI100" s="22" t="n">
        <v>215</v>
      </c>
      <c r="AJ100" s="22" t="n">
        <v>197</v>
      </c>
      <c r="AK100" s="22" t="n">
        <v>82</v>
      </c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</row>
    <row r="101">
      <c r="A101" s="83" t="n">
        <v>99</v>
      </c>
      <c r="B101" s="22" t="n">
        <v>2470</v>
      </c>
      <c r="C101" s="22" t="n">
        <v>16307</v>
      </c>
      <c r="D101" s="22" t="n">
        <v>260</v>
      </c>
      <c r="E101" s="22" t="n">
        <v>3607</v>
      </c>
      <c r="F101" s="22" t="n">
        <v>15242</v>
      </c>
      <c r="G101" s="22" t="n">
        <v>8291</v>
      </c>
      <c r="H101" s="22" t="n">
        <v>20421</v>
      </c>
      <c r="I101" s="22" t="n">
        <v>379</v>
      </c>
      <c r="J101" s="22" t="n">
        <v>5642</v>
      </c>
      <c r="K101" s="22" t="n">
        <v>17995</v>
      </c>
      <c r="L101" s="22" t="n">
        <v>23656</v>
      </c>
      <c r="M101" s="22" t="n">
        <v>5800</v>
      </c>
      <c r="N101" s="22" t="n">
        <v>17832</v>
      </c>
      <c r="O101" s="22" t="n">
        <v>224</v>
      </c>
      <c r="P101" s="22" t="n">
        <v>5753</v>
      </c>
      <c r="Q101" s="22" t="n">
        <v>17809</v>
      </c>
      <c r="R101" s="22" t="n">
        <v>23580</v>
      </c>
      <c r="S101" s="22" t="n">
        <v>7775</v>
      </c>
      <c r="T101" s="22" t="n">
        <v>28137</v>
      </c>
      <c r="U101" s="22" t="n">
        <v>746</v>
      </c>
      <c r="V101" s="22" t="n">
        <v>343</v>
      </c>
      <c r="W101" s="22" t="n">
        <v>169</v>
      </c>
      <c r="X101" s="22" t="n">
        <v>5705</v>
      </c>
      <c r="Y101" s="22" t="n">
        <v>14954</v>
      </c>
      <c r="Z101" s="22" t="n">
        <v>20688</v>
      </c>
      <c r="AA101" s="22" t="n">
        <v>5987</v>
      </c>
      <c r="AB101" s="22" t="n">
        <v>14114</v>
      </c>
      <c r="AC101" s="22" t="n">
        <v>764</v>
      </c>
      <c r="AD101" s="22" t="n">
        <v>6196</v>
      </c>
      <c r="AE101" s="22" t="n">
        <v>14187</v>
      </c>
      <c r="AF101" s="22" t="n">
        <v>20411</v>
      </c>
      <c r="AG101" s="22" t="n">
        <v>10572</v>
      </c>
      <c r="AH101" s="22" t="n">
        <v>25046</v>
      </c>
      <c r="AI101" s="22" t="n">
        <v>252</v>
      </c>
      <c r="AJ101" s="22" t="n">
        <v>195</v>
      </c>
      <c r="AK101" s="22" t="n">
        <v>71</v>
      </c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</row>
    <row r="102">
      <c r="A102" s="83" t="n">
        <v>100</v>
      </c>
      <c r="B102" s="22" t="n">
        <v>2820</v>
      </c>
      <c r="C102" s="22" t="n">
        <v>19065</v>
      </c>
      <c r="D102" s="22" t="n">
        <v>194</v>
      </c>
      <c r="E102" s="22" t="n">
        <v>4379</v>
      </c>
      <c r="F102" s="22" t="n">
        <v>17422</v>
      </c>
      <c r="G102" s="22" t="n">
        <v>6024</v>
      </c>
      <c r="H102" s="22" t="n">
        <v>18445</v>
      </c>
      <c r="I102" s="22" t="n">
        <v>217</v>
      </c>
      <c r="J102" s="22" t="n">
        <v>4313</v>
      </c>
      <c r="K102" s="22" t="n">
        <v>16591</v>
      </c>
      <c r="L102" s="22" t="n">
        <v>20930</v>
      </c>
      <c r="M102" s="22" t="n">
        <v>4307</v>
      </c>
      <c r="N102" s="22" t="n">
        <v>16681</v>
      </c>
      <c r="O102" s="22" t="n">
        <v>221</v>
      </c>
      <c r="P102" s="22" t="n">
        <v>4636</v>
      </c>
      <c r="Q102" s="22" t="n">
        <v>16145</v>
      </c>
      <c r="R102" s="22" t="n">
        <v>20811</v>
      </c>
      <c r="S102" s="22" t="n">
        <v>5626</v>
      </c>
      <c r="T102" s="22" t="n">
        <v>26587</v>
      </c>
      <c r="U102" s="22" t="n">
        <v>404</v>
      </c>
      <c r="V102" s="22" t="n">
        <v>173</v>
      </c>
      <c r="W102" s="22" t="n">
        <v>147</v>
      </c>
      <c r="X102" s="22" t="n">
        <v>4416</v>
      </c>
      <c r="Y102" s="22" t="n">
        <v>13947</v>
      </c>
      <c r="Z102" s="22" t="n">
        <v>18389</v>
      </c>
      <c r="AA102" s="22" t="n">
        <v>4628</v>
      </c>
      <c r="AB102" s="22" t="n">
        <v>13396</v>
      </c>
      <c r="AC102" s="22" t="n">
        <v>508</v>
      </c>
      <c r="AD102" s="22" t="n">
        <v>4780</v>
      </c>
      <c r="AE102" s="22" t="n">
        <v>13226</v>
      </c>
      <c r="AF102" s="22" t="n">
        <v>18044</v>
      </c>
      <c r="AG102" s="22" t="n">
        <v>8521</v>
      </c>
      <c r="AH102" s="22" t="n">
        <v>24186</v>
      </c>
      <c r="AI102" s="22" t="n">
        <v>186</v>
      </c>
      <c r="AJ102" s="22" t="n">
        <v>163</v>
      </c>
      <c r="AK102" s="22" t="n">
        <v>71</v>
      </c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pageMargins bottom="0.75" footer="0.3" header="0.3" left="0.7" right="0.7" top="0.75"/>
</worksheet>
</file>