
<file path=[Content_Types].xml><?xml version="1.0" encoding="utf-8"?>
<Types xmlns="http://schemas.openxmlformats.org/package/2006/content-types">
  <Default Extension="rels" ContentType="application/vnd.openxmlformats-package.relationship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sheets>
    <sheet sheetId="1" name="Population Totals" state="visible" r:id="rId4"/>
    <sheet sheetId="2" name="Racial Demographics" state="visible" r:id="rId5"/>
    <sheet sheetId="3" name="Voting Age" state="visible" r:id="rId6"/>
    <sheet sheetId="4" name="Election Results" state="visible" r:id="rId7"/>
  </sheets>
  <definedNames>
    <definedName name="test" hidden="false">'Population Totals'!#REF!</definedName>
  </definedNames>
</workbook>
</file>

<file path=xl/sharedStrings.xml><?xml version="1.0" encoding="utf-8"?>
<sst xmlns="http://schemas.openxmlformats.org/spreadsheetml/2006/main" count="101">
  <si>
    <t>DISTRICT</t>
  </si>
  <si>
    <t>Assigned</t>
  </si>
  <si>
    <t>Total Pop</t>
  </si>
  <si>
    <t>Unassigned</t>
  </si>
  <si>
    <t>Total Population Tabulation</t>
  </si>
  <si>
    <t>All Persons ADJ</t>
  </si>
  <si>
    <t>Target</t>
  </si>
  <si>
    <t>Dev.</t>
  </si>
  <si>
    <t>Difference</t>
  </si>
  <si>
    <t>Racial Demographics as a Percent of  Total Population</t>
  </si>
  <si>
    <t>White</t>
  </si>
  <si>
    <t>Black</t>
  </si>
  <si>
    <t>Hispanic</t>
  </si>
  <si>
    <t>Asian</t>
  </si>
  <si>
    <t>Minority</t>
  </si>
  <si>
    <t>Percent</t>
  </si>
  <si>
    <t>Voting Age</t>
  </si>
  <si>
    <t>Racial Demographics as a percent of VAP</t>
  </si>
  <si>
    <t>AP Black</t>
  </si>
  <si>
    <t>NH AP Black</t>
  </si>
  <si>
    <t>Total</t>
  </si>
  <si>
    <t>All Persons</t>
  </si>
  <si>
    <t>White Alone</t>
  </si>
  <si>
    <t>Black Alone</t>
  </si>
  <si>
    <t>% Black</t>
  </si>
  <si>
    <t>% Hispanic</t>
  </si>
  <si>
    <t>% Minority</t>
  </si>
  <si>
    <t>Amer Indian</t>
  </si>
  <si>
    <t>Non Hisp Other</t>
  </si>
  <si>
    <t>One Race</t>
  </si>
  <si>
    <t>Non White</t>
  </si>
  <si>
    <t>Haw-Pac</t>
  </si>
  <si>
    <t>Voting Age Persons</t>
  </si>
  <si>
    <t>VA Persons</t>
  </si>
  <si>
    <t>VA White</t>
  </si>
  <si>
    <t>VA Black</t>
  </si>
  <si>
    <t>VA Hispanic</t>
  </si>
  <si>
    <t>VA Non Hisp</t>
  </si>
  <si>
    <t>VA Non Hisp White</t>
  </si>
  <si>
    <t>VA Asian</t>
  </si>
  <si>
    <t>VA Non Hisp Other</t>
  </si>
  <si>
    <t>VA NATIVE AM</t>
  </si>
  <si>
    <t>VA HAW-PAC</t>
  </si>
  <si>
    <t>VA Minority</t>
  </si>
  <si>
    <t>VA one Race</t>
  </si>
  <si>
    <t>VA Black_White</t>
  </si>
  <si>
    <t>VA Black_AIAN</t>
  </si>
  <si>
    <t>VA Black_Asian</t>
  </si>
  <si>
    <t>VA Black_NHPI</t>
  </si>
  <si>
    <t>VA Black_Other</t>
  </si>
  <si>
    <t>VA AP Black</t>
  </si>
  <si>
    <t>VA NH Black Alone</t>
  </si>
  <si>
    <t>VA NH Black_White</t>
  </si>
  <si>
    <t>VA NH BL_AIAN</t>
  </si>
  <si>
    <t>VA NH BL_Asian</t>
  </si>
  <si>
    <t>VA NH BL_NHPI</t>
  </si>
  <si>
    <t>VA NH BL_Other</t>
  </si>
  <si>
    <t>VA NH AP Black</t>
  </si>
  <si>
    <t>VA NH Asian Alone</t>
  </si>
  <si>
    <t>PRES20DEM</t>
  </si>
  <si>
    <t>PRES20REP</t>
  </si>
  <si>
    <t>2020 Elections</t>
  </si>
  <si>
    <t>PRES20LIB</t>
  </si>
  <si>
    <t>USSEN20D</t>
  </si>
  <si>
    <t>USSEN20R</t>
  </si>
  <si>
    <t>USSEN18D</t>
  </si>
  <si>
    <t>2018 Elections</t>
  </si>
  <si>
    <t>USSEN18R</t>
  </si>
  <si>
    <t>USSEN18L</t>
  </si>
  <si>
    <t>ATTGEN17D</t>
  </si>
  <si>
    <t>ATTGEN17R</t>
  </si>
  <si>
    <t>ATTGENTOT</t>
  </si>
  <si>
    <t>2017 Elections</t>
  </si>
  <si>
    <t>GOV17D</t>
  </si>
  <si>
    <t>GOV17R</t>
  </si>
  <si>
    <t>GOV17L</t>
  </si>
  <si>
    <t>LT.GOV17D</t>
  </si>
  <si>
    <t>LT.GOV17R</t>
  </si>
  <si>
    <t>LT.GOV17TOT</t>
  </si>
  <si>
    <t>PRES16DEM</t>
  </si>
  <si>
    <t>PRES16REP</t>
  </si>
  <si>
    <t>2016 Elections</t>
  </si>
  <si>
    <t>PRES16LIB</t>
  </si>
  <si>
    <t>PRES16IND</t>
  </si>
  <si>
    <t>PRES16GRN</t>
  </si>
  <si>
    <t>ATTGEN13D</t>
  </si>
  <si>
    <t>ATTGEN13R</t>
  </si>
  <si>
    <t>ATTGEN13TOT</t>
  </si>
  <si>
    <t>2013 Elections</t>
  </si>
  <si>
    <t>GOV13D</t>
  </si>
  <si>
    <t>GOV13R</t>
  </si>
  <si>
    <t>GOV13L</t>
  </si>
  <si>
    <t>LT.GOV13D</t>
  </si>
  <si>
    <t>LT.GOV13R</t>
  </si>
  <si>
    <t>LT.GOV13TOT</t>
  </si>
  <si>
    <t>PRES12DEM</t>
  </si>
  <si>
    <t>PRES12REP</t>
  </si>
  <si>
    <t>2012 Elections</t>
  </si>
  <si>
    <t>PRES12LIB</t>
  </si>
  <si>
    <t>PRES12CON</t>
  </si>
  <si>
    <t>PRES12GRN</t>
  </si>
</sst>
</file>

<file path=xl/styles.xml><?xml version="1.0" encoding="utf-8"?>
<styleSheet xmlns="http://schemas.openxmlformats.org/spreadsheetml/2006/main">
  <numFmts count="3">
    <numFmt formatCode="_(* #,##0.00_);_(* \(#,##0.00\);_(* &quot;-&quot;??_);_(@_)" numFmtId="196"/>
    <numFmt formatCode="[Red][&gt;=0.05]\▼0.0%;[Red][&lt;-0.05]0.0%\▲;[Green]0.00%\✓" numFmtId="197"/>
    <numFmt formatCode="0.0%" numFmtId="198"/>
  </numFmts>
  <fonts count="16">
    <font>
      <b val="false"/>
      <i val="false"/>
      <u val="none"/>
      <sz val="10"/>
      <color theme="1"/>
      <name val="Arial"/>
    </font>
    <font>
      <b val="false"/>
      <i val="false"/>
      <u val="none"/>
      <sz val="11"/>
      <color theme="0"/>
      <name val="Calibri"/>
      <scheme val="minor"/>
    </font>
    <font>
      <b val="false"/>
      <i val="false"/>
      <u val="none"/>
      <sz val="11"/>
      <color theme="1"/>
      <name val="Calibri"/>
      <scheme val="minor"/>
    </font>
    <font>
      <b val="true"/>
      <i val="false"/>
      <u val="none"/>
      <sz val="11"/>
      <color rgb="FF000080"/>
      <name val="Calibri"/>
      <scheme val="minor"/>
    </font>
    <font>
      <b val="true"/>
      <i val="false"/>
      <u val="none"/>
      <sz val="12"/>
      <color theme="1"/>
      <name val="Calibri"/>
      <scheme val="minor"/>
    </font>
    <font>
      <b val="true"/>
      <i val="false"/>
      <u val="none"/>
      <sz val="10"/>
      <color rgb="FFFFFFFF"/>
      <name val="Calibri"/>
      <scheme val="minor"/>
    </font>
    <font>
      <b val="true"/>
      <i val="false"/>
      <u val="none"/>
      <sz val="10"/>
      <color rgb="FF000080"/>
      <name val="Calibri"/>
      <scheme val="minor"/>
    </font>
    <font>
      <b val="true"/>
      <i val="true"/>
      <u val="none"/>
      <sz val="10"/>
      <color rgb="FFFFFFFF"/>
      <name val="Calibri"/>
      <scheme val="minor"/>
    </font>
    <font>
      <b val="false"/>
      <i val="false"/>
      <u val="none"/>
      <sz val="10"/>
      <color theme="1"/>
      <name val="Calibri"/>
      <scheme val="minor"/>
    </font>
    <font>
      <b val="true"/>
      <i val="false"/>
      <u val="none"/>
      <sz val="10"/>
      <color theme="1"/>
      <name val="Calibri"/>
      <scheme val="minor"/>
    </font>
    <font>
      <b val="true"/>
      <i val="false"/>
      <u val="none"/>
      <sz val="11"/>
      <color theme="1"/>
      <name val="Calibri"/>
      <scheme val="minor"/>
    </font>
    <font>
      <b val="false"/>
      <i val="false"/>
      <u val="none"/>
      <sz val="9"/>
      <color theme="1"/>
      <name val="Arial"/>
    </font>
    <font>
      <b val="true"/>
      <i val="false"/>
      <u val="none"/>
      <sz val="11"/>
      <color theme="0"/>
      <name val="Calibri"/>
      <scheme val="minor"/>
    </font>
    <font>
      <b val="true"/>
      <i val="false"/>
      <u val="none"/>
      <sz val="9"/>
      <color theme="0"/>
      <name val="Calibri"/>
      <scheme val="minor"/>
    </font>
    <font>
      <b val="true"/>
      <i val="false"/>
      <u val="none"/>
      <sz val="9"/>
      <color theme="1"/>
      <name val="Calibri"/>
      <scheme val="minor"/>
    </font>
    <font>
      <b val="true"/>
      <i val="false"/>
      <u val="none"/>
      <sz val="12"/>
      <color theme="1"/>
      <name val="Arial"/>
    </font>
  </fonts>
  <fills count="39">
    <fill>
      <patternFill patternType="none"/>
    </fill>
    <fill>
      <patternFill patternType="gray125"/>
    </fill>
    <fill>
      <patternFill patternType="solid">
        <fgColor theme="9"/>
        <bgColor rgb="FFFFFFFF"/>
      </patternFill>
    </fill>
    <fill>
      <patternFill patternType="solid">
        <fgColor theme="9" tint="0.4"/>
        <bgColor rgb="FFFFFFFF"/>
      </patternFill>
    </fill>
    <fill>
      <patternFill patternType="solid">
        <fgColor theme="9" tint="0.6"/>
        <bgColor rgb="FFFFFFFF"/>
      </patternFill>
    </fill>
    <fill>
      <patternFill patternType="solid">
        <fgColor theme="9" tint="0.8"/>
        <bgColor rgb="FFFFFFFF"/>
      </patternFill>
    </fill>
    <fill>
      <patternFill patternType="solid">
        <fgColor theme="7" tint="0.8"/>
        <bgColor rgb="FFFFFFFF"/>
      </patternFill>
    </fill>
    <fill>
      <patternFill patternType="solid">
        <fgColor theme="4" tint="0.4"/>
        <bgColor rgb="FFFFFFFF"/>
      </patternFill>
    </fill>
    <fill>
      <patternFill patternType="solid">
        <fgColor theme="4" tint="0.6"/>
        <bgColor rgb="FFFFFFFF"/>
      </patternFill>
    </fill>
    <fill>
      <patternFill patternType="solid">
        <fgColor theme="4" tint="0.8"/>
        <bgColor rgb="FFFFFFFF"/>
      </patternFill>
    </fill>
    <fill>
      <patternFill patternType="solid">
        <fgColor theme="6" tint="0.6"/>
        <bgColor rgb="FF000000"/>
      </patternFill>
    </fill>
    <fill>
      <patternFill patternType="solid">
        <fgColor theme="6" tint="0.6"/>
        <bgColor rgb="FFFFFFFF"/>
      </patternFill>
    </fill>
    <fill>
      <patternFill patternType="solid">
        <fgColor theme="8" tint="0.6"/>
        <bgColor rgb="FF000000"/>
      </patternFill>
    </fill>
    <fill>
      <patternFill patternType="solid">
        <fgColor theme="8" tint="0.4"/>
        <bgColor rgb="FFFFFFFF"/>
      </patternFill>
    </fill>
    <fill>
      <patternFill patternType="solid">
        <fgColor theme="0" tint="-0.15"/>
        <bgColor rgb="FF000000"/>
      </patternFill>
    </fill>
    <fill>
      <patternFill patternType="solid">
        <fgColor rgb="00FFFFFF"/>
        <bgColor rgb="FF000000"/>
      </patternFill>
    </fill>
    <fill>
      <patternFill patternType="solid">
        <fgColor theme="9" tint="0.6"/>
        <bgColor rgb="FF000000"/>
      </patternFill>
    </fill>
    <fill>
      <patternFill patternType="solid">
        <fgColor theme="2"/>
        <bgColor rgb="FFFFFFFF"/>
      </patternFill>
    </fill>
    <fill>
      <patternFill patternType="solid">
        <fgColor theme="7" tint="0.8"/>
        <bgColor rgb="FF000000"/>
      </patternFill>
    </fill>
    <fill>
      <patternFill patternType="solid">
        <fgColor theme="7" tint="0.6"/>
        <bgColor rgb="FF000000"/>
      </patternFill>
    </fill>
    <fill>
      <patternFill patternType="solid">
        <fgColor theme="4" tint="0.6"/>
        <bgColor rgb="FF000000"/>
      </patternFill>
    </fill>
    <fill>
      <patternFill patternType="solid">
        <fgColor theme="3" tint="0.8"/>
        <bgColor rgb="FF000000"/>
      </patternFill>
    </fill>
    <fill>
      <patternFill patternType="solid">
        <fgColor theme="4" tint="0.8"/>
        <bgColor rgb="FF000000"/>
      </patternFill>
    </fill>
    <fill>
      <patternFill patternType="solid">
        <fgColor theme="8" tint="0.8"/>
        <bgColor rgb="FFFFFFFF"/>
      </patternFill>
    </fill>
    <fill>
      <patternFill patternType="solid">
        <fgColor theme="6" tint="0.4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theme="3" tint="0.6"/>
        <bgColor rgb="FF000000"/>
      </patternFill>
    </fill>
    <fill>
      <patternFill patternType="solid">
        <fgColor theme="9" tint="0.8"/>
        <bgColor rgb="FF000000"/>
      </patternFill>
    </fill>
    <fill>
      <patternFill patternType="solid">
        <fgColor theme="9" tint="0.4"/>
        <bgColor rgb="FF000000"/>
      </patternFill>
    </fill>
    <fill>
      <patternFill patternType="solid">
        <fgColor theme="5" tint="0.8"/>
        <bgColor rgb="FF000000"/>
      </patternFill>
    </fill>
    <fill>
      <patternFill patternType="solid">
        <fgColor theme="5" tint="0.6"/>
        <bgColor rgb="FF000000"/>
      </patternFill>
    </fill>
    <fill>
      <patternFill patternType="solid">
        <fgColor theme="8" tint="0.8"/>
        <bgColor rgb="FF000000"/>
      </patternFill>
    </fill>
    <fill>
      <patternFill patternType="solid">
        <fgColor theme="3" tint="0.4"/>
        <bgColor rgb="FF000000"/>
      </patternFill>
    </fill>
    <fill>
      <patternFill patternType="solid">
        <fgColor theme="3" tint="0.8"/>
        <bgColor rgb="FFFFFFFF"/>
      </patternFill>
    </fill>
    <fill>
      <patternFill patternType="solid">
        <fgColor theme="5" tint="0.8"/>
        <bgColor rgb="FFFFFFFF"/>
      </patternFill>
    </fill>
    <fill>
      <patternFill patternType="solid">
        <fgColor theme="2" tint="-0.1"/>
        <bgColor rgb="FFFFFFFF"/>
      </patternFill>
    </fill>
    <fill>
      <patternFill patternType="solid">
        <fgColor theme="6" tint="0.8"/>
        <bgColor rgb="FF000000"/>
      </patternFill>
    </fill>
    <fill>
      <patternFill patternType="solid">
        <fgColor theme="2" tint="-0.1"/>
        <bgColor rgb="FF000000"/>
      </patternFill>
    </fill>
    <fill>
      <patternFill patternType="solid">
        <fgColor rgb="FFE1F4FF"/>
        <bgColor rgb="FFFFFFFF"/>
      </patternFill>
    </fill>
  </fills>
  <borders count="2">
    <border>
      <left style="none"/>
      <right style="none"/>
      <top style="none"/>
      <bottom style="none"/>
    </border>
    <border>
      <left style="none"/>
      <right style="none"/>
      <top style="none"/>
      <bottom style="medium">
        <color rgb="FF99CCFF"/>
      </bottom>
    </border>
  </borders>
  <cellStyleXfs count="10">
    <xf numFmtId="0" fontId="0" borderId="0" xfId="0" applyNumberFormat="true" applyFont="true" applyFill="true" applyBorder="true" applyAlignment="true" applyProtection="true"/>
    <xf numFmtId="0" fontId="1" fillId="2" borderId="0" xfId="0" applyNumberFormat="false" applyFont="true" applyFill="true" applyBorder="false" applyAlignment="false" applyProtection="false"/>
    <xf numFmtId="0" fontId="1" fillId="3" borderId="0" xfId="0" applyNumberFormat="false" applyFont="true" applyFill="true" applyBorder="false" applyAlignment="false" applyProtection="false"/>
    <xf numFmtId="0" fontId="2" fillId="4" borderId="0" xfId="0" applyNumberFormat="false" applyFont="true" applyFill="true" applyBorder="false" applyAlignment="false" applyProtection="false"/>
    <xf numFmtId="0" fontId="2" fillId="5" borderId="0" xfId="0" applyNumberFormat="false" applyFont="true" applyFill="true" applyBorder="false" applyAlignment="false" applyProtection="false"/>
    <xf numFmtId="0" fontId="2" fillId="6" borderId="0" xfId="0" applyNumberFormat="false" applyFont="true" applyFill="true" applyBorder="false" applyAlignment="false" applyProtection="false"/>
    <xf numFmtId="0" fontId="1" fillId="7" borderId="0" xfId="0" applyNumberFormat="false" applyFont="true" applyFill="true" applyBorder="false" applyAlignment="false" applyProtection="false"/>
    <xf numFmtId="0" fontId="2" fillId="8" borderId="0" xfId="0" applyNumberFormat="false" applyFont="true" applyFill="true" applyBorder="false" applyAlignment="false" applyProtection="false"/>
    <xf numFmtId="0" fontId="2" fillId="9" borderId="0" xfId="0" applyNumberFormat="false" applyFont="true" applyFill="true" applyBorder="false" applyAlignment="false" applyProtection="false"/>
    <xf numFmtId="196" fontId="0" borderId="0" xfId="0" applyNumberFormat="true" applyFont="false" applyFill="false" applyBorder="false" applyAlignment="false" applyProtection="false"/>
  </cellStyleXfs>
  <cellXfs count="98">
    <xf numFmtId="0" fontId="0" borderId="0" xfId="0" applyNumberFormat="true" applyFont="true" applyFill="true" applyBorder="true" applyAlignment="true" applyProtection="true"/>
    <xf numFmtId="0" fontId="1" fillId="2" borderId="0" xfId="1" applyNumberFormat="false" applyFont="true" applyFill="true" applyBorder="false" applyAlignment="false" applyProtection="false"/>
    <xf numFmtId="0" fontId="1" fillId="3" borderId="0" xfId="2" applyNumberFormat="false" applyFont="true" applyFill="true" applyBorder="false" applyAlignment="false" applyProtection="false"/>
    <xf numFmtId="0" fontId="2" fillId="4" borderId="0" xfId="3" applyNumberFormat="false" applyFont="true" applyFill="true" applyBorder="false" applyAlignment="false" applyProtection="false"/>
    <xf numFmtId="0" fontId="2" fillId="5" borderId="0" xfId="4" applyNumberFormat="false" applyFont="true" applyFill="true" applyBorder="false" applyAlignment="false" applyProtection="false"/>
    <xf numFmtId="0" fontId="2" fillId="6" borderId="0" xfId="5" applyNumberFormat="false" applyFont="true" applyFill="true" applyBorder="false" applyAlignment="false" applyProtection="false"/>
    <xf numFmtId="0" fontId="1" fillId="7" borderId="0" xfId="6" applyNumberFormat="false" applyFont="true" applyFill="true" applyBorder="false" applyAlignment="false" applyProtection="false"/>
    <xf numFmtId="0" fontId="2" fillId="8" borderId="0" xfId="7" applyNumberFormat="false" applyFont="true" applyFill="true" applyBorder="false" applyAlignment="false" applyProtection="false"/>
    <xf numFmtId="0" fontId="2" fillId="9" borderId="0" xfId="8" applyNumberFormat="false" applyFont="true" applyFill="true" applyBorder="false" applyAlignment="false" applyProtection="false"/>
    <xf numFmtId="196" fontId="0" borderId="0" xfId="9" applyNumberFormat="true" applyFont="false" applyFill="false" applyBorder="false" applyAlignment="false" applyProtection="false"/>
    <xf numFmtId="0" fontId="0" fillId="10" borderId="0" xfId="0" applyFont="true" applyFill="true"/>
    <xf numFmtId="0" fontId="3" fillId="11" borderId="0" xfId="0" applyFont="true" applyFill="true">
      <alignment horizontal="center"/>
      <protection locked="false"/>
    </xf>
    <xf numFmtId="0" fontId="3" fillId="11" borderId="0" xfId="0" applyFont="true" applyFill="true">
      <alignment horizontal="center"/>
    </xf>
    <xf numFmtId="0" fontId="3" fillId="12" borderId="0" xfId="0" applyFont="true" applyFill="true">
      <alignment horizontal="center"/>
    </xf>
    <xf numFmtId="0" fontId="4" fillId="12" borderId="0" xfId="0" applyFont="true" applyFill="true">
      <alignment horizontal="center" vertical="center"/>
    </xf>
    <xf numFmtId="0" fontId="5" fillId="13" borderId="0" xfId="0" applyFont="true" applyFill="true"/>
    <xf numFmtId="3" fontId="0" fillId="14" borderId="0" xfId="0" applyNumberFormat="true" applyFont="true" applyFill="true"/>
    <xf numFmtId="3" fontId="0" borderId="0" xfId="0" applyNumberFormat="true" applyFont="true"/>
    <xf numFmtId="0" fontId="6" fillId="12" borderId="0" xfId="0" applyFont="true" applyFill="true">
      <alignment horizontal="center"/>
    </xf>
    <xf numFmtId="1" fontId="6" fillId="12" borderId="0" xfId="0" applyNumberFormat="true" applyFont="true" applyFill="true">
      <alignment horizontal="center"/>
    </xf>
    <xf numFmtId="0" fontId="7" fillId="13" borderId="1" xfId="0" applyFont="true" applyFill="true" applyBorder="true"/>
    <xf numFmtId="3" fontId="8" fillId="14" borderId="0" xfId="0" applyNumberFormat="true" applyFont="true" applyFill="true"/>
    <xf numFmtId="3" fontId="8" borderId="0" xfId="0" applyNumberFormat="true" applyFont="true"/>
    <xf numFmtId="0" fontId="7" fillId="13" borderId="0" xfId="0" applyFont="true" applyFill="true"/>
    <xf numFmtId="197" fontId="8" fillId="14" borderId="0" xfId="0" applyNumberFormat="true" applyFont="true" applyFill="true"/>
    <xf numFmtId="197" fontId="8" borderId="0" xfId="0" applyNumberFormat="true" applyFont="true"/>
    <xf numFmtId="3" fontId="8" fillId="14" borderId="0" xfId="0" applyNumberFormat="true" applyFont="true" applyFill="true">
      <alignment horizontal="right"/>
    </xf>
    <xf numFmtId="3" fontId="8" borderId="0" xfId="0" applyNumberFormat="true" applyFont="true">
      <alignment horizontal="right"/>
    </xf>
    <xf numFmtId="0" fontId="4" fillId="16" borderId="0" xfId="0" applyFont="true" applyFill="true">
      <alignment horizontal="center" vertical="center"/>
    </xf>
    <xf fontId="9" fillId="2" xfId="1" applyFont="true" applyFill="true">
      <alignment horizontal="center"/>
    </xf>
    <xf numFmtId="10" fontId="8" fillId="16" xfId="1" applyNumberFormat="true" applyFont="true" applyFill="true">
      <alignment horizontal="center"/>
    </xf>
    <xf numFmtId="10" fontId="8" borderId="0" xfId="0" applyNumberFormat="true" applyFont="true">
      <alignment horizontal="center"/>
    </xf>
    <xf numFmtId="10" fontId="8" fillId="16" borderId="0" xfId="0" applyNumberFormat="true" applyFont="true" applyFill="true">
      <alignment horizontal="center"/>
    </xf>
    <xf fontId="9" fillId="3" xfId="2" applyFont="true" applyFill="true">
      <alignment horizontal="center"/>
    </xf>
    <xf numFmtId="10" fontId="8" fillId="16" xfId="2" applyNumberFormat="true" applyFont="true" applyFill="true">
      <alignment horizontal="center"/>
    </xf>
    <xf fontId="9" fillId="4" xfId="3" applyFont="true" applyFill="true">
      <alignment horizontal="center"/>
    </xf>
    <xf numFmtId="10" fontId="8" fillId="16" xfId="3" applyNumberFormat="true" applyFont="true" applyFill="true">
      <alignment horizontal="center"/>
    </xf>
    <xf fontId="9" fillId="5" xfId="3" applyFont="true" applyFill="true">
      <alignment horizontal="center"/>
    </xf>
    <xf fontId="9" fillId="17" xfId="4" applyFont="true" applyFill="true">
      <alignment horizontal="center"/>
    </xf>
    <xf numFmtId="10" fontId="8" fillId="16" xfId="4" applyNumberFormat="true" applyFont="true" applyFill="true">
      <alignment horizontal="center"/>
    </xf>
    <xf fontId="10" fillId="18" xfId="5" applyFont="true" applyFill="true">
      <alignment horizontal="center"/>
    </xf>
    <xf fontId="9" fillId="19" xfId="5" applyFont="true" applyFill="true">
      <alignment horizontal="center"/>
    </xf>
    <xf numFmtId="10" fontId="8" fillId="19" xfId="5" applyNumberFormat="true" applyFont="true" applyFill="true">
      <alignment horizontal="center"/>
    </xf>
    <xf numFmtId="10" fontId="8" fillId="19" borderId="0" xfId="0" applyNumberFormat="true" applyFont="true" applyFill="true">
      <alignment horizontal="center"/>
    </xf>
    <xf numFmtId="0" fontId="4" fillId="20" borderId="0" xfId="0" applyFont="true" applyFill="true">
      <alignment horizontal="center"/>
    </xf>
    <xf fontId="9" fillId="7" xfId="6" applyFont="true" applyFill="true">
      <alignment horizontal="center"/>
    </xf>
    <xf numFmtId="10" fontId="8" fillId="9" xfId="6" applyNumberFormat="true" applyFont="true" applyFill="true">
      <alignment horizontal="center"/>
    </xf>
    <xf numFmtId="10" fontId="8" fillId="9" borderId="0" xfId="0" applyNumberFormat="true" applyFont="true" applyFill="true">
      <alignment horizontal="center"/>
    </xf>
    <xf fontId="9" fillId="8" xfId="7" applyFont="true" applyFill="true">
      <alignment horizontal="center"/>
    </xf>
    <xf numFmtId="10" fontId="8" fillId="9" xfId="7" applyNumberFormat="true" applyFont="true" applyFill="true">
      <alignment horizontal="center"/>
    </xf>
    <xf fontId="9" fillId="21" xfId="8" applyFont="true" applyFill="true">
      <alignment horizontal="center"/>
    </xf>
    <xf numFmtId="10" fontId="8" fillId="9" xfId="8" applyNumberFormat="true" applyFont="true" applyFill="true">
      <alignment horizontal="center"/>
    </xf>
    <xf fontId="9" fillId="22" xfId="8" applyFont="true" applyFill="true">
      <alignment horizontal="center"/>
    </xf>
    <xf numFmtId="0" fontId="9" fillId="23" borderId="0" xfId="0" applyFont="true" applyFill="true">
      <alignment horizontal="center"/>
    </xf>
    <xf numFmtId="0" fontId="11" borderId="0" xfId="0" applyFont="true"/>
    <xf numFmtId="0" fontId="0" fillId="22" borderId="0" xfId="0" applyFont="true" applyFill="true"/>
    <xf numFmtId="0" fontId="0" borderId="0" xfId="0" applyFont="true"/>
    <xf numFmtId="0" fontId="10" fillId="24" borderId="0" xfId="0" applyFont="true" applyFill="true">
      <alignment horizontal="center"/>
    </xf>
    <xf numFmtId="0" fontId="10" fillId="20" borderId="0" xfId="0" applyFont="true" applyFill="true">
      <alignment horizontal="center"/>
    </xf>
    <xf numFmtId="0" fontId="12" fillId="25" borderId="0" xfId="0" applyFont="true" applyFill="true">
      <alignment horizontal="center"/>
    </xf>
    <xf numFmtId="3" fontId="8" fillId="22" borderId="0" xfId="0" applyNumberFormat="true" applyFont="true" applyFill="true"/>
    <xf numFmtId="0" fontId="10" fillId="22" borderId="0" xfId="0" applyFont="true" applyFill="true">
      <alignment horizontal="center"/>
    </xf>
    <xf numFmtId="0" fontId="12" fillId="26" borderId="0" xfId="0" applyFont="true" applyFill="true">
      <alignment horizontal="center"/>
    </xf>
    <xf numFmtId="198" fontId="8" fillId="22" borderId="0" xfId="0" applyNumberFormat="true" applyFont="true" applyFill="true"/>
    <xf numFmtId="198" fontId="8" borderId="0" xfId="0" applyNumberFormat="true" applyFont="true"/>
    <xf numFmtId="0" fontId="10" fillId="27" borderId="0" xfId="0" applyFont="true" applyFill="true">
      <alignment horizontal="center"/>
    </xf>
    <xf numFmtId="0" fontId="12" fillId="28" borderId="0" xfId="0" applyFont="true" applyFill="true">
      <alignment horizontal="center"/>
    </xf>
    <xf numFmtId="198" fontId="8" fillId="27" borderId="0" xfId="0" applyNumberFormat="true" applyFont="true" applyFill="true"/>
    <xf numFmtId="10" fontId="10" fillId="29" borderId="0" xfId="0" applyNumberFormat="true" applyFont="true" applyFill="true">
      <alignment horizontal="center"/>
    </xf>
    <xf numFmtId="10" fontId="10" fillId="30" borderId="0" xfId="0" applyNumberFormat="true" applyFont="true" applyFill="true">
      <alignment horizontal="center"/>
    </xf>
    <xf numFmtId="10" fontId="8" fillId="29" borderId="0" xfId="0" applyNumberFormat="true" applyFont="true" applyFill="true"/>
    <xf numFmtId="10" fontId="8" borderId="0" xfId="0" applyNumberFormat="true" applyFont="true"/>
    <xf numFmtId="0" fontId="10" fillId="31" borderId="0" xfId="0" applyFont="true" applyFill="true">
      <alignment horizontal="center"/>
    </xf>
    <xf numFmtId="0" fontId="10" fillId="12" borderId="0" xfId="0" applyFont="true" applyFill="true">
      <alignment horizontal="center"/>
    </xf>
    <xf numFmtId="3" fontId="8" fillId="31" borderId="0" xfId="0" applyNumberFormat="true" applyFont="true" applyFill="true"/>
    <xf numFmtId="0" fontId="10" fillId="18" borderId="0" xfId="0" applyFont="true" applyFill="true">
      <alignment horizontal="center"/>
    </xf>
    <xf numFmtId="0" fontId="12" fillId="19" borderId="0" xfId="0" applyFont="true" applyFill="true">
      <alignment horizontal="center"/>
    </xf>
    <xf numFmtId="3" fontId="8" fillId="18" borderId="0" xfId="0" applyNumberFormat="true" applyFont="true" applyFill="true"/>
    <xf numFmtId="0" fontId="9" fillId="10" borderId="0" xfId="0" applyFont="true" applyFill="true">
      <alignment horizontal="center"/>
    </xf>
    <xf numFmtId="0" fontId="8" fillId="24" borderId="0" xfId="0" applyFont="true" applyFill="true"/>
    <xf numFmtId="0" fontId="13" fillId="32" borderId="0" xfId="0" applyFont="true" applyFill="true">
      <alignment horizontal="center"/>
    </xf>
    <xf numFmtId="0" fontId="14" fillId="21" borderId="0" xfId="0" applyFont="true" applyFill="true">
      <alignment horizontal="center"/>
    </xf>
    <xf numFmtId="3" fontId="0" fillId="22" borderId="0" xfId="0" applyNumberFormat="true" applyFont="true" applyFill="true"/>
    <xf numFmtId="0" fontId="10" fillId="11" borderId="0" xfId="0" applyFont="true" applyFill="true">
      <alignment horizontal="center"/>
    </xf>
    <xf numFmtId="0" fontId="15" fillId="16" borderId="0" xfId="0" applyFont="true" applyFill="true"/>
    <xf numFmtId="0" fontId="9" fillId="33" borderId="0" xfId="0" applyFont="true" applyFill="true">
      <alignment horizontal="center"/>
    </xf>
    <xf numFmtId="3" fontId="8" xfId="9" applyNumberFormat="true" applyFont="true"/>
    <xf numFmtId="0" fontId="9" fillId="34" borderId="0" xfId="0" applyFont="true" applyFill="true">
      <alignment horizontal="center"/>
    </xf>
    <xf numFmtId="0" fontId="9" fillId="35" borderId="0" xfId="0" applyFont="true" applyFill="true">
      <alignment horizontal="center"/>
    </xf>
    <xf numFmtId="0" fontId="15" fillId="12" borderId="0" xfId="0" applyFont="true" applyFill="true"/>
    <xf numFmtId="0" fontId="15" fillId="12" borderId="0" xfId="0" applyFont="true" applyFill="true">
      <alignment horizontal="left"/>
    </xf>
    <xf numFmtId="0" fontId="9" fillId="21" borderId="0" xfId="0" applyFont="true" applyFill="true">
      <alignment horizontal="center"/>
    </xf>
    <xf numFmtId="0" fontId="9" fillId="29" borderId="0" xfId="0" applyFont="true" applyFill="true">
      <alignment horizontal="center"/>
    </xf>
    <xf numFmtId="0" fontId="9" fillId="36" borderId="0" xfId="0" applyFont="true" applyFill="true">
      <alignment horizontal="center"/>
    </xf>
    <xf numFmtId="0" fontId="9" fillId="37" borderId="0" xfId="0" applyFont="true" applyFill="true">
      <alignment horizontal="center"/>
    </xf>
    <xf numFmtId="0" fontId="9" fillId="6" borderId="0" xfId="0" applyFont="true" applyFill="true">
      <alignment horizontal="center"/>
    </xf>
    <xf numFmtId="0" fontId="9" fillId="11" borderId="0" xfId="0" applyFont="true" applyFill="true">
      <alignment horizontal="center"/>
    </xf>
    <xf numFmtId="0" fontId="9" fillId="38" borderId="0" xfId="0" applyFont="true" applyFill="true">
      <alignment horizontal="center"/>
    </xf>
  </cellXfs>
  <cellStyles count="10">
    <cellStyle name="Normal" xfId="0" builtinId="0"/>
    <cellStyle name="Accent6" xfId="1" builtinId="49"/>
    <cellStyle name="60% - Accent6" xfId="2" builtinId="52"/>
    <cellStyle name="40% - Accent6" xfId="3" builtinId="51"/>
    <cellStyle name="20% - Accent6" xfId="4" builtinId="50"/>
    <cellStyle name="20% - Accent4" xfId="5" builtinId="42"/>
    <cellStyle name="60% - Accent1" xfId="6" builtinId="32"/>
    <cellStyle name="40% - Accent1" xfId="7" builtinId="31"/>
    <cellStyle name="20% - Accent1" xfId="8" builtinId="30"/>
    <cellStyle name="Comma" xfId="9" builtinId="3"/>
  </cellStyles>
  <dxf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worksheet" Target="worksheets/sheet1.xml" /><Relationship Id="rId5" Type="http://schemas.openxmlformats.org/officeDocument/2006/relationships/worksheet" Target="worksheets/sheet2.xml" /><Relationship Id="rId6" Type="http://schemas.openxmlformats.org/officeDocument/2006/relationships/worksheet" Target="worksheets/sheet3.xml" /><Relationship Id="rId7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dimension ref="A1:DD105"/>
  <sheetViews>
    <sheetView zoomScale="120" topLeftCell="A1" workbookViewId="0" showGridLines="true" showRowColHeaders="false">
      <pane xSplit="1" ySplit="2" topLeftCell="B3" activePane="bottomRight" state="frozen"/>
      <selection activeCell="R3" sqref="R3:R3" pane="bottomRight"/>
    </sheetView>
  </sheetViews>
  <sheetFormatPr customHeight="false" defaultColWidth="9.28125" defaultRowHeight="12.3"/>
  <cols>
    <col min="1" max="1" bestFit="false" customWidth="true" width="12.8515625" hidden="false" outlineLevel="0"/>
    <col min="2" max="2" bestFit="false" customWidth="true" style="56" width="12.00390625" hidden="false" outlineLevel="0"/>
    <col min="3" max="3" bestFit="false" customWidth="true" style="56" width="11.00390625" hidden="false" outlineLevel="0"/>
    <col min="4" max="4" bestFit="false" customWidth="true" style="56" width="9.8515625" hidden="false" outlineLevel="0"/>
    <col min="5" max="5" bestFit="false" customWidth="true" style="56" width="11.00390625" hidden="false" outlineLevel="0"/>
    <col min="6" max="11" bestFit="false" customWidth="true" style="56" width="13.7109375" hidden="false" outlineLevel="0"/>
    <col min="12" max="12" bestFit="false" customWidth="true" style="56" width="14.7109375" hidden="false" outlineLevel="0"/>
    <col min="13" max="13" bestFit="false" customWidth="true" style="56" width="10.7109375" hidden="false" outlineLevel="0"/>
    <col min="14" max="15" bestFit="false" customWidth="true" style="56" width="11.28125" hidden="false" outlineLevel="0"/>
    <col min="16" max="18" bestFit="false" customWidth="true" style="56" width="10.8515625" hidden="false" outlineLevel="0"/>
    <col min="19" max="124" bestFit="true" style="56" width="9.140625" hidden="false" outlineLevel="0"/>
    <col min="125" max="16384" bestFit="false" style="56" width="9.28125" hidden="false" outlineLevel="0"/>
  </cols>
  <sheetData>
    <row r="1" ht="18.75" s="55" customFormat="true" customHeight="true">
      <c r="A1" s="10"/>
      <c r="B1" s="14" t="s">
        <v>4</v>
      </c>
      <c r="C1" s="14"/>
      <c r="D1" s="14"/>
      <c r="E1" s="14"/>
      <c r="F1" s="28" t="s">
        <v>9</v>
      </c>
      <c r="G1" s="28"/>
      <c r="H1" s="28"/>
      <c r="I1" s="28"/>
      <c r="J1" s="28"/>
      <c r="K1" s="40" t="s">
        <v>15</v>
      </c>
      <c r="L1" s="44" t="s">
        <v>17</v>
      </c>
      <c r="M1" s="44"/>
      <c r="N1" s="44"/>
      <c r="O1" s="44"/>
      <c r="P1" s="44"/>
      <c r="Q1" s="44"/>
      <c r="R1" s="44"/>
    </row>
    <row r="2" ht="15.75" customHeight="true">
      <c r="A2" s="11" t="s">
        <v>0</v>
      </c>
      <c r="B2" s="15" t="s">
        <v>5</v>
      </c>
      <c r="C2" s="20" t="s">
        <v>6</v>
      </c>
      <c r="D2" s="23" t="s">
        <v>7</v>
      </c>
      <c r="E2" s="20" t="s">
        <v>8</v>
      </c>
      <c r="F2" s="29" t="s">
        <v>10</v>
      </c>
      <c r="G2" s="33" t="s">
        <v>11</v>
      </c>
      <c r="H2" s="35" t="s">
        <v>12</v>
      </c>
      <c r="I2" s="37" t="s">
        <v>13</v>
      </c>
      <c r="J2" s="38" t="s">
        <v>14</v>
      </c>
      <c r="K2" s="41" t="s">
        <v>16</v>
      </c>
      <c r="L2" s="45" t="s">
        <v>10</v>
      </c>
      <c r="M2" s="48" t="s">
        <v>11</v>
      </c>
      <c r="N2" s="50" t="s">
        <v>12</v>
      </c>
      <c r="O2" s="52" t="s">
        <v>13</v>
      </c>
      <c r="P2" s="53" t="s">
        <v>14</v>
      </c>
      <c r="Q2" s="53" t="s">
        <v>18</v>
      </c>
      <c r="R2" s="53" t="s">
        <v>19</v>
      </c>
    </row>
    <row r="3" ht="12.6" customHeight="true">
      <c r="A3" s="11" t="n">
        <v>1</v>
      </c>
      <c r="B3" s="16" t="n">
        <v>87974</v>
      </c>
      <c r="C3" s="21" t="n">
        <v>86313.93</v>
      </c>
      <c r="D3" s="24" t="n">
        <f>(B3-C3)/C3</f>
        <v>0.0192329326216522</v>
      </c>
      <c r="E3" s="26" t="n">
        <f>B3-C3</f>
        <v>1660.07000000001</v>
      </c>
      <c r="F3" s="30" t="n">
        <f>IF(ISERROR('Racial Demographics'!C3/'Racial Demographics'!B3),"",'Racial Demographics'!C3/'Racial Demographics'!B3)</f>
        <v>0.394752995203128</v>
      </c>
      <c r="G3" s="34" t="n">
        <f>IF(ISERROR('Racial Demographics'!E3),"",'Racial Demographics'!E3)</f>
        <v>0.276002000591084</v>
      </c>
      <c r="H3" s="36" t="n">
        <f>IF(ISERROR('Racial Demographics'!G3),"",'Racial Demographics'!G3)</f>
        <v>0.204958283129106</v>
      </c>
      <c r="I3" s="36" t="n">
        <f>IF(ISERROR('Racial Demographics'!J3/B3),"",'Racial Demographics'!J3/B3)</f>
        <v>0.0944597267374452</v>
      </c>
      <c r="J3" s="39" t="n">
        <f>IF(ISERROR('Racial Demographics'!H3),"",'Racial Demographics'!H3)</f>
        <v>0.605247004796872</v>
      </c>
      <c r="K3" s="42" t="n">
        <f>IF(ISERROR('Voting Age'!B3/B3),"",'Voting Age'!B3/B3)</f>
        <v>0.807659081092141</v>
      </c>
      <c r="L3" s="46" t="n">
        <f>IF(ISERROR('Voting Age'!G3/'Voting Age'!B3),"",'Voting Age'!G3/'Voting Age'!B3)</f>
        <v>0.399645335172336</v>
      </c>
      <c r="M3" s="49" t="n">
        <f>IF(ISERROR('Voting Age'!D3/'Voting Age'!B3),"",'Voting Age'!D3/'Voting Age'!B3)</f>
        <v>0.273725247350569</v>
      </c>
      <c r="N3" s="51" t="n">
        <f>IF(ISERROR('Voting Age'!E3/'Voting Age'!B3),"",'Voting Age'!E3/'Voting Age'!B3)</f>
        <v>0.186438292542187</v>
      </c>
      <c r="O3" s="51" t="n">
        <f>IF(ISERROR('Voting Age'!AA3/'Voting Age'!B3),"",'Voting Age'!AA3/'Voting Age'!B3)</f>
        <v>0.0932543312738378</v>
      </c>
      <c r="P3" s="47" t="n">
        <f>IF(ISERROR('Voting Age'!L3/'Voting Age'!B3),"",'Voting Age'!L3/'Voting Age'!B3)</f>
        <v>0.600354664827664</v>
      </c>
      <c r="Q3" s="47" t="n">
        <f>IF(ISERROR('Voting Age'!S3/'Voting Age'!B3),"",'Voting Age'!S3/'Voting Age'!B3)</f>
        <v>0.292063670780966</v>
      </c>
      <c r="R3" s="47" t="n">
        <f>IF(ISERROR('Voting Age'!Z3/'Voting Age'!B3),"",'Voting Age'!Z3/'Voting Age'!B3)</f>
        <v>0.284604450199147</v>
      </c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54"/>
      <c r="CG3" s="54"/>
      <c r="CH3" s="54"/>
      <c r="CI3" s="54"/>
      <c r="CJ3" s="54"/>
      <c r="CK3" s="54"/>
      <c r="CL3" s="54"/>
      <c r="CM3" s="54"/>
      <c r="CN3" s="54"/>
      <c r="CO3" s="54"/>
      <c r="CP3" s="54"/>
      <c r="CQ3" s="54"/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</row>
    <row r="4">
      <c r="A4" s="12" t="n">
        <v>2</v>
      </c>
      <c r="B4" s="17" t="n">
        <v>85990</v>
      </c>
      <c r="C4" s="22" t="n">
        <v>86313.93</v>
      </c>
      <c r="D4" s="25" t="n">
        <f>(B4-C4)/C4</f>
        <v>-0.00375292840912229</v>
      </c>
      <c r="E4" s="27" t="n">
        <f>B4-C4</f>
        <v>-323.929999999993</v>
      </c>
      <c r="F4" s="31" t="n">
        <f>IF(ISERROR('Racial Demographics'!C4/'Racial Demographics'!B4),"",'Racial Demographics'!C4/'Racial Demographics'!B4)</f>
        <v>0.659099895336667</v>
      </c>
      <c r="G4" s="31" t="n">
        <f>IF(ISERROR('Racial Demographics'!E4),"",'Racial Demographics'!E4)</f>
        <v>0.106965926270497</v>
      </c>
      <c r="H4" s="31" t="n">
        <f>IF(ISERROR('Racial Demographics'!G4),"",'Racial Demographics'!G4)</f>
        <v>0.160065123851611</v>
      </c>
      <c r="I4" s="31" t="n">
        <f>IF(ISERROR('Racial Demographics'!J4/B4),"",'Racial Demographics'!J4/B4)</f>
        <v>0.0458425398302128</v>
      </c>
      <c r="J4" s="31" t="n">
        <f>IF(ISERROR('Racial Demographics'!H4),"",'Racial Demographics'!H4)</f>
        <v>0.340900104663333</v>
      </c>
      <c r="K4" s="31" t="n">
        <f>IF(ISERROR('Voting Age'!B4/B4),"",'Voting Age'!B4/B4)</f>
        <v>0.824502849168508</v>
      </c>
      <c r="L4" s="31" t="n">
        <f>IF(ISERROR('Voting Age'!G4/'Voting Age'!B4),"",'Voting Age'!G4/'Voting Age'!B4)</f>
        <v>0.66280201413278</v>
      </c>
      <c r="M4" s="31" t="n">
        <f>IF(ISERROR('Voting Age'!D4/'Voting Age'!B4),"",'Voting Age'!D4/'Voting Age'!B4)</f>
        <v>0.107166532673239</v>
      </c>
      <c r="N4" s="31" t="n">
        <f>IF(ISERROR('Voting Age'!E4/'Voting Age'!B4),"",'Voting Age'!E4/'Voting Age'!B4)</f>
        <v>0.139324955217986</v>
      </c>
      <c r="O4" s="31" t="n">
        <f>IF(ISERROR('Voting Age'!AA4/'Voting Age'!B4),"",'Voting Age'!AA4/'Voting Age'!B4)</f>
        <v>0.0489428623816979</v>
      </c>
      <c r="P4" s="31" t="n">
        <f>IF(ISERROR('Voting Age'!L4/'Voting Age'!B4),"",'Voting Age'!L4/'Voting Age'!B4)</f>
        <v>0.33719798586722</v>
      </c>
      <c r="Q4" s="31" t="n">
        <f>IF(ISERROR('Voting Age'!S4/'Voting Age'!B4),"",'Voting Age'!S4/'Voting Age'!B4)</f>
        <v>0.119254150270103</v>
      </c>
      <c r="R4" s="31" t="n">
        <f>IF(ISERROR('Voting Age'!Z4/'Voting Age'!B4),"",'Voting Age'!Z4/'Voting Age'!B4)</f>
        <v>0.113866204036728</v>
      </c>
      <c r="S4" s="54"/>
      <c r="T4" s="54"/>
    </row>
    <row r="5">
      <c r="A5" s="12" t="n">
        <v>3</v>
      </c>
      <c r="B5" s="16" t="n">
        <v>87050</v>
      </c>
      <c r="C5" s="21" t="n">
        <v>86313.93</v>
      </c>
      <c r="D5" s="24" t="n">
        <f>(B5-C5)/C5</f>
        <v>0.00852782395611006</v>
      </c>
      <c r="E5" s="26" t="n">
        <f>B5-C5</f>
        <v>736.070000000007</v>
      </c>
      <c r="F5" s="32" t="n">
        <f>IF(ISERROR('Racial Demographics'!C5/'Racial Demographics'!B5),"",'Racial Demographics'!C5/'Racial Demographics'!B5)</f>
        <v>0.500367604824813</v>
      </c>
      <c r="G5" s="32" t="n">
        <f>IF(ISERROR('Racial Demographics'!E5),"",'Racial Demographics'!E5)</f>
        <v>0.152590465249856</v>
      </c>
      <c r="H5" s="32" t="n">
        <f>IF(ISERROR('Racial Demographics'!G5),"",'Racial Demographics'!G5)</f>
        <v>0.193681792073521</v>
      </c>
      <c r="I5" s="32" t="n">
        <f>IF(ISERROR('Racial Demographics'!J5/B5),"",'Racial Demographics'!J5/B5)</f>
        <v>0.124572085008616</v>
      </c>
      <c r="J5" s="32" t="n">
        <f>IF(ISERROR('Racial Demographics'!H5),"",'Racial Demographics'!H5)</f>
        <v>0.499632395175187</v>
      </c>
      <c r="K5" s="43" t="n">
        <f>IF(ISERROR('Voting Age'!B5/B5),"",'Voting Age'!B5/B5)</f>
        <v>0.826421596783458</v>
      </c>
      <c r="L5" s="47" t="n">
        <f>IF(ISERROR('Voting Age'!G5/'Voting Age'!B5),"",'Voting Age'!G5/'Voting Age'!B5)</f>
        <v>0.499360578259661</v>
      </c>
      <c r="M5" s="47" t="n">
        <f>IF(ISERROR('Voting Age'!D5/'Voting Age'!B5),"",'Voting Age'!D5/'Voting Age'!B5)</f>
        <v>0.149777592438143</v>
      </c>
      <c r="N5" s="47" t="n">
        <f>IF(ISERROR('Voting Age'!E5/'Voting Age'!B5),"",'Voting Age'!E5/'Voting Age'!B5)</f>
        <v>0.177620239088129</v>
      </c>
      <c r="O5" s="47" t="n">
        <f>IF(ISERROR('Voting Age'!AA5/'Voting Age'!B5),"",'Voting Age'!AA5/'Voting Age'!B5)</f>
        <v>0.126577703641924</v>
      </c>
      <c r="P5" s="47" t="n">
        <f>IF(ISERROR('Voting Age'!L5/'Voting Age'!B5),"",'Voting Age'!L5/'Voting Age'!B5)</f>
        <v>0.500639421740339</v>
      </c>
      <c r="Q5" s="47" t="n">
        <f>IF(ISERROR('Voting Age'!S5/'Voting Age'!B5),"",'Voting Age'!S5/'Voting Age'!B5)</f>
        <v>0.165193216569363</v>
      </c>
      <c r="R5" s="47" t="n">
        <f>IF(ISERROR('Voting Age'!Z5/'Voting Age'!B5),"",'Voting Age'!Z5/'Voting Age'!B5)</f>
        <v>0.159855435084793</v>
      </c>
      <c r="S5" s="54"/>
      <c r="T5" s="54"/>
    </row>
    <row r="6">
      <c r="A6" s="12" t="n">
        <v>4</v>
      </c>
      <c r="B6" s="17" t="n">
        <v>87146</v>
      </c>
      <c r="C6" s="22" t="n">
        <v>86313.93</v>
      </c>
      <c r="D6" s="25" t="n">
        <f>(B6-C6)/C6</f>
        <v>0.00964004303824431</v>
      </c>
      <c r="E6" s="27" t="n">
        <f>B6-C6</f>
        <v>832.070000000007</v>
      </c>
      <c r="F6" s="31" t="n">
        <f>IF(ISERROR('Racial Demographics'!C6/'Racial Demographics'!B6),"",'Racial Demographics'!C6/'Racial Demographics'!B6)</f>
        <v>0.561597778440778</v>
      </c>
      <c r="G6" s="31" t="n">
        <f>IF(ISERROR('Racial Demographics'!E6),"",'Racial Demographics'!E6)</f>
        <v>0.0632272278704702</v>
      </c>
      <c r="H6" s="31" t="n">
        <f>IF(ISERROR('Racial Demographics'!G6),"",'Racial Demographics'!G6)</f>
        <v>0.233080118421959</v>
      </c>
      <c r="I6" s="31" t="n">
        <f>IF(ISERROR('Racial Demographics'!J6/B6),"",'Racial Demographics'!J6/B6)</f>
        <v>0.116322034287288</v>
      </c>
      <c r="J6" s="31" t="n">
        <f>IF(ISERROR('Racial Demographics'!H6),"",'Racial Demographics'!H6)</f>
        <v>0.438402221559222</v>
      </c>
      <c r="K6" s="31" t="n">
        <f>IF(ISERROR('Voting Age'!B6/B6),"",'Voting Age'!B6/B6)</f>
        <v>0.819280288251899</v>
      </c>
      <c r="L6" s="31" t="n">
        <f>IF(ISERROR('Voting Age'!G6/'Voting Age'!B6),"",'Voting Age'!G6/'Voting Age'!B6)</f>
        <v>0.572124879196605</v>
      </c>
      <c r="M6" s="31" t="n">
        <f>IF(ISERROR('Voting Age'!D6/'Voting Age'!B6),"",'Voting Age'!D6/'Voting Age'!B6)</f>
        <v>0.0622295054414051</v>
      </c>
      <c r="N6" s="31" t="n">
        <f>IF(ISERROR('Voting Age'!E6/'Voting Age'!B6),"",'Voting Age'!E6/'Voting Age'!B6)</f>
        <v>0.202753617098758</v>
      </c>
      <c r="O6" s="31" t="n">
        <f>IF(ISERROR('Voting Age'!AA6/'Voting Age'!B6),"",'Voting Age'!AA6/'Voting Age'!B6)</f>
        <v>0.121741809879967</v>
      </c>
      <c r="P6" s="31" t="n">
        <f>IF(ISERROR('Voting Age'!L6/'Voting Age'!B6),"",'Voting Age'!L6/'Voting Age'!B6)</f>
        <v>0.427875120803395</v>
      </c>
      <c r="Q6" s="31" t="n">
        <f>IF(ISERROR('Voting Age'!S6/'Voting Age'!B6),"",'Voting Age'!S6/'Voting Age'!B6)</f>
        <v>0.0713895541829489</v>
      </c>
      <c r="R6" s="31" t="n">
        <f>IF(ISERROR('Voting Age'!Z6/'Voting Age'!B6),"",'Voting Age'!Z6/'Voting Age'!B6)</f>
        <v>0.0679720436432903</v>
      </c>
      <c r="S6" s="54"/>
      <c r="T6" s="54"/>
    </row>
    <row r="7">
      <c r="A7" s="12" t="n">
        <v>5</v>
      </c>
      <c r="B7" s="16" t="n">
        <v>88797</v>
      </c>
      <c r="C7" s="21" t="n">
        <v>86313.93</v>
      </c>
      <c r="D7" s="24" t="n">
        <f>(B7-C7)/C7</f>
        <v>0.0287678941278657</v>
      </c>
      <c r="E7" s="26" t="n">
        <f>B7-C7</f>
        <v>2483.07000000001</v>
      </c>
      <c r="F7" s="32" t="n">
        <f>IF(ISERROR('Racial Demographics'!C7/'Racial Demographics'!B7),"",'Racial Demographics'!C7/'Racial Demographics'!B7)</f>
        <v>0.695665394101152</v>
      </c>
      <c r="G7" s="32" t="n">
        <f>IF(ISERROR('Racial Demographics'!E7),"",'Racial Demographics'!E7)</f>
        <v>0.0544387760847776</v>
      </c>
      <c r="H7" s="32" t="n">
        <f>IF(ISERROR('Racial Demographics'!G7),"",'Racial Demographics'!G7)</f>
        <v>0.0977285268646463</v>
      </c>
      <c r="I7" s="32" t="n">
        <f>IF(ISERROR('Racial Demographics'!J7/B7),"",'Racial Demographics'!J7/B7)</f>
        <v>0.113370947216685</v>
      </c>
      <c r="J7" s="32" t="n">
        <f>IF(ISERROR('Racial Demographics'!H7),"",'Racial Demographics'!H7)</f>
        <v>0.304334605898848</v>
      </c>
      <c r="K7" s="43" t="n">
        <f>IF(ISERROR('Voting Age'!B7/B7),"",'Voting Age'!B7/B7)</f>
        <v>0.807290786850907</v>
      </c>
      <c r="L7" s="47" t="n">
        <f>IF(ISERROR('Voting Age'!G7/'Voting Age'!B7),"",'Voting Age'!G7/'Voting Age'!B7)</f>
        <v>0.687186998674758</v>
      </c>
      <c r="M7" s="47" t="n">
        <f>IF(ISERROR('Voting Age'!D7/'Voting Age'!B7),"",'Voting Age'!D7/'Voting Age'!B7)</f>
        <v>0.0578921671200391</v>
      </c>
      <c r="N7" s="47" t="n">
        <f>IF(ISERROR('Voting Age'!E7/'Voting Age'!B7),"",'Voting Age'!E7/'Voting Age'!B7)</f>
        <v>0.0910371765362349</v>
      </c>
      <c r="O7" s="47" t="n">
        <f>IF(ISERROR('Voting Age'!AA7/'Voting Age'!B7),"",'Voting Age'!AA7/'Voting Age'!B7)</f>
        <v>0.119453163144312</v>
      </c>
      <c r="P7" s="47" t="n">
        <f>IF(ISERROR('Voting Age'!L7/'Voting Age'!B7),"",'Voting Age'!L7/'Voting Age'!B7)</f>
        <v>0.312813001325242</v>
      </c>
      <c r="Q7" s="47" t="n">
        <f>IF(ISERROR('Voting Age'!S7/'Voting Age'!B7),"",'Voting Age'!S7/'Voting Age'!B7)</f>
        <v>0.0668759154634861</v>
      </c>
      <c r="R7" s="47" t="n">
        <f>IF(ISERROR('Voting Age'!Z7/'Voting Age'!B7),"",'Voting Age'!Z7/'Voting Age'!B7)</f>
        <v>0.0642114807839855</v>
      </c>
      <c r="S7" s="54"/>
      <c r="T7" s="54"/>
    </row>
    <row r="8">
      <c r="A8" s="12" t="n">
        <v>6</v>
      </c>
      <c r="B8" s="17" t="n">
        <v>85671</v>
      </c>
      <c r="C8" s="22" t="n">
        <v>86313.93</v>
      </c>
      <c r="D8" s="25" t="n">
        <f>(B8-C8)/C8</f>
        <v>-0.0074487397341309</v>
      </c>
      <c r="E8" s="27" t="n">
        <f>B8-C8</f>
        <v>-642.929999999993</v>
      </c>
      <c r="F8" s="31" t="n">
        <f>IF(ISERROR('Racial Demographics'!C8/'Racial Demographics'!B8),"",'Racial Demographics'!C8/'Racial Demographics'!B8)</f>
        <v>0.523374304023532</v>
      </c>
      <c r="G8" s="31" t="n">
        <f>IF(ISERROR('Racial Demographics'!E8),"",'Racial Demographics'!E8)</f>
        <v>0.0467369354857536</v>
      </c>
      <c r="H8" s="31" t="n">
        <f>IF(ISERROR('Racial Demographics'!G8),"",'Racial Demographics'!G8)</f>
        <v>0.17746962215919</v>
      </c>
      <c r="I8" s="31" t="n">
        <f>IF(ISERROR('Racial Demographics'!J8/B8),"",'Racial Demographics'!J8/B8)</f>
        <v>0.216654410477291</v>
      </c>
      <c r="J8" s="31" t="n">
        <f>IF(ISERROR('Racial Demographics'!H8),"",'Racial Demographics'!H8)</f>
        <v>0.476625695976468</v>
      </c>
      <c r="K8" s="31" t="n">
        <f>IF(ISERROR('Voting Age'!B8/B8),"",'Voting Age'!B8/B8)</f>
        <v>0.768171259819542</v>
      </c>
      <c r="L8" s="31" t="n">
        <f>IF(ISERROR('Voting Age'!G8/'Voting Age'!B8),"",'Voting Age'!G8/'Voting Age'!B8)</f>
        <v>0.521394924783468</v>
      </c>
      <c r="M8" s="31" t="n">
        <f>IF(ISERROR('Voting Age'!D8/'Voting Age'!B8),"",'Voting Age'!D8/'Voting Age'!B8)</f>
        <v>0.0474547941042395</v>
      </c>
      <c r="N8" s="31" t="n">
        <f>IF(ISERROR('Voting Age'!E8/'Voting Age'!B8),"",'Voting Age'!E8/'Voting Age'!B8)</f>
        <v>0.164321531682115</v>
      </c>
      <c r="O8" s="31" t="n">
        <f>IF(ISERROR('Voting Age'!AA8/'Voting Age'!B8),"",'Voting Age'!AA8/'Voting Age'!B8)</f>
        <v>0.221379729524388</v>
      </c>
      <c r="P8" s="31" t="n">
        <f>IF(ISERROR('Voting Age'!L8/'Voting Age'!B8),"",'Voting Age'!L8/'Voting Age'!B8)</f>
        <v>0.478605075216532</v>
      </c>
      <c r="Q8" s="31" t="n">
        <f>IF(ISERROR('Voting Age'!S8/'Voting Age'!B8),"",'Voting Age'!S8/'Voting Age'!B8)</f>
        <v>0.055857772375019</v>
      </c>
      <c r="R8" s="31" t="n">
        <f>IF(ISERROR('Voting Age'!Z8/'Voting Age'!B8),"",'Voting Age'!Z8/'Voting Age'!B8)</f>
        <v>0.0538823886947272</v>
      </c>
      <c r="S8" s="54"/>
      <c r="T8" s="54"/>
    </row>
    <row r="9">
      <c r="A9" s="12" t="n">
        <v>7</v>
      </c>
      <c r="B9" s="16" t="n">
        <v>85288</v>
      </c>
      <c r="C9" s="21" t="n">
        <v>86313.93</v>
      </c>
      <c r="D9" s="24" t="n">
        <f>(B9-C9)/C9</f>
        <v>-0.011886030447229</v>
      </c>
      <c r="E9" s="26" t="n">
        <f>B9-C9</f>
        <v>-1025.92999999999</v>
      </c>
      <c r="F9" s="32" t="n">
        <f>IF(ISERROR('Racial Demographics'!C9/'Racial Demographics'!B9),"",'Racial Demographics'!C9/'Racial Demographics'!B9)</f>
        <v>0.393443391801895</v>
      </c>
      <c r="G9" s="32" t="n">
        <f>IF(ISERROR('Racial Demographics'!E9),"",'Racial Demographics'!E9)</f>
        <v>0.120884532407842</v>
      </c>
      <c r="H9" s="32" t="n">
        <f>IF(ISERROR('Racial Demographics'!G9),"",'Racial Demographics'!G9)</f>
        <v>0.282020917362349</v>
      </c>
      <c r="I9" s="32" t="n">
        <f>IF(ISERROR('Racial Demographics'!J9/B9),"",'Racial Demographics'!J9/B9)</f>
        <v>0.187611387299503</v>
      </c>
      <c r="J9" s="32" t="n">
        <f>IF(ISERROR('Racial Demographics'!H9),"",'Racial Demographics'!H9)</f>
        <v>0.606556608198105</v>
      </c>
      <c r="K9" s="43" t="n">
        <f>IF(ISERROR('Voting Age'!B9/B9),"",'Voting Age'!B9/B9)</f>
        <v>0.775689428759028</v>
      </c>
      <c r="L9" s="47" t="n">
        <f>IF(ISERROR('Voting Age'!G9/'Voting Age'!B9),"",'Voting Age'!G9/'Voting Age'!B9)</f>
        <v>0.389376785525341</v>
      </c>
      <c r="M9" s="47" t="n">
        <f>IF(ISERROR('Voting Age'!D9/'Voting Age'!B9),"",'Voting Age'!D9/'Voting Age'!B9)</f>
        <v>0.116556071164049</v>
      </c>
      <c r="N9" s="47" t="n">
        <f>IF(ISERROR('Voting Age'!E9/'Voting Age'!B9),"",'Voting Age'!E9/'Voting Age'!B9)</f>
        <v>0.258264431579425</v>
      </c>
      <c r="O9" s="47" t="n">
        <f>IF(ISERROR('Voting Age'!AA9/'Voting Age'!B9),"",'Voting Age'!AA9/'Voting Age'!B9)</f>
        <v>0.198588206841302</v>
      </c>
      <c r="P9" s="47" t="n">
        <f>IF(ISERROR('Voting Age'!L9/'Voting Age'!B9),"",'Voting Age'!L9/'Voting Age'!B9)</f>
        <v>0.610623214474659</v>
      </c>
      <c r="Q9" s="47" t="n">
        <f>IF(ISERROR('Voting Age'!S9/'Voting Age'!B9),"",'Voting Age'!S9/'Voting Age'!B9)</f>
        <v>0.127000922049065</v>
      </c>
      <c r="R9" s="47" t="n">
        <f>IF(ISERROR('Voting Age'!Z9/'Voting Age'!B9),"",'Voting Age'!Z9/'Voting Age'!B9)</f>
        <v>0.123055761295101</v>
      </c>
      <c r="S9" s="54"/>
      <c r="T9" s="54"/>
    </row>
    <row r="10">
      <c r="A10" s="12" t="n">
        <v>8</v>
      </c>
      <c r="B10" s="17" t="n">
        <v>85720</v>
      </c>
      <c r="C10" s="22" t="n">
        <v>86313.93</v>
      </c>
      <c r="D10" s="25" t="n">
        <f>(B10-C10)/C10</f>
        <v>-0.00688104457762488</v>
      </c>
      <c r="E10" s="27" t="n">
        <f>B10-C10</f>
        <v>-593.929999999993</v>
      </c>
      <c r="F10" s="31" t="n">
        <f>IF(ISERROR('Racial Demographics'!C10/'Racial Demographics'!B10),"",'Racial Demographics'!C10/'Racial Demographics'!B10)</f>
        <v>0.437610825944937</v>
      </c>
      <c r="G10" s="31" t="n">
        <f>IF(ISERROR('Racial Demographics'!E10),"",'Racial Demographics'!E10)</f>
        <v>0.061455902939804</v>
      </c>
      <c r="H10" s="31" t="n">
        <f>IF(ISERROR('Racial Demographics'!G10),"",'Racial Demographics'!G10)</f>
        <v>0.254958002799813</v>
      </c>
      <c r="I10" s="31" t="n">
        <f>IF(ISERROR('Racial Demographics'!J10/B10),"",'Racial Demographics'!J10/B10)</f>
        <v>0.224556696220252</v>
      </c>
      <c r="J10" s="31" t="n">
        <f>IF(ISERROR('Racial Demographics'!H10),"",'Racial Demographics'!H10)</f>
        <v>0.562389174055063</v>
      </c>
      <c r="K10" s="31" t="n">
        <f>IF(ISERROR('Voting Age'!B10/B10),"",'Voting Age'!B10/B10)</f>
        <v>0.759951003266449</v>
      </c>
      <c r="L10" s="31" t="n">
        <f>IF(ISERROR('Voting Age'!G10/'Voting Age'!B10),"",'Voting Age'!G10/'Voting Age'!B10)</f>
        <v>0.433999048247701</v>
      </c>
      <c r="M10" s="31" t="n">
        <f>IF(ISERROR('Voting Age'!D10/'Voting Age'!B10),"",'Voting Age'!D10/'Voting Age'!B10)</f>
        <v>0.058670923967272</v>
      </c>
      <c r="N10" s="31" t="n">
        <f>IF(ISERROR('Voting Age'!E10/'Voting Age'!B10),"",'Voting Age'!E10/'Voting Age'!B10)</f>
        <v>0.23359378597854</v>
      </c>
      <c r="O10" s="31" t="n">
        <f>IF(ISERROR('Voting Age'!AA10/'Voting Age'!B10),"",'Voting Age'!AA10/'Voting Age'!B10)</f>
        <v>0.235712202385521</v>
      </c>
      <c r="P10" s="31" t="n">
        <f>IF(ISERROR('Voting Age'!L10/'Voting Age'!B10),"",'Voting Age'!L10/'Voting Age'!B10)</f>
        <v>0.566000951752299</v>
      </c>
      <c r="Q10" s="31" t="n">
        <f>IF(ISERROR('Voting Age'!S10/'Voting Age'!B10),"",'Voting Age'!S10/'Voting Age'!B10)</f>
        <v>0.0662849423575825</v>
      </c>
      <c r="R10" s="31" t="n">
        <f>IF(ISERROR('Voting Age'!Z10/'Voting Age'!B10),"",'Voting Age'!Z10/'Voting Age'!B10)</f>
        <v>0.0632454753388699</v>
      </c>
      <c r="S10" s="54"/>
      <c r="T10" s="54"/>
    </row>
    <row r="11">
      <c r="A11" s="12" t="n">
        <v>9</v>
      </c>
      <c r="B11" s="16" t="n">
        <v>87406</v>
      </c>
      <c r="C11" s="21" t="n">
        <v>86313.93</v>
      </c>
      <c r="D11" s="24" t="n">
        <f>(B11-C11)/C11</f>
        <v>0.0126523030523579</v>
      </c>
      <c r="E11" s="26" t="n">
        <f>B11-C11</f>
        <v>1092.07000000001</v>
      </c>
      <c r="F11" s="32" t="n">
        <f>IF(ISERROR('Racial Demographics'!C11/'Racial Demographics'!B11),"",'Racial Demographics'!C11/'Racial Demographics'!B11)</f>
        <v>0.485458664164931</v>
      </c>
      <c r="G11" s="32" t="n">
        <f>IF(ISERROR('Racial Demographics'!E11),"",'Racial Demographics'!E11)</f>
        <v>0.167322609431847</v>
      </c>
      <c r="H11" s="32" t="n">
        <f>IF(ISERROR('Racial Demographics'!G11),"",'Racial Demographics'!G11)</f>
        <v>0.173477793286502</v>
      </c>
      <c r="I11" s="32" t="n">
        <f>IF(ISERROR('Racial Demographics'!J11/B11),"",'Racial Demographics'!J11/B11)</f>
        <v>0.138136970002059</v>
      </c>
      <c r="J11" s="32" t="n">
        <f>IF(ISERROR('Racial Demographics'!H11),"",'Racial Demographics'!H11)</f>
        <v>0.514541335835069</v>
      </c>
      <c r="K11" s="43" t="n">
        <f>IF(ISERROR('Voting Age'!B11/B11),"",'Voting Age'!B11/B11)</f>
        <v>0.781204951605153</v>
      </c>
      <c r="L11" s="47" t="n">
        <f>IF(ISERROR('Voting Age'!G11/'Voting Age'!B11),"",'Voting Age'!G11/'Voting Age'!B11)</f>
        <v>0.48557452915849</v>
      </c>
      <c r="M11" s="47" t="n">
        <f>IF(ISERROR('Voting Age'!D11/'Voting Age'!B11),"",'Voting Age'!D11/'Voting Age'!B11)</f>
        <v>0.166427462581647</v>
      </c>
      <c r="N11" s="47" t="n">
        <f>IF(ISERROR('Voting Age'!E11/'Voting Age'!B11),"",'Voting Age'!E11/'Voting Age'!B11)</f>
        <v>0.159954307138045</v>
      </c>
      <c r="O11" s="47" t="n">
        <f>IF(ISERROR('Voting Age'!AA11/'Voting Age'!B11),"",'Voting Age'!AA11/'Voting Age'!B11)</f>
        <v>0.140622711695615</v>
      </c>
      <c r="P11" s="47" t="n">
        <f>IF(ISERROR('Voting Age'!L11/'Voting Age'!B11),"",'Voting Age'!L11/'Voting Age'!B11)</f>
        <v>0.51442547084151</v>
      </c>
      <c r="Q11" s="47" t="n">
        <f>IF(ISERROR('Voting Age'!S11/'Voting Age'!B11),"",'Voting Age'!S11/'Voting Age'!B11)</f>
        <v>0.180369643537096</v>
      </c>
      <c r="R11" s="47" t="n">
        <f>IF(ISERROR('Voting Age'!Z11/'Voting Age'!B11),"",'Voting Age'!Z11/'Voting Age'!B11)</f>
        <v>0.175492809232301</v>
      </c>
      <c r="S11" s="54"/>
      <c r="T11" s="54"/>
    </row>
    <row r="12">
      <c r="A12" s="12" t="n">
        <v>10</v>
      </c>
      <c r="B12" s="17" t="n">
        <v>87881</v>
      </c>
      <c r="C12" s="22" t="n">
        <v>86313.93</v>
      </c>
      <c r="D12" s="25" t="n">
        <f>(B12-C12)/C12</f>
        <v>0.0181554703858347</v>
      </c>
      <c r="E12" s="27" t="n">
        <f>B12-C12</f>
        <v>1567.07000000001</v>
      </c>
      <c r="F12" s="31" t="n">
        <f>IF(ISERROR('Racial Demographics'!C12/'Racial Demographics'!B12),"",'Racial Demographics'!C12/'Racial Demographics'!B12)</f>
        <v>0.443110569975308</v>
      </c>
      <c r="G12" s="31" t="n">
        <f>IF(ISERROR('Racial Demographics'!E12),"",'Racial Demographics'!E12)</f>
        <v>0.195241292201955</v>
      </c>
      <c r="H12" s="31" t="n">
        <f>IF(ISERROR('Racial Demographics'!G12),"",'Racial Demographics'!G12)</f>
        <v>0.272197630887222</v>
      </c>
      <c r="I12" s="31" t="n">
        <f>IF(ISERROR('Racial Demographics'!J12/B12),"",'Racial Demographics'!J12/B12)</f>
        <v>0.0736222846804201</v>
      </c>
      <c r="J12" s="31" t="n">
        <f>IF(ISERROR('Racial Demographics'!H12),"",'Racial Demographics'!H12)</f>
        <v>0.556889430024692</v>
      </c>
      <c r="K12" s="31" t="n">
        <f>IF(ISERROR('Voting Age'!B12/B12),"",'Voting Age'!B12/B12)</f>
        <v>0.721248051342156</v>
      </c>
      <c r="L12" s="31" t="n">
        <f>IF(ISERROR('Voting Age'!G12/'Voting Age'!B12),"",'Voting Age'!G12/'Voting Age'!B12)</f>
        <v>0.435772434683832</v>
      </c>
      <c r="M12" s="31" t="n">
        <f>IF(ISERROR('Voting Age'!D12/'Voting Age'!B12),"",'Voting Age'!D12/'Voting Age'!B12)</f>
        <v>0.200176700744667</v>
      </c>
      <c r="N12" s="31" t="n">
        <f>IF(ISERROR('Voting Age'!E12/'Voting Age'!B12),"",'Voting Age'!E12/'Voting Age'!B12)</f>
        <v>0.248548529597375</v>
      </c>
      <c r="O12" s="31" t="n">
        <f>IF(ISERROR('Voting Age'!AA12/'Voting Age'!B12),"",'Voting Age'!AA12/'Voting Age'!B12)</f>
        <v>0.0772276915309857</v>
      </c>
      <c r="P12" s="31" t="n">
        <f>IF(ISERROR('Voting Age'!L12/'Voting Age'!B12),"",'Voting Age'!L12/'Voting Age'!B12)</f>
        <v>0.564227565316168</v>
      </c>
      <c r="Q12" s="31" t="n">
        <f>IF(ISERROR('Voting Age'!S12/'Voting Age'!B12),"",'Voting Age'!S12/'Voting Age'!B12)</f>
        <v>0.213429256594724</v>
      </c>
      <c r="R12" s="31" t="n">
        <f>IF(ISERROR('Voting Age'!Z12/'Voting Age'!B12),"",'Voting Age'!Z12/'Voting Age'!B12)</f>
        <v>0.20779692035845</v>
      </c>
      <c r="S12" s="54"/>
      <c r="T12" s="54"/>
    </row>
    <row r="13">
      <c r="A13" s="12" t="n">
        <v>11</v>
      </c>
      <c r="B13" s="16" t="n">
        <v>85651</v>
      </c>
      <c r="C13" s="21" t="n">
        <v>86313.93</v>
      </c>
      <c r="D13" s="24" t="n">
        <f>(B13-C13)/C13</f>
        <v>-0.00768045204290887</v>
      </c>
      <c r="E13" s="26" t="n">
        <f>B13-C13</f>
        <v>-662.929999999993</v>
      </c>
      <c r="F13" s="32" t="n">
        <f>IF(ISERROR('Racial Demographics'!C13/'Racial Demographics'!B13),"",'Racial Demographics'!C13/'Racial Demographics'!B13)</f>
        <v>0.471179554237545</v>
      </c>
      <c r="G13" s="32" t="n">
        <f>IF(ISERROR('Racial Demographics'!E13),"",'Racial Demographics'!E13)</f>
        <v>0.160675298595463</v>
      </c>
      <c r="H13" s="32" t="n">
        <f>IF(ISERROR('Racial Demographics'!G13),"",'Racial Demographics'!G13)</f>
        <v>0.138270422995645</v>
      </c>
      <c r="I13" s="32" t="n">
        <f>IF(ISERROR('Racial Demographics'!J13/B13),"",'Racial Demographics'!J13/B13)</f>
        <v>0.187073122321981</v>
      </c>
      <c r="J13" s="32" t="n">
        <f>IF(ISERROR('Racial Demographics'!H13),"",'Racial Demographics'!H13)</f>
        <v>0.528820445762455</v>
      </c>
      <c r="K13" s="43" t="n">
        <f>IF(ISERROR('Voting Age'!B13/B13),"",'Voting Age'!B13/B13)</f>
        <v>0.756523566566648</v>
      </c>
      <c r="L13" s="47" t="n">
        <f>IF(ISERROR('Voting Age'!G13/'Voting Age'!B13),"",'Voting Age'!G13/'Voting Age'!B13)</f>
        <v>0.475716468355016</v>
      </c>
      <c r="M13" s="47" t="n">
        <f>IF(ISERROR('Voting Age'!D13/'Voting Age'!B13),"",'Voting Age'!D13/'Voting Age'!B13)</f>
        <v>0.154034909023566</v>
      </c>
      <c r="N13" s="47" t="n">
        <f>IF(ISERROR('Voting Age'!E13/'Voting Age'!B13),"",'Voting Age'!E13/'Voting Age'!B13)</f>
        <v>0.12767566399679</v>
      </c>
      <c r="O13" s="47" t="n">
        <f>IF(ISERROR('Voting Age'!AA13/'Voting Age'!B13),"",'Voting Age'!AA13/'Voting Age'!B13)</f>
        <v>0.194067626587651</v>
      </c>
      <c r="P13" s="47" t="n">
        <f>IF(ISERROR('Voting Age'!L13/'Voting Age'!B13),"",'Voting Age'!L13/'Voting Age'!B13)</f>
        <v>0.524283531644984</v>
      </c>
      <c r="Q13" s="47" t="n">
        <f>IF(ISERROR('Voting Age'!S13/'Voting Age'!B13),"",'Voting Age'!S13/'Voting Age'!B13)</f>
        <v>0.166041637730142</v>
      </c>
      <c r="R13" s="47" t="n">
        <f>IF(ISERROR('Voting Age'!Z13/'Voting Age'!B13),"",'Voting Age'!Z13/'Voting Age'!B13)</f>
        <v>0.160887078105468</v>
      </c>
      <c r="S13" s="54"/>
      <c r="T13" s="54"/>
    </row>
    <row r="14">
      <c r="A14" s="12" t="n">
        <v>12</v>
      </c>
      <c r="B14" s="17" t="n">
        <v>85069</v>
      </c>
      <c r="C14" s="22" t="n">
        <v>86313.93</v>
      </c>
      <c r="D14" s="25" t="n">
        <f>(B14-C14)/C14</f>
        <v>-0.0144232802283478</v>
      </c>
      <c r="E14" s="27" t="n">
        <f>B14-C14</f>
        <v>-1244.92999999999</v>
      </c>
      <c r="F14" s="31" t="n">
        <f>IF(ISERROR('Racial Demographics'!C14/'Racial Demographics'!B14),"",'Racial Demographics'!C14/'Racial Demographics'!B14)</f>
        <v>0.561473627290787</v>
      </c>
      <c r="G14" s="31" t="n">
        <f>IF(ISERROR('Racial Demographics'!E14),"",'Racial Demographics'!E14)</f>
        <v>0.0680741515710776</v>
      </c>
      <c r="H14" s="31" t="n">
        <f>IF(ISERROR('Racial Demographics'!G14),"",'Racial Demographics'!G14)</f>
        <v>0.137794026025932</v>
      </c>
      <c r="I14" s="31" t="n">
        <f>IF(ISERROR('Racial Demographics'!J14/B14),"",'Racial Demographics'!J14/B14)</f>
        <v>0.19396019701654</v>
      </c>
      <c r="J14" s="31" t="n">
        <f>IF(ISERROR('Racial Demographics'!H14),"",'Racial Demographics'!H14)</f>
        <v>0.438526372709213</v>
      </c>
      <c r="K14" s="31" t="n">
        <f>IF(ISERROR('Voting Age'!B14/B14),"",'Voting Age'!B14/B14)</f>
        <v>0.757126567844926</v>
      </c>
      <c r="L14" s="31" t="n">
        <f>IF(ISERROR('Voting Age'!G14/'Voting Age'!B14),"",'Voting Age'!G14/'Voting Age'!B14)</f>
        <v>0.555738417587877</v>
      </c>
      <c r="M14" s="31" t="n">
        <f>IF(ISERROR('Voting Age'!D14/'Voting Age'!B14),"",'Voting Age'!D14/'Voting Age'!B14)</f>
        <v>0.0660011178735561</v>
      </c>
      <c r="N14" s="31" t="n">
        <f>IF(ISERROR('Voting Age'!E14/'Voting Age'!B14),"",'Voting Age'!E14/'Voting Age'!B14)</f>
        <v>0.129316234008198</v>
      </c>
      <c r="O14" s="31" t="n">
        <f>IF(ISERROR('Voting Age'!AA14/'Voting Age'!B14),"",'Voting Age'!AA14/'Voting Age'!B14)</f>
        <v>0.206791081853186</v>
      </c>
      <c r="P14" s="31" t="n">
        <f>IF(ISERROR('Voting Age'!L14/'Voting Age'!B14),"",'Voting Age'!L14/'Voting Age'!B14)</f>
        <v>0.444261582412123</v>
      </c>
      <c r="Q14" s="31" t="n">
        <f>IF(ISERROR('Voting Age'!S14/'Voting Age'!B14),"",'Voting Age'!S14/'Voting Age'!B14)</f>
        <v>0.0741367531983605</v>
      </c>
      <c r="R14" s="31" t="n">
        <f>IF(ISERROR('Voting Age'!Z14/'Voting Age'!B14),"",'Voting Age'!Z14/'Voting Age'!B14)</f>
        <v>0.0711091789839771</v>
      </c>
      <c r="S14" s="54"/>
      <c r="T14" s="54"/>
    </row>
    <row r="15">
      <c r="A15" s="12" t="n">
        <v>13</v>
      </c>
      <c r="B15" s="16" t="n">
        <v>83891</v>
      </c>
      <c r="C15" s="21" t="n">
        <v>86313.93</v>
      </c>
      <c r="D15" s="24" t="n">
        <f>(B15-C15)/C15</f>
        <v>-0.0280711352153701</v>
      </c>
      <c r="E15" s="26" t="n">
        <f>B15-C15</f>
        <v>-2422.92999999999</v>
      </c>
      <c r="F15" s="32" t="n">
        <f>IF(ISERROR('Racial Demographics'!C15/'Racial Demographics'!B15),"",'Racial Demographics'!C15/'Racial Demographics'!B15)</f>
        <v>0.497013982429581</v>
      </c>
      <c r="G15" s="32" t="n">
        <f>IF(ISERROR('Racial Demographics'!E15),"",'Racial Demographics'!E15)</f>
        <v>0.0972809955775947</v>
      </c>
      <c r="H15" s="32" t="n">
        <f>IF(ISERROR('Racial Demographics'!G15),"",'Racial Demographics'!G15)</f>
        <v>0.132910562515645</v>
      </c>
      <c r="I15" s="32" t="n">
        <f>IF(ISERROR('Racial Demographics'!J15/B15),"",'Racial Demographics'!J15/B15)</f>
        <v>0.239417815975492</v>
      </c>
      <c r="J15" s="32" t="n">
        <f>IF(ISERROR('Racial Demographics'!H15),"",'Racial Demographics'!H15)</f>
        <v>0.502986017570419</v>
      </c>
      <c r="K15" s="43" t="n">
        <f>IF(ISERROR('Voting Age'!B15/B15),"",'Voting Age'!B15/B15)</f>
        <v>0.794089950054237</v>
      </c>
      <c r="L15" s="47" t="n">
        <f>IF(ISERROR('Voting Age'!G15/'Voting Age'!B15),"",'Voting Age'!G15/'Voting Age'!B15)</f>
        <v>0.49871654382515</v>
      </c>
      <c r="M15" s="47" t="n">
        <f>IF(ISERROR('Voting Age'!D15/'Voting Age'!B15),"",'Voting Age'!D15/'Voting Age'!B15)</f>
        <v>0.0942702313223351</v>
      </c>
      <c r="N15" s="47" t="n">
        <f>IF(ISERROR('Voting Age'!E15/'Voting Age'!B15),"",'Voting Age'!E15/'Voting Age'!B15)</f>
        <v>0.122040920485762</v>
      </c>
      <c r="O15" s="47" t="n">
        <f>IF(ISERROR('Voting Age'!AA15/'Voting Age'!B15),"",'Voting Age'!AA15/'Voting Age'!B15)</f>
        <v>0.238572736688833</v>
      </c>
      <c r="P15" s="47" t="n">
        <f>IF(ISERROR('Voting Age'!L15/'Voting Age'!B15),"",'Voting Age'!L15/'Voting Age'!B15)</f>
        <v>0.50128345617485</v>
      </c>
      <c r="Q15" s="47" t="n">
        <f>IF(ISERROR('Voting Age'!S15/'Voting Age'!B15),"",'Voting Age'!S15/'Voting Age'!B15)</f>
        <v>0.103171863037963</v>
      </c>
      <c r="R15" s="47" t="n">
        <f>IF(ISERROR('Voting Age'!Z15/'Voting Age'!B15),"",'Voting Age'!Z15/'Voting Age'!B15)</f>
        <v>0.100049536904994</v>
      </c>
      <c r="S15" s="54"/>
      <c r="T15" s="54"/>
    </row>
    <row r="16">
      <c r="A16" s="12" t="n">
        <v>14</v>
      </c>
      <c r="B16" s="17" t="n">
        <v>86964</v>
      </c>
      <c r="C16" s="22" t="n">
        <v>86313.93</v>
      </c>
      <c r="D16" s="25" t="n">
        <f>(B16-C16)/C16</f>
        <v>0.0075314610283648</v>
      </c>
      <c r="E16" s="27" t="n">
        <f>B16-C16</f>
        <v>650.070000000007</v>
      </c>
      <c r="F16" s="31" t="n">
        <f>IF(ISERROR('Racial Demographics'!C16/'Racial Demographics'!B16),"",'Racial Demographics'!C16/'Racial Demographics'!B16)</f>
        <v>0.569419529920427</v>
      </c>
      <c r="G16" s="31" t="n">
        <f>IF(ISERROR('Racial Demographics'!E16),"",'Racial Demographics'!E16)</f>
        <v>0.045559081918955</v>
      </c>
      <c r="H16" s="31" t="n">
        <f>IF(ISERROR('Racial Demographics'!G16),"",'Racial Demographics'!G16)</f>
        <v>0.105537923738558</v>
      </c>
      <c r="I16" s="31" t="n">
        <f>IF(ISERROR('Racial Demographics'!J16/B16),"",'Racial Demographics'!J16/B16)</f>
        <v>0.23409686766938</v>
      </c>
      <c r="J16" s="31" t="n">
        <f>IF(ISERROR('Racial Demographics'!H16),"",'Racial Demographics'!H16)</f>
        <v>0.430580470079573</v>
      </c>
      <c r="K16" s="31" t="n">
        <f>IF(ISERROR('Voting Age'!B16/B16),"",'Voting Age'!B16/B16)</f>
        <v>0.757186881928154</v>
      </c>
      <c r="L16" s="31" t="n">
        <f>IF(ISERROR('Voting Age'!G16/'Voting Age'!B16),"",'Voting Age'!G16/'Voting Age'!B16)</f>
        <v>0.57556797472968</v>
      </c>
      <c r="M16" s="31" t="n">
        <f>IF(ISERROR('Voting Age'!D16/'Voting Age'!B16),"",'Voting Age'!D16/'Voting Age'!B16)</f>
        <v>0.0458480136070951</v>
      </c>
      <c r="N16" s="31" t="n">
        <f>IF(ISERROR('Voting Age'!E16/'Voting Age'!B16),"",'Voting Age'!E16/'Voting Age'!B16)</f>
        <v>0.0962823472239096</v>
      </c>
      <c r="O16" s="31" t="n">
        <f>IF(ISERROR('Voting Age'!AA16/'Voting Age'!B16),"",'Voting Age'!AA16/'Voting Age'!B16)</f>
        <v>0.237304094277731</v>
      </c>
      <c r="P16" s="31" t="n">
        <f>IF(ISERROR('Voting Age'!L16/'Voting Age'!B16),"",'Voting Age'!L16/'Voting Age'!B16)</f>
        <v>0.42443202527032</v>
      </c>
      <c r="Q16" s="31" t="n">
        <f>IF(ISERROR('Voting Age'!S16/'Voting Age'!B16),"",'Voting Age'!S16/'Voting Age'!B16)</f>
        <v>0.0524541367999028</v>
      </c>
      <c r="R16" s="31" t="n">
        <f>IF(ISERROR('Voting Age'!Z16/'Voting Age'!B16),"",'Voting Age'!Z16/'Voting Age'!B16)</f>
        <v>0.0501154173247479</v>
      </c>
      <c r="S16" s="54"/>
      <c r="T16" s="54"/>
    </row>
    <row r="17">
      <c r="A17" s="12" t="n">
        <v>15</v>
      </c>
      <c r="B17" s="16" t="n">
        <v>84788</v>
      </c>
      <c r="C17" s="21" t="n">
        <v>86313.93</v>
      </c>
      <c r="D17" s="24" t="n">
        <f>(B17-C17)/C17</f>
        <v>-0.0176788381666782</v>
      </c>
      <c r="E17" s="26" t="n">
        <f>B17-C17</f>
        <v>-1525.92999999999</v>
      </c>
      <c r="F17" s="32" t="n">
        <f>IF(ISERROR('Racial Demographics'!C17/'Racial Demographics'!B17),"",'Racial Demographics'!C17/'Racial Demographics'!B17)</f>
        <v>0.622847572769732</v>
      </c>
      <c r="G17" s="32" t="n">
        <f>IF(ISERROR('Racial Demographics'!E17),"",'Racial Demographics'!E17)</f>
        <v>0.034132188517243</v>
      </c>
      <c r="H17" s="32" t="n">
        <f>IF(ISERROR('Racial Demographics'!G17),"",'Racial Demographics'!G17)</f>
        <v>0.0685474359579186</v>
      </c>
      <c r="I17" s="32" t="n">
        <f>IF(ISERROR('Racial Demographics'!J17/B17),"",'Racial Demographics'!J17/B17)</f>
        <v>0.229383875076662</v>
      </c>
      <c r="J17" s="32" t="n">
        <f>IF(ISERROR('Racial Demographics'!H17),"",'Racial Demographics'!H17)</f>
        <v>0.377152427230268</v>
      </c>
      <c r="K17" s="43" t="n">
        <f>IF(ISERROR('Voting Age'!B17/B17),"",'Voting Age'!B17/B17)</f>
        <v>0.779178657357173</v>
      </c>
      <c r="L17" s="47" t="n">
        <f>IF(ISERROR('Voting Age'!G17/'Voting Age'!B17),"",'Voting Age'!G17/'Voting Age'!B17)</f>
        <v>0.628941194278362</v>
      </c>
      <c r="M17" s="47" t="n">
        <f>IF(ISERROR('Voting Age'!D17/'Voting Age'!B17),"",'Voting Age'!D17/'Voting Age'!B17)</f>
        <v>0.0359494437296602</v>
      </c>
      <c r="N17" s="47" t="n">
        <f>IF(ISERROR('Voting Age'!E17/'Voting Age'!B17),"",'Voting Age'!E17/'Voting Age'!B17)</f>
        <v>0.0628774691591614</v>
      </c>
      <c r="O17" s="47" t="n">
        <f>IF(ISERROR('Voting Age'!AA17/'Voting Age'!B17),"",'Voting Age'!AA17/'Voting Age'!B17)</f>
        <v>0.22910769696511</v>
      </c>
      <c r="P17" s="47" t="n">
        <f>IF(ISERROR('Voting Age'!L17/'Voting Age'!B17),"",'Voting Age'!L17/'Voting Age'!B17)</f>
        <v>0.371058805721638</v>
      </c>
      <c r="Q17" s="47" t="n">
        <f>IF(ISERROR('Voting Age'!S17/'Voting Age'!B17),"",'Voting Age'!S17/'Voting Age'!B17)</f>
        <v>0.0422008627866495</v>
      </c>
      <c r="R17" s="47" t="n">
        <f>IF(ISERROR('Voting Age'!Z17/'Voting Age'!B17),"",'Voting Age'!Z17/'Voting Age'!B17)</f>
        <v>0.0407326118216908</v>
      </c>
      <c r="S17" s="54"/>
      <c r="T17" s="54"/>
    </row>
    <row r="18">
      <c r="A18" s="12" t="n">
        <v>16</v>
      </c>
      <c r="B18" s="17" t="n">
        <v>87344</v>
      </c>
      <c r="C18" s="22" t="n">
        <v>86313.93</v>
      </c>
      <c r="D18" s="25" t="n">
        <f>(B18-C18)/C18</f>
        <v>0.0119339948951462</v>
      </c>
      <c r="E18" s="27" t="n">
        <f>B18-C18</f>
        <v>1030.07000000001</v>
      </c>
      <c r="F18" s="31" t="n">
        <f>IF(ISERROR('Racial Demographics'!C18/'Racial Demographics'!B18),"",'Racial Demographics'!C18/'Racial Demographics'!B18)</f>
        <v>0.639196739329548</v>
      </c>
      <c r="G18" s="31" t="n">
        <f>IF(ISERROR('Racial Demographics'!E18),"",'Racial Demographics'!E18)</f>
        <v>0.0745672284301154</v>
      </c>
      <c r="H18" s="31" t="n">
        <f>IF(ISERROR('Racial Demographics'!G18),"",'Racial Demographics'!G18)</f>
        <v>0.116172833852354</v>
      </c>
      <c r="I18" s="31" t="n">
        <f>IF(ISERROR('Racial Demographics'!J18/B18),"",'Racial Demographics'!J18/B18)</f>
        <v>0.129236123832204</v>
      </c>
      <c r="J18" s="31" t="n">
        <f>IF(ISERROR('Racial Demographics'!H18),"",'Racial Demographics'!H18)</f>
        <v>0.360803260670452</v>
      </c>
      <c r="K18" s="31" t="n">
        <f>IF(ISERROR('Voting Age'!B18/B18),"",'Voting Age'!B18/B18)</f>
        <v>0.796024912987727</v>
      </c>
      <c r="L18" s="31" t="n">
        <f>IF(ISERROR('Voting Age'!G18/'Voting Age'!B18),"",'Voting Age'!G18/'Voting Age'!B18)</f>
        <v>0.649551259924059</v>
      </c>
      <c r="M18" s="31" t="n">
        <f>IF(ISERROR('Voting Age'!D18/'Voting Age'!B18),"",'Voting Age'!D18/'Voting Age'!B18)</f>
        <v>0.0708203889080658</v>
      </c>
      <c r="N18" s="31" t="n">
        <f>IF(ISERROR('Voting Age'!E18/'Voting Age'!B18),"",'Voting Age'!E18/'Voting Age'!B18)</f>
        <v>0.103785525256012</v>
      </c>
      <c r="O18" s="31" t="n">
        <f>IF(ISERROR('Voting Age'!AA18/'Voting Age'!B18),"",'Voting Age'!AA18/'Voting Age'!B18)</f>
        <v>0.1309688183178</v>
      </c>
      <c r="P18" s="31" t="n">
        <f>IF(ISERROR('Voting Age'!L18/'Voting Age'!B18),"",'Voting Age'!L18/'Voting Age'!B18)</f>
        <v>0.350448740075941</v>
      </c>
      <c r="Q18" s="31" t="n">
        <f>IF(ISERROR('Voting Age'!S18/'Voting Age'!B18),"",'Voting Age'!S18/'Voting Age'!B18)</f>
        <v>0.0818662984696813</v>
      </c>
      <c r="R18" s="31" t="n">
        <f>IF(ISERROR('Voting Age'!Z18/'Voting Age'!B18),"",'Voting Age'!Z18/'Voting Age'!B18)</f>
        <v>0.0785007479001266</v>
      </c>
      <c r="S18" s="54"/>
      <c r="T18" s="54"/>
    </row>
    <row r="19">
      <c r="A19" s="12" t="n">
        <v>17</v>
      </c>
      <c r="B19" s="16" t="n">
        <v>86547</v>
      </c>
      <c r="C19" s="21" t="n">
        <v>86313.93</v>
      </c>
      <c r="D19" s="24" t="n">
        <f>(B19-C19)/C19</f>
        <v>0.00270025939034414</v>
      </c>
      <c r="E19" s="26" t="n">
        <f>B19-C19</f>
        <v>233.070000000007</v>
      </c>
      <c r="F19" s="32" t="n">
        <f>IF(ISERROR('Racial Demographics'!C19/'Racial Demographics'!B19),"",'Racial Demographics'!C19/'Racial Demographics'!B19)</f>
        <v>0.371278033900655</v>
      </c>
      <c r="G19" s="32" t="n">
        <f>IF(ISERROR('Racial Demographics'!E19),"",'Racial Demographics'!E19)</f>
        <v>0.0931863611679203</v>
      </c>
      <c r="H19" s="32" t="n">
        <f>IF(ISERROR('Racial Demographics'!G19),"",'Racial Demographics'!G19)</f>
        <v>0.188025003755185</v>
      </c>
      <c r="I19" s="32" t="n">
        <f>IF(ISERROR('Racial Demographics'!J19/B19),"",'Racial Demographics'!J19/B19)</f>
        <v>0.327174829861231</v>
      </c>
      <c r="J19" s="32" t="n">
        <f>IF(ISERROR('Racial Demographics'!H19),"",'Racial Demographics'!H19)</f>
        <v>0.628721966099345</v>
      </c>
      <c r="K19" s="43" t="n">
        <f>IF(ISERROR('Voting Age'!B19/B19),"",'Voting Age'!B19/B19)</f>
        <v>0.750193536459958</v>
      </c>
      <c r="L19" s="47" t="n">
        <f>IF(ISERROR('Voting Age'!G19/'Voting Age'!B19),"",'Voting Age'!G19/'Voting Age'!B19)</f>
        <v>0.37924130176968</v>
      </c>
      <c r="M19" s="47" t="n">
        <f>IF(ISERROR('Voting Age'!D19/'Voting Age'!B19),"",'Voting Age'!D19/'Voting Age'!B19)</f>
        <v>0.0942135013168636</v>
      </c>
      <c r="N19" s="47" t="n">
        <f>IF(ISERROR('Voting Age'!E19/'Voting Age'!B19),"",'Voting Age'!E19/'Voting Age'!B19)</f>
        <v>0.169251621051335</v>
      </c>
      <c r="O19" s="47" t="n">
        <f>IF(ISERROR('Voting Age'!AA19/'Voting Age'!B19),"",'Voting Age'!AA19/'Voting Age'!B19)</f>
        <v>0.322654673710475</v>
      </c>
      <c r="P19" s="47" t="n">
        <f>IF(ISERROR('Voting Age'!L19/'Voting Age'!B19),"",'Voting Age'!L19/'Voting Age'!B19)</f>
        <v>0.62075869823032</v>
      </c>
      <c r="Q19" s="47" t="n">
        <f>IF(ISERROR('Voting Age'!S19/'Voting Age'!B19),"",'Voting Age'!S19/'Voting Age'!B19)</f>
        <v>0.102961787854051</v>
      </c>
      <c r="R19" s="47" t="n">
        <f>IF(ISERROR('Voting Age'!Z19/'Voting Age'!B19),"",'Voting Age'!Z19/'Voting Age'!B19)</f>
        <v>0.10035886457098</v>
      </c>
      <c r="S19" s="54"/>
      <c r="T19" s="54"/>
    </row>
    <row r="20">
      <c r="A20" s="12" t="n">
        <v>18</v>
      </c>
      <c r="B20" s="17" t="n">
        <v>84633</v>
      </c>
      <c r="C20" s="22" t="n">
        <v>86313.93</v>
      </c>
      <c r="D20" s="25" t="n">
        <f>(B20-C20)/C20</f>
        <v>-0.0194746085597075</v>
      </c>
      <c r="E20" s="27" t="n">
        <f>B20-C20</f>
        <v>-1680.92999999999</v>
      </c>
      <c r="F20" s="31" t="n">
        <f>IF(ISERROR('Racial Demographics'!C20/'Racial Demographics'!B20),"",'Racial Demographics'!C20/'Racial Demographics'!B20)</f>
        <v>0.421443172285042</v>
      </c>
      <c r="G20" s="31" t="n">
        <f>IF(ISERROR('Racial Demographics'!E20),"",'Racial Demographics'!E20)</f>
        <v>0.0742263656020701</v>
      </c>
      <c r="H20" s="31" t="n">
        <f>IF(ISERROR('Racial Demographics'!G20),"",'Racial Demographics'!G20)</f>
        <v>0.175983363463424</v>
      </c>
      <c r="I20" s="31" t="n">
        <f>IF(ISERROR('Racial Demographics'!J20/B20),"",'Racial Demographics'!J20/B20)</f>
        <v>0.300591967672185</v>
      </c>
      <c r="J20" s="31" t="n">
        <f>IF(ISERROR('Racial Demographics'!H20),"",'Racial Demographics'!H20)</f>
        <v>0.578556827714958</v>
      </c>
      <c r="K20" s="31" t="n">
        <f>IF(ISERROR('Voting Age'!B20/B20),"",'Voting Age'!B20/B20)</f>
        <v>0.768778136188012</v>
      </c>
      <c r="L20" s="31" t="n">
        <f>IF(ISERROR('Voting Age'!G20/'Voting Age'!B20),"",'Voting Age'!G20/'Voting Age'!B20)</f>
        <v>0.419079675396533</v>
      </c>
      <c r="M20" s="31" t="n">
        <f>IF(ISERROR('Voting Age'!D20/'Voting Age'!B20),"",'Voting Age'!D20/'Voting Age'!B20)</f>
        <v>0.0732509529079061</v>
      </c>
      <c r="N20" s="31" t="n">
        <f>IF(ISERROR('Voting Age'!E20/'Voting Age'!B20),"",'Voting Age'!E20/'Voting Age'!B20)</f>
        <v>0.160134636665437</v>
      </c>
      <c r="O20" s="31" t="n">
        <f>IF(ISERROR('Voting Age'!AA20/'Voting Age'!B20),"",'Voting Age'!AA20/'Voting Age'!B20)</f>
        <v>0.306682650928317</v>
      </c>
      <c r="P20" s="31" t="n">
        <f>IF(ISERROR('Voting Age'!L20/'Voting Age'!B20),"",'Voting Age'!L20/'Voting Age'!B20)</f>
        <v>0.580920324603467</v>
      </c>
      <c r="Q20" s="31" t="n">
        <f>IF(ISERROR('Voting Age'!S20/'Voting Age'!B20),"",'Voting Age'!S20/'Voting Age'!B20)</f>
        <v>0.082626337144965</v>
      </c>
      <c r="R20" s="31" t="n">
        <f>IF(ISERROR('Voting Age'!Z20/'Voting Age'!B20),"",'Voting Age'!Z20/'Voting Age'!B20)</f>
        <v>0.0794909627443748</v>
      </c>
      <c r="S20" s="54"/>
      <c r="T20" s="54"/>
    </row>
    <row r="21">
      <c r="A21" s="12" t="n">
        <v>19</v>
      </c>
      <c r="B21" s="16" t="n">
        <v>82261</v>
      </c>
      <c r="C21" s="21" t="n">
        <v>86313.93</v>
      </c>
      <c r="D21" s="24" t="n">
        <f>(B21-C21)/C21</f>
        <v>-0.0469556883807746</v>
      </c>
      <c r="E21" s="26" t="n">
        <f>B21-C21</f>
        <v>-4052.92999999999</v>
      </c>
      <c r="F21" s="32" t="n">
        <f>IF(ISERROR('Racial Demographics'!C21/'Racial Demographics'!B21),"",'Racial Demographics'!C21/'Racial Demographics'!B21)</f>
        <v>0.624025966132189</v>
      </c>
      <c r="G21" s="32" t="n">
        <f>IF(ISERROR('Racial Demographics'!E21),"",'Racial Demographics'!E21)</f>
        <v>0.0871615954097324</v>
      </c>
      <c r="H21" s="32" t="n">
        <f>IF(ISERROR('Racial Demographics'!G21),"",'Racial Demographics'!G21)</f>
        <v>0.115571169813156</v>
      </c>
      <c r="I21" s="32" t="n">
        <f>IF(ISERROR('Racial Demographics'!J21/B21),"",'Racial Demographics'!J21/B21)</f>
        <v>0.126718615139617</v>
      </c>
      <c r="J21" s="32" t="n">
        <f>IF(ISERROR('Racial Demographics'!H21),"",'Racial Demographics'!H21)</f>
        <v>0.375974033867811</v>
      </c>
      <c r="K21" s="43" t="n">
        <f>IF(ISERROR('Voting Age'!B21/B21),"",'Voting Age'!B21/B21)</f>
        <v>0.758099220772906</v>
      </c>
      <c r="L21" s="47" t="n">
        <f>IF(ISERROR('Voting Age'!G21/'Voting Age'!B21),"",'Voting Age'!G21/'Voting Age'!B21)</f>
        <v>0.635659536256053</v>
      </c>
      <c r="M21" s="47" t="n">
        <f>IF(ISERROR('Voting Age'!D21/'Voting Age'!B21),"",'Voting Age'!D21/'Voting Age'!B21)</f>
        <v>0.0859818479202078</v>
      </c>
      <c r="N21" s="47" t="n">
        <f>IF(ISERROR('Voting Age'!E21/'Voting Age'!B21),"",'Voting Age'!E21/'Voting Age'!B21)</f>
        <v>0.100798563227607</v>
      </c>
      <c r="O21" s="47" t="n">
        <f>IF(ISERROR('Voting Age'!AA21/'Voting Age'!B21),"",'Voting Age'!AA21/'Voting Age'!B21)</f>
        <v>0.129373657034733</v>
      </c>
      <c r="P21" s="47" t="n">
        <f>IF(ISERROR('Voting Age'!L21/'Voting Age'!B21),"",'Voting Age'!L21/'Voting Age'!B21)</f>
        <v>0.364340463743947</v>
      </c>
      <c r="Q21" s="47" t="n">
        <f>IF(ISERROR('Voting Age'!S21/'Voting Age'!B21),"",'Voting Age'!S21/'Voting Age'!B21)</f>
        <v>0.0953144543151278</v>
      </c>
      <c r="R21" s="47" t="n">
        <f>IF(ISERROR('Voting Age'!Z21/'Voting Age'!B21),"",'Voting Age'!Z21/'Voting Age'!B21)</f>
        <v>0.0921715147044675</v>
      </c>
      <c r="S21" s="54"/>
      <c r="T21" s="54"/>
    </row>
    <row r="22">
      <c r="A22" s="12" t="n">
        <v>20</v>
      </c>
      <c r="B22" s="17" t="n">
        <v>88418</v>
      </c>
      <c r="C22" s="22" t="n">
        <v>86313.93</v>
      </c>
      <c r="D22" s="25" t="n">
        <f>(B22-C22)/C22</f>
        <v>0.0243769458765231</v>
      </c>
      <c r="E22" s="27" t="n">
        <f>B22-C22</f>
        <v>2104.07000000001</v>
      </c>
      <c r="F22" s="31" t="n">
        <f>IF(ISERROR('Racial Demographics'!C22/'Racial Demographics'!B22),"",'Racial Demographics'!C22/'Racial Demographics'!B22)</f>
        <v>0.361668438553236</v>
      </c>
      <c r="G22" s="31" t="n">
        <f>IF(ISERROR('Racial Demographics'!E22),"",'Racial Demographics'!E22)</f>
        <v>0.214515143975209</v>
      </c>
      <c r="H22" s="31" t="n">
        <f>IF(ISERROR('Racial Demographics'!G22),"",'Racial Demographics'!G22)</f>
        <v>0.290992784274695</v>
      </c>
      <c r="I22" s="31" t="n">
        <f>IF(ISERROR('Racial Demographics'!J22/B22),"",'Racial Demographics'!J22/B22)</f>
        <v>0.109163292542243</v>
      </c>
      <c r="J22" s="31" t="n">
        <f>IF(ISERROR('Racial Demographics'!H22),"",'Racial Demographics'!H22)</f>
        <v>0.638331561446764</v>
      </c>
      <c r="K22" s="31" t="n">
        <f>IF(ISERROR('Voting Age'!B22/B22),"",'Voting Age'!B22/B22)</f>
        <v>0.738921938971703</v>
      </c>
      <c r="L22" s="31" t="n">
        <f>IF(ISERROR('Voting Age'!G22/'Voting Age'!B22),"",'Voting Age'!G22/'Voting Age'!B22)</f>
        <v>0.357424924235467</v>
      </c>
      <c r="M22" s="31" t="n">
        <f>IF(ISERROR('Voting Age'!D22/'Voting Age'!B22),"",'Voting Age'!D22/'Voting Age'!B22)</f>
        <v>0.216885541984265</v>
      </c>
      <c r="N22" s="31" t="n">
        <f>IF(ISERROR('Voting Age'!E22/'Voting Age'!B22),"",'Voting Age'!E22/'Voting Age'!B22)</f>
        <v>0.268007469311538</v>
      </c>
      <c r="O22" s="31" t="n">
        <f>IF(ISERROR('Voting Age'!AA22/'Voting Age'!B22),"",'Voting Age'!AA22/'Voting Age'!B22)</f>
        <v>0.110111121315089</v>
      </c>
      <c r="P22" s="31" t="n">
        <f>IF(ISERROR('Voting Age'!L22/'Voting Age'!B22),"",'Voting Age'!L22/'Voting Age'!B22)</f>
        <v>0.642575075764533</v>
      </c>
      <c r="Q22" s="31" t="n">
        <f>IF(ISERROR('Voting Age'!S22/'Voting Age'!B22),"",'Voting Age'!S22/'Voting Age'!B22)</f>
        <v>0.236308813175376</v>
      </c>
      <c r="R22" s="31" t="n">
        <f>IF(ISERROR('Voting Age'!Z22/'Voting Age'!B22),"",'Voting Age'!Z22/'Voting Age'!B22)</f>
        <v>0.227599718370221</v>
      </c>
      <c r="S22" s="54"/>
      <c r="T22" s="54"/>
    </row>
    <row r="23">
      <c r="A23" s="12" t="n">
        <v>21</v>
      </c>
      <c r="B23" s="16" t="n">
        <v>89465</v>
      </c>
      <c r="C23" s="21" t="n">
        <v>86313.93</v>
      </c>
      <c r="D23" s="24" t="n">
        <f>(B23-C23)/C23</f>
        <v>0.0365070852410498</v>
      </c>
      <c r="E23" s="26" t="n">
        <f>B23-C23</f>
        <v>3151.07000000001</v>
      </c>
      <c r="F23" s="32" t="n">
        <f>IF(ISERROR('Racial Demographics'!C23/'Racial Demographics'!B23),"",'Racial Demographics'!C23/'Racial Demographics'!B23)</f>
        <v>0.289487509081764</v>
      </c>
      <c r="G23" s="32" t="n">
        <f>IF(ISERROR('Racial Demographics'!E23),"",'Racial Demographics'!E23)</f>
        <v>0.321690046386855</v>
      </c>
      <c r="H23" s="32" t="n">
        <f>IF(ISERROR('Racial Demographics'!G23),"",'Racial Demographics'!G23)</f>
        <v>0.283172190241994</v>
      </c>
      <c r="I23" s="32" t="n">
        <f>IF(ISERROR('Racial Demographics'!J23/B23),"",'Racial Demographics'!J23/B23)</f>
        <v>0.08490471133963</v>
      </c>
      <c r="J23" s="32" t="n">
        <f>IF(ISERROR('Racial Demographics'!H23),"",'Racial Demographics'!H23)</f>
        <v>0.710512490918236</v>
      </c>
      <c r="K23" s="43" t="n">
        <f>IF(ISERROR('Voting Age'!B23/B23),"",'Voting Age'!B23/B23)</f>
        <v>0.720974682836864</v>
      </c>
      <c r="L23" s="47" t="n">
        <f>IF(ISERROR('Voting Age'!G23/'Voting Age'!B23),"",'Voting Age'!G23/'Voting Age'!B23)</f>
        <v>0.278332454807603</v>
      </c>
      <c r="M23" s="47" t="n">
        <f>IF(ISERROR('Voting Age'!D23/'Voting Age'!B23),"",'Voting Age'!D23/'Voting Age'!B23)</f>
        <v>0.32498217109547</v>
      </c>
      <c r="N23" s="47" t="n">
        <f>IF(ISERROR('Voting Age'!E23/'Voting Age'!B23),"",'Voting Age'!E23/'Voting Age'!B23)</f>
        <v>0.260596570648972</v>
      </c>
      <c r="O23" s="47" t="n">
        <f>IF(ISERROR('Voting Age'!AA23/'Voting Age'!B23),"",'Voting Age'!AA23/'Voting Age'!B23)</f>
        <v>0.0891290192552169</v>
      </c>
      <c r="P23" s="47" t="n">
        <f>IF(ISERROR('Voting Age'!L23/'Voting Age'!B23),"",'Voting Age'!L23/'Voting Age'!B23)</f>
        <v>0.721667545192397</v>
      </c>
      <c r="Q23" s="47" t="n">
        <f>IF(ISERROR('Voting Age'!S23/'Voting Age'!B23),"",'Voting Age'!S23/'Voting Age'!B23)</f>
        <v>0.34637685653158</v>
      </c>
      <c r="R23" s="47" t="n">
        <f>IF(ISERROR('Voting Age'!Z23/'Voting Age'!B23),"",'Voting Age'!Z23/'Voting Age'!B23)</f>
        <v>0.336144615670832</v>
      </c>
      <c r="S23" s="54"/>
      <c r="T23" s="54"/>
    </row>
    <row r="24">
      <c r="A24" s="12" t="n">
        <v>22</v>
      </c>
      <c r="B24" s="17" t="n">
        <v>87354</v>
      </c>
      <c r="C24" s="22" t="n">
        <v>86313.93</v>
      </c>
      <c r="D24" s="25" t="n">
        <f>(B24-C24)/C24</f>
        <v>0.0120498510495352</v>
      </c>
      <c r="E24" s="27" t="n">
        <f>B24-C24</f>
        <v>1040.07000000001</v>
      </c>
      <c r="F24" s="31" t="n">
        <f>IF(ISERROR('Racial Demographics'!C24/'Racial Demographics'!B24),"",'Racial Demographics'!C24/'Racial Demographics'!B24)</f>
        <v>0.310518121665865</v>
      </c>
      <c r="G24" s="31" t="n">
        <f>IF(ISERROR('Racial Demographics'!E24),"",'Racial Demographics'!E24)</f>
        <v>0.275614167639719</v>
      </c>
      <c r="H24" s="31" t="n">
        <f>IF(ISERROR('Racial Demographics'!G24),"",'Racial Demographics'!G24)</f>
        <v>0.297021315566545</v>
      </c>
      <c r="I24" s="31" t="n">
        <f>IF(ISERROR('Racial Demographics'!J24/B24),"",'Racial Demographics'!J24/B24)</f>
        <v>0.0975570666483504</v>
      </c>
      <c r="J24" s="31" t="n">
        <f>IF(ISERROR('Racial Demographics'!H24),"",'Racial Demographics'!H24)</f>
        <v>0.689481878334135</v>
      </c>
      <c r="K24" s="31" t="n">
        <f>IF(ISERROR('Voting Age'!B24/B24),"",'Voting Age'!B24/B24)</f>
        <v>0.729434256015752</v>
      </c>
      <c r="L24" s="31" t="n">
        <f>IF(ISERROR('Voting Age'!G24/'Voting Age'!B24),"",'Voting Age'!G24/'Voting Age'!B24)</f>
        <v>0.301385771904769</v>
      </c>
      <c r="M24" s="31" t="n">
        <f>IF(ISERROR('Voting Age'!D24/'Voting Age'!B24),"",'Voting Age'!D24/'Voting Age'!B24)</f>
        <v>0.28046579513175</v>
      </c>
      <c r="N24" s="31" t="n">
        <f>IF(ISERROR('Voting Age'!E24/'Voting Age'!B24),"",'Voting Age'!E24/'Voting Age'!B24)</f>
        <v>0.275051397542334</v>
      </c>
      <c r="O24" s="31" t="n">
        <f>IF(ISERROR('Voting Age'!AA24/'Voting Age'!B24),"",'Voting Age'!AA24/'Voting Age'!B24)</f>
        <v>0.100393917042013</v>
      </c>
      <c r="P24" s="31" t="n">
        <f>IF(ISERROR('Voting Age'!L24/'Voting Age'!B24),"",'Voting Age'!L24/'Voting Age'!B24)</f>
        <v>0.698614228095231</v>
      </c>
      <c r="Q24" s="31" t="n">
        <f>IF(ISERROR('Voting Age'!S24/'Voting Age'!B24),"",'Voting Age'!S24/'Voting Age'!B24)</f>
        <v>0.299706523956748</v>
      </c>
      <c r="R24" s="31" t="n">
        <f>IF(ISERROR('Voting Age'!Z24/'Voting Age'!B24),"",'Voting Age'!Z24/'Voting Age'!B24)</f>
        <v>0.289081749556647</v>
      </c>
      <c r="S24" s="54"/>
      <c r="T24" s="54"/>
    </row>
    <row r="25">
      <c r="A25" s="12" t="n">
        <v>23</v>
      </c>
      <c r="B25" s="16" t="n">
        <v>87367</v>
      </c>
      <c r="C25" s="21" t="n">
        <v>86313.93</v>
      </c>
      <c r="D25" s="24" t="n">
        <f>(B25-C25)/C25</f>
        <v>0.0122004640502409</v>
      </c>
      <c r="E25" s="26" t="n">
        <f>B25-C25</f>
        <v>1053.07000000001</v>
      </c>
      <c r="F25" s="32" t="n">
        <f>IF(ISERROR('Racial Demographics'!C25/'Racial Demographics'!B25),"",'Racial Demographics'!C25/'Racial Demographics'!B25)</f>
        <v>0.573740657227557</v>
      </c>
      <c r="G25" s="32" t="n">
        <f>IF(ISERROR('Racial Demographics'!E25),"",'Racial Demographics'!E25)</f>
        <v>0.127347854453054</v>
      </c>
      <c r="H25" s="32" t="n">
        <f>IF(ISERROR('Racial Demographics'!G25),"",'Racial Demographics'!G25)</f>
        <v>0.185069877642588</v>
      </c>
      <c r="I25" s="32" t="n">
        <f>IF(ISERROR('Racial Demographics'!J25/B25),"",'Racial Demographics'!J25/B25)</f>
        <v>0.0800988931747685</v>
      </c>
      <c r="J25" s="32" t="n">
        <f>IF(ISERROR('Racial Demographics'!H25),"",'Racial Demographics'!H25)</f>
        <v>0.426259342772443</v>
      </c>
      <c r="K25" s="43" t="n">
        <f>IF(ISERROR('Voting Age'!B25/B25),"",'Voting Age'!B25/B25)</f>
        <v>0.725777467464832</v>
      </c>
      <c r="L25" s="47" t="n">
        <f>IF(ISERROR('Voting Age'!G25/'Voting Age'!B25),"",'Voting Age'!G25/'Voting Age'!B25)</f>
        <v>0.575076093299059</v>
      </c>
      <c r="M25" s="47" t="n">
        <f>IF(ISERROR('Voting Age'!D25/'Voting Age'!B25),"",'Voting Age'!D25/'Voting Age'!B25)</f>
        <v>0.128231008216499</v>
      </c>
      <c r="N25" s="47" t="n">
        <f>IF(ISERROR('Voting Age'!E25/'Voting Age'!B25),"",'Voting Age'!E25/'Voting Age'!B25)</f>
        <v>0.166064754214701</v>
      </c>
      <c r="O25" s="47" t="n">
        <f>IF(ISERROR('Voting Age'!AA25/'Voting Age'!B25),"",'Voting Age'!AA25/'Voting Age'!B25)</f>
        <v>0.082701193836837</v>
      </c>
      <c r="P25" s="47" t="n">
        <f>IF(ISERROR('Voting Age'!L25/'Voting Age'!B25),"",'Voting Age'!L25/'Voting Age'!B25)</f>
        <v>0.424923906700941</v>
      </c>
      <c r="Q25" s="47" t="n">
        <f>IF(ISERROR('Voting Age'!S25/'Voting Age'!B25),"",'Voting Age'!S25/'Voting Age'!B25)</f>
        <v>0.141683357252125</v>
      </c>
      <c r="R25" s="47" t="n">
        <f>IF(ISERROR('Voting Age'!Z25/'Voting Age'!B25),"",'Voting Age'!Z25/'Voting Age'!B25)</f>
        <v>0.137362204103518</v>
      </c>
      <c r="S25" s="54"/>
      <c r="T25" s="54"/>
    </row>
    <row r="26">
      <c r="A26" s="12" t="n">
        <v>24</v>
      </c>
      <c r="B26" s="17" t="n">
        <v>87203</v>
      </c>
      <c r="C26" s="22" t="n">
        <v>86313.93</v>
      </c>
      <c r="D26" s="25" t="n">
        <f>(B26-C26)/C26</f>
        <v>0.0103004231182615</v>
      </c>
      <c r="E26" s="27" t="n">
        <f>B26-C26</f>
        <v>889.070000000007</v>
      </c>
      <c r="F26" s="31" t="n">
        <f>IF(ISERROR('Racial Demographics'!C26/'Racial Demographics'!B26),"",'Racial Demographics'!C26/'Racial Demographics'!B26)</f>
        <v>0.365904842723301</v>
      </c>
      <c r="G26" s="31" t="n">
        <f>IF(ISERROR('Racial Demographics'!E26),"",'Racial Demographics'!E26)</f>
        <v>0.11589050835407</v>
      </c>
      <c r="H26" s="31" t="n">
        <f>IF(ISERROR('Racial Demographics'!G26),"",'Racial Demographics'!G26)</f>
        <v>0.437874843755375</v>
      </c>
      <c r="I26" s="31" t="n">
        <f>IF(ISERROR('Racial Demographics'!J26/B26),"",'Racial Demographics'!J26/B26)</f>
        <v>0.0861208903363416</v>
      </c>
      <c r="J26" s="31" t="n">
        <f>IF(ISERROR('Racial Demographics'!H26),"",'Racial Demographics'!H26)</f>
        <v>0.634095157276699</v>
      </c>
      <c r="K26" s="31" t="n">
        <f>IF(ISERROR('Voting Age'!B26/B26),"",'Voting Age'!B26/B26)</f>
        <v>0.7415455890279</v>
      </c>
      <c r="L26" s="31" t="n">
        <f>IF(ISERROR('Voting Age'!G26/'Voting Age'!B26),"",'Voting Age'!G26/'Voting Age'!B26)</f>
        <v>0.36115363798036</v>
      </c>
      <c r="M26" s="31" t="n">
        <f>IF(ISERROR('Voting Age'!D26/'Voting Age'!B26),"",'Voting Age'!D26/'Voting Age'!B26)</f>
        <v>0.120095878759762</v>
      </c>
      <c r="N26" s="31" t="n">
        <f>IF(ISERROR('Voting Age'!E26/'Voting Age'!B26),"",'Voting Age'!E26/'Voting Age'!B26)</f>
        <v>0.391138946880074</v>
      </c>
      <c r="O26" s="31" t="n">
        <f>IF(ISERROR('Voting Age'!AA26/'Voting Age'!B26),"",'Voting Age'!AA26/'Voting Age'!B26)</f>
        <v>0.0918580375782881</v>
      </c>
      <c r="P26" s="31" t="n">
        <f>IF(ISERROR('Voting Age'!L26/'Voting Age'!B26),"",'Voting Age'!L26/'Voting Age'!B26)</f>
        <v>0.63884636201964</v>
      </c>
      <c r="Q26" s="31" t="n">
        <f>IF(ISERROR('Voting Age'!S26/'Voting Age'!B26),"",'Voting Age'!S26/'Voting Age'!B26)</f>
        <v>0.132792082270162</v>
      </c>
      <c r="R26" s="31" t="n">
        <f>IF(ISERROR('Voting Age'!Z26/'Voting Age'!B26),"",'Voting Age'!Z26/'Voting Age'!B26)</f>
        <v>0.126745534678729</v>
      </c>
      <c r="S26" s="54"/>
      <c r="T26" s="54"/>
    </row>
    <row r="27">
      <c r="A27" s="12" t="n">
        <v>25</v>
      </c>
      <c r="B27" s="16" t="n">
        <v>88809</v>
      </c>
      <c r="C27" s="21" t="n">
        <v>86313.93</v>
      </c>
      <c r="D27" s="24" t="n">
        <f>(B27-C27)/C27</f>
        <v>0.0289069215131324</v>
      </c>
      <c r="E27" s="26" t="n">
        <f>B27-C27</f>
        <v>2495.07000000001</v>
      </c>
      <c r="F27" s="32" t="n">
        <f>IF(ISERROR('Racial Demographics'!C27/'Racial Demographics'!B27),"",'Racial Demographics'!C27/'Racial Demographics'!B27)</f>
        <v>0.546363544235382</v>
      </c>
      <c r="G27" s="32" t="n">
        <f>IF(ISERROR('Racial Demographics'!E27),"",'Racial Demographics'!E27)</f>
        <v>0.112984044409913</v>
      </c>
      <c r="H27" s="32" t="n">
        <f>IF(ISERROR('Racial Demographics'!G27),"",'Racial Demographics'!G27)</f>
        <v>0.174430519429337</v>
      </c>
      <c r="I27" s="32" t="n">
        <f>IF(ISERROR('Racial Demographics'!J27/B27),"",'Racial Demographics'!J27/B27)</f>
        <v>0.131045276942652</v>
      </c>
      <c r="J27" s="32" t="n">
        <f>IF(ISERROR('Racial Demographics'!H27),"",'Racial Demographics'!H27)</f>
        <v>0.453636455764618</v>
      </c>
      <c r="K27" s="43" t="n">
        <f>IF(ISERROR('Voting Age'!B27/B27),"",'Voting Age'!B27/B27)</f>
        <v>0.73390084338299</v>
      </c>
      <c r="L27" s="47" t="n">
        <f>IF(ISERROR('Voting Age'!G27/'Voting Age'!B27),"",'Voting Age'!G27/'Voting Age'!B27)</f>
        <v>0.549288859567025</v>
      </c>
      <c r="M27" s="47" t="n">
        <f>IF(ISERROR('Voting Age'!D27/'Voting Age'!B27),"",'Voting Age'!D27/'Voting Age'!B27)</f>
        <v>0.112324899887997</v>
      </c>
      <c r="N27" s="47" t="n">
        <f>IF(ISERROR('Voting Age'!E27/'Voting Age'!B27),"",'Voting Age'!E27/'Voting Age'!B27)</f>
        <v>0.158430121054973</v>
      </c>
      <c r="O27" s="47" t="n">
        <f>IF(ISERROR('Voting Age'!AA27/'Voting Age'!B27),"",'Voting Age'!AA27/'Voting Age'!B27)</f>
        <v>0.13492489681943</v>
      </c>
      <c r="P27" s="47" t="n">
        <f>IF(ISERROR('Voting Age'!L27/'Voting Age'!B27),"",'Voting Age'!L27/'Voting Age'!B27)</f>
        <v>0.450711140432975</v>
      </c>
      <c r="Q27" s="47" t="n">
        <f>IF(ISERROR('Voting Age'!S27/'Voting Age'!B27),"",'Voting Age'!S27/'Voting Age'!B27)</f>
        <v>0.124660539760959</v>
      </c>
      <c r="R27" s="47" t="n">
        <f>IF(ISERROR('Voting Age'!Z27/'Voting Age'!B27),"",'Voting Age'!Z27/'Voting Age'!B27)</f>
        <v>0.120625373981619</v>
      </c>
      <c r="S27" s="54"/>
      <c r="T27" s="54"/>
    </row>
    <row r="28">
      <c r="A28" s="12" t="n">
        <v>26</v>
      </c>
      <c r="B28" s="17" t="n">
        <v>87844</v>
      </c>
      <c r="C28" s="22" t="n">
        <v>86313.93</v>
      </c>
      <c r="D28" s="25" t="n">
        <f>(B28-C28)/C28</f>
        <v>0.0177268026145954</v>
      </c>
      <c r="E28" s="27" t="n">
        <f>B28-C28</f>
        <v>1530.07000000001</v>
      </c>
      <c r="F28" s="31" t="n">
        <f>IF(ISERROR('Racial Demographics'!C28/'Racial Demographics'!B28),"",'Racial Demographics'!C28/'Racial Demographics'!B28)</f>
        <v>0.383566322116479</v>
      </c>
      <c r="G28" s="31" t="n">
        <f>IF(ISERROR('Racial Demographics'!E28),"",'Racial Demographics'!E28)</f>
        <v>0.0776490141614681</v>
      </c>
      <c r="H28" s="31" t="n">
        <f>IF(ISERROR('Racial Demographics'!G28),"",'Racial Demographics'!G28)</f>
        <v>0.0779905286644506</v>
      </c>
      <c r="I28" s="31" t="n">
        <f>IF(ISERROR('Racial Demographics'!J28/B28),"",'Racial Demographics'!J28/B28)</f>
        <v>0.417387641728519</v>
      </c>
      <c r="J28" s="31" t="n">
        <f>IF(ISERROR('Racial Demographics'!H28),"",'Racial Demographics'!H28)</f>
        <v>0.616433677883521</v>
      </c>
      <c r="K28" s="31" t="n">
        <f>IF(ISERROR('Voting Age'!B28/B28),"",'Voting Age'!B28/B28)</f>
        <v>0.675982423386913</v>
      </c>
      <c r="L28" s="31" t="n">
        <f>IF(ISERROR('Voting Age'!G28/'Voting Age'!B28),"",'Voting Age'!G28/'Voting Age'!B28)</f>
        <v>0.389889021740961</v>
      </c>
      <c r="M28" s="31" t="n">
        <f>IF(ISERROR('Voting Age'!D28/'Voting Age'!B28),"",'Voting Age'!D28/'Voting Age'!B28)</f>
        <v>0.0813054680790152</v>
      </c>
      <c r="N28" s="31" t="n">
        <f>IF(ISERROR('Voting Age'!E28/'Voting Age'!B28),"",'Voting Age'!E28/'Voting Age'!B28)</f>
        <v>0.0742156582071706</v>
      </c>
      <c r="O28" s="31" t="n">
        <f>IF(ISERROR('Voting Age'!AA28/'Voting Age'!B28),"",'Voting Age'!AA28/'Voting Age'!B28)</f>
        <v>0.413465586635456</v>
      </c>
      <c r="P28" s="31" t="n">
        <f>IF(ISERROR('Voting Age'!L28/'Voting Age'!B28),"",'Voting Age'!L28/'Voting Age'!B28)</f>
        <v>0.610110978259039</v>
      </c>
      <c r="Q28" s="31" t="n">
        <f>IF(ISERROR('Voting Age'!S28/'Voting Age'!B28),"",'Voting Age'!S28/'Voting Age'!B28)</f>
        <v>0.0901635203179468</v>
      </c>
      <c r="R28" s="31" t="n">
        <f>IF(ISERROR('Voting Age'!Z28/'Voting Age'!B28),"",'Voting Age'!Z28/'Voting Age'!B28)</f>
        <v>0.0870312052676782</v>
      </c>
      <c r="S28" s="54"/>
      <c r="T28" s="54"/>
    </row>
    <row r="29">
      <c r="A29" s="12" t="n">
        <v>27</v>
      </c>
      <c r="B29" s="16" t="n">
        <v>86042</v>
      </c>
      <c r="C29" s="21" t="n">
        <v>86313.93</v>
      </c>
      <c r="D29" s="24" t="n">
        <f>(B29-C29)/C29</f>
        <v>-0.00315047640629957</v>
      </c>
      <c r="E29" s="26" t="n">
        <f>B29-C29</f>
        <v>-271.929999999993</v>
      </c>
      <c r="F29" s="32" t="n">
        <f>IF(ISERROR('Racial Demographics'!C29/'Racial Demographics'!B29),"",'Racial Demographics'!C29/'Racial Demographics'!B29)</f>
        <v>0.465888752004835</v>
      </c>
      <c r="G29" s="32" t="n">
        <f>IF(ISERROR('Racial Demographics'!E29),"",'Racial Demographics'!E29)</f>
        <v>0.0735803444829269</v>
      </c>
      <c r="H29" s="32" t="n">
        <f>IF(ISERROR('Racial Demographics'!G29),"",'Racial Demographics'!G29)</f>
        <v>0.285372260059041</v>
      </c>
      <c r="I29" s="32" t="n">
        <f>IF(ISERROR('Racial Demographics'!J29/B29),"",'Racial Demographics'!J29/B29)</f>
        <v>0.156202784686548</v>
      </c>
      <c r="J29" s="32" t="n">
        <f>IF(ISERROR('Racial Demographics'!H29),"",'Racial Demographics'!H29)</f>
        <v>0.534111247995165</v>
      </c>
      <c r="K29" s="43" t="n">
        <f>IF(ISERROR('Voting Age'!B29/B29),"",'Voting Age'!B29/B29)</f>
        <v>0.755944771158272</v>
      </c>
      <c r="L29" s="47" t="n">
        <f>IF(ISERROR('Voting Age'!G29/'Voting Age'!B29),"",'Voting Age'!G29/'Voting Age'!B29)</f>
        <v>0.461156465722676</v>
      </c>
      <c r="M29" s="47" t="n">
        <f>IF(ISERROR('Voting Age'!D29/'Voting Age'!B29),"",'Voting Age'!D29/'Voting Age'!B29)</f>
        <v>0.0754885229771075</v>
      </c>
      <c r="N29" s="47" t="n">
        <f>IF(ISERROR('Voting Age'!E29/'Voting Age'!B29),"",'Voting Age'!E29/'Voting Age'!B29)</f>
        <v>0.260796703719078</v>
      </c>
      <c r="O29" s="47" t="n">
        <f>IF(ISERROR('Voting Age'!AA29/'Voting Age'!B29),"",'Voting Age'!AA29/'Voting Age'!B29)</f>
        <v>0.160001844933352</v>
      </c>
      <c r="P29" s="47" t="n">
        <f>IF(ISERROR('Voting Age'!L29/'Voting Age'!B29),"",'Voting Age'!L29/'Voting Age'!B29)</f>
        <v>0.538843534277324</v>
      </c>
      <c r="Q29" s="47" t="n">
        <f>IF(ISERROR('Voting Age'!S29/'Voting Age'!B29),"",'Voting Age'!S29/'Voting Age'!B29)</f>
        <v>0.0847746875144135</v>
      </c>
      <c r="R29" s="47" t="n">
        <f>IF(ISERROR('Voting Age'!Z29/'Voting Age'!B29),"",'Voting Age'!Z29/'Voting Age'!B29)</f>
        <v>0.0812693141460265</v>
      </c>
      <c r="S29" s="54"/>
      <c r="T29" s="54"/>
    </row>
    <row r="30">
      <c r="A30" s="12" t="n">
        <v>28</v>
      </c>
      <c r="B30" s="17" t="n">
        <v>86602</v>
      </c>
      <c r="C30" s="22" t="n">
        <v>86313.93</v>
      </c>
      <c r="D30" s="25" t="n">
        <f>(B30-C30)/C30</f>
        <v>0.00333746823948356</v>
      </c>
      <c r="E30" s="27" t="n">
        <f>B30-C30</f>
        <v>288.070000000007</v>
      </c>
      <c r="F30" s="31" t="n">
        <f>IF(ISERROR('Racial Demographics'!C30/'Racial Demographics'!B30),"",'Racial Demographics'!C30/'Racial Demographics'!B30)</f>
        <v>0.58078335373317</v>
      </c>
      <c r="G30" s="31" t="n">
        <f>IF(ISERROR('Racial Demographics'!E30),"",'Racial Demographics'!E30)</f>
        <v>0.079282233666659</v>
      </c>
      <c r="H30" s="31" t="n">
        <f>IF(ISERROR('Racial Demographics'!G30),"",'Racial Demographics'!G30)</f>
        <v>0.102018429135586</v>
      </c>
      <c r="I30" s="31" t="n">
        <f>IF(ISERROR('Racial Demographics'!J30/B30),"",'Racial Demographics'!J30/B30)</f>
        <v>0.199048520819381</v>
      </c>
      <c r="J30" s="31" t="n">
        <f>IF(ISERROR('Racial Demographics'!H30),"",'Racial Demographics'!H30)</f>
        <v>0.41921664626683</v>
      </c>
      <c r="K30" s="31" t="n">
        <f>IF(ISERROR('Voting Age'!B30/B30),"",'Voting Age'!B30/B30)</f>
        <v>0.741033694371954</v>
      </c>
      <c r="L30" s="31" t="n">
        <f>IF(ISERROR('Voting Age'!G30/'Voting Age'!B30),"",'Voting Age'!G30/'Voting Age'!B30)</f>
        <v>0.591429684456564</v>
      </c>
      <c r="M30" s="31" t="n">
        <f>IF(ISERROR('Voting Age'!D30/'Voting Age'!B30),"",'Voting Age'!D30/'Voting Age'!B30)</f>
        <v>0.0783638488507986</v>
      </c>
      <c r="N30" s="31" t="n">
        <f>IF(ISERROR('Voting Age'!E30/'Voting Age'!B30),"",'Voting Age'!E30/'Voting Age'!B30)</f>
        <v>0.0932138683287885</v>
      </c>
      <c r="O30" s="31" t="n">
        <f>IF(ISERROR('Voting Age'!AA30/'Voting Age'!B30),"",'Voting Age'!AA30/'Voting Age'!B30)</f>
        <v>0.192754187767822</v>
      </c>
      <c r="P30" s="31" t="n">
        <f>IF(ISERROR('Voting Age'!L30/'Voting Age'!B30),"",'Voting Age'!L30/'Voting Age'!B30)</f>
        <v>0.408570315543436</v>
      </c>
      <c r="Q30" s="31" t="n">
        <f>IF(ISERROR('Voting Age'!S30/'Voting Age'!B30),"",'Voting Age'!S30/'Voting Age'!B30)</f>
        <v>0.0885703155434359</v>
      </c>
      <c r="R30" s="31" t="n">
        <f>IF(ISERROR('Voting Age'!Z30/'Voting Age'!B30),"",'Voting Age'!Z30/'Voting Age'!B30)</f>
        <v>0.0856252434748734</v>
      </c>
      <c r="S30" s="54"/>
      <c r="T30" s="54"/>
    </row>
    <row r="31">
      <c r="A31" s="12" t="n">
        <v>29</v>
      </c>
      <c r="B31" s="16" t="n">
        <v>87515</v>
      </c>
      <c r="C31" s="21" t="n">
        <v>86313.93</v>
      </c>
      <c r="D31" s="24" t="n">
        <f>(B31-C31)/C31</f>
        <v>0.0139151351351978</v>
      </c>
      <c r="E31" s="26" t="n">
        <f>B31-C31</f>
        <v>1201.07000000001</v>
      </c>
      <c r="F31" s="32" t="n">
        <f>IF(ISERROR('Racial Demographics'!C31/'Racial Demographics'!B31),"",'Racial Demographics'!C31/'Racial Demographics'!B31)</f>
        <v>0.666022967491287</v>
      </c>
      <c r="G31" s="32" t="n">
        <f>IF(ISERROR('Racial Demographics'!E31),"",'Racial Demographics'!E31)</f>
        <v>0.0654402102496715</v>
      </c>
      <c r="H31" s="32" t="n">
        <f>IF(ISERROR('Racial Demographics'!G31),"",'Racial Demographics'!G31)</f>
        <v>0.156087527852368</v>
      </c>
      <c r="I31" s="32" t="n">
        <f>IF(ISERROR('Racial Demographics'!J31/B31),"",'Racial Demographics'!J31/B31)</f>
        <v>0.0764097583271439</v>
      </c>
      <c r="J31" s="32" t="n">
        <f>IF(ISERROR('Racial Demographics'!H31),"",'Racial Demographics'!H31)</f>
        <v>0.333977032508713</v>
      </c>
      <c r="K31" s="43" t="n">
        <f>IF(ISERROR('Voting Age'!B31/B31),"",'Voting Age'!B31/B31)</f>
        <v>0.737370736445181</v>
      </c>
      <c r="L31" s="47" t="n">
        <f>IF(ISERROR('Voting Age'!G31/'Voting Age'!B31),"",'Voting Age'!G31/'Voting Age'!B31)</f>
        <v>0.673769196200276</v>
      </c>
      <c r="M31" s="47" t="n">
        <f>IF(ISERROR('Voting Age'!D31/'Voting Age'!B31),"",'Voting Age'!D31/'Voting Age'!B31)</f>
        <v>0.0663092157257752</v>
      </c>
      <c r="N31" s="47" t="n">
        <f>IF(ISERROR('Voting Age'!E31/'Voting Age'!B31),"",'Voting Age'!E31/'Voting Age'!B31)</f>
        <v>0.138135159845656</v>
      </c>
      <c r="O31" s="47" t="n">
        <f>IF(ISERROR('Voting Age'!AA31/'Voting Age'!B31),"",'Voting Age'!AA31/'Voting Age'!B31)</f>
        <v>0.0790007903178317</v>
      </c>
      <c r="P31" s="47" t="n">
        <f>IF(ISERROR('Voting Age'!L31/'Voting Age'!B31),"",'Voting Age'!L31/'Voting Age'!B31)</f>
        <v>0.326230803799724</v>
      </c>
      <c r="Q31" s="47" t="n">
        <f>IF(ISERROR('Voting Age'!S31/'Voting Age'!B31),"",'Voting Age'!S31/'Voting Age'!B31)</f>
        <v>0.0762889154049991</v>
      </c>
      <c r="R31" s="47" t="n">
        <f>IF(ISERROR('Voting Age'!Z31/'Voting Age'!B31),"",'Voting Age'!Z31/'Voting Age'!B31)</f>
        <v>0.07331360121492</v>
      </c>
      <c r="S31" s="54"/>
      <c r="T31" s="54"/>
    </row>
    <row r="32">
      <c r="A32" s="12" t="n">
        <v>30</v>
      </c>
      <c r="B32" s="17" t="n">
        <v>87933</v>
      </c>
      <c r="C32" s="22" t="n">
        <v>86313.93</v>
      </c>
      <c r="D32" s="25" t="n">
        <f>(B32-C32)/C32</f>
        <v>0.0187579223886574</v>
      </c>
      <c r="E32" s="27" t="n">
        <f>B32-C32</f>
        <v>1619.07000000001</v>
      </c>
      <c r="F32" s="31" t="n">
        <f>IF(ISERROR('Racial Demographics'!C32/'Racial Demographics'!B32),"",'Racial Demographics'!C32/'Racial Demographics'!B32)</f>
        <v>0.637883388488963</v>
      </c>
      <c r="G32" s="31" t="n">
        <f>IF(ISERROR('Racial Demographics'!E32),"",'Racial Demographics'!E32)</f>
        <v>0.0614217642978177</v>
      </c>
      <c r="H32" s="31" t="n">
        <f>IF(ISERROR('Racial Demographics'!G32),"",'Racial Demographics'!G32)</f>
        <v>0.0765469164022608</v>
      </c>
      <c r="I32" s="31" t="n">
        <f>IF(ISERROR('Racial Demographics'!J32/B32),"",'Racial Demographics'!J32/B32)</f>
        <v>0.181513197548133</v>
      </c>
      <c r="J32" s="31" t="n">
        <f>IF(ISERROR('Racial Demographics'!H32),"",'Racial Demographics'!H32)</f>
        <v>0.362116611511037</v>
      </c>
      <c r="K32" s="31" t="n">
        <f>IF(ISERROR('Voting Age'!B32/B32),"",'Voting Age'!B32/B32)</f>
        <v>0.700021607360149</v>
      </c>
      <c r="L32" s="31" t="n">
        <f>IF(ISERROR('Voting Age'!G32/'Voting Age'!B32),"",'Voting Age'!G32/'Voting Age'!B32)</f>
        <v>0.651872309316871</v>
      </c>
      <c r="M32" s="31" t="n">
        <f>IF(ISERROR('Voting Age'!D32/'Voting Age'!B32),"",'Voting Age'!D32/'Voting Age'!B32)</f>
        <v>0.0624157257736983</v>
      </c>
      <c r="N32" s="31" t="n">
        <f>IF(ISERROR('Voting Age'!E32/'Voting Age'!B32),"",'Voting Age'!E32/'Voting Age'!B32)</f>
        <v>0.0678092762570059</v>
      </c>
      <c r="O32" s="31" t="n">
        <f>IF(ISERROR('Voting Age'!AA32/'Voting Age'!B32),"",'Voting Age'!AA32/'Voting Age'!B32)</f>
        <v>0.173909511818699</v>
      </c>
      <c r="P32" s="31" t="n">
        <f>IF(ISERROR('Voting Age'!L32/'Voting Age'!B32),"",'Voting Age'!L32/'Voting Age'!B32)</f>
        <v>0.348127690683129</v>
      </c>
      <c r="Q32" s="31" t="n">
        <f>IF(ISERROR('Voting Age'!S32/'Voting Age'!B32),"",'Voting Age'!S32/'Voting Age'!B32)</f>
        <v>0.0703598407927869</v>
      </c>
      <c r="R32" s="31" t="n">
        <f>IF(ISERROR('Voting Age'!Z32/'Voting Age'!B32),"",'Voting Age'!Z32/'Voting Age'!B32)</f>
        <v>0.068524084152384</v>
      </c>
      <c r="S32" s="54"/>
      <c r="T32" s="54"/>
    </row>
    <row r="33">
      <c r="A33" s="12" t="n">
        <v>31</v>
      </c>
      <c r="B33" s="16" t="n">
        <v>88004</v>
      </c>
      <c r="C33" s="21" t="n">
        <v>86313.93</v>
      </c>
      <c r="D33" s="24" t="n">
        <f>(B33-C33)/C33</f>
        <v>0.0195805010848192</v>
      </c>
      <c r="E33" s="26" t="n">
        <f>B33-C33</f>
        <v>1690.07000000001</v>
      </c>
      <c r="F33" s="32" t="n">
        <f>IF(ISERROR('Racial Demographics'!C33/'Racial Demographics'!B33),"",'Racial Demographics'!C33/'Racial Demographics'!B33)</f>
        <v>0.820883141675378</v>
      </c>
      <c r="G33" s="32" t="n">
        <f>IF(ISERROR('Racial Demographics'!E33),"",'Racial Demographics'!E33)</f>
        <v>0.054020271805827</v>
      </c>
      <c r="H33" s="32" t="n">
        <f>IF(ISERROR('Racial Demographics'!G33),"",'Racial Demographics'!G33)</f>
        <v>0.0730989500477251</v>
      </c>
      <c r="I33" s="32" t="n">
        <f>IF(ISERROR('Racial Demographics'!J33/B33),"",'Racial Demographics'!J33/B33)</f>
        <v>0.015692468524158</v>
      </c>
      <c r="J33" s="32" t="n">
        <f>IF(ISERROR('Racial Demographics'!H33),"",'Racial Demographics'!H33)</f>
        <v>0.179116858324622</v>
      </c>
      <c r="K33" s="43" t="n">
        <f>IF(ISERROR('Voting Age'!B33/B33),"",'Voting Age'!B33/B33)</f>
        <v>0.777044225262488</v>
      </c>
      <c r="L33" s="47" t="n">
        <f>IF(ISERROR('Voting Age'!G33/'Voting Age'!B33),"",'Voting Age'!G33/'Voting Age'!B33)</f>
        <v>0.826331105684161</v>
      </c>
      <c r="M33" s="47" t="n">
        <f>IF(ISERROR('Voting Age'!D33/'Voting Age'!B33),"",'Voting Age'!D33/'Voting Age'!B33)</f>
        <v>0.055934954593978</v>
      </c>
      <c r="N33" s="47" t="n">
        <f>IF(ISERROR('Voting Age'!E33/'Voting Age'!B33),"",'Voting Age'!E33/'Voting Age'!B33)</f>
        <v>0.0605267391018236</v>
      </c>
      <c r="O33" s="47" t="n">
        <f>IF(ISERROR('Voting Age'!AA33/'Voting Age'!B33),"",'Voting Age'!AA33/'Voting Age'!B33)</f>
        <v>0.0163052220581139</v>
      </c>
      <c r="P33" s="47" t="n">
        <f>IF(ISERROR('Voting Age'!L33/'Voting Age'!B33),"",'Voting Age'!L33/'Voting Age'!B33)</f>
        <v>0.173668894315839</v>
      </c>
      <c r="Q33" s="47" t="n">
        <f>IF(ISERROR('Voting Age'!S33/'Voting Age'!B33),"",'Voting Age'!S33/'Voting Age'!B33)</f>
        <v>0.0635976777854145</v>
      </c>
      <c r="R33" s="47" t="n">
        <f>IF(ISERROR('Voting Age'!Z33/'Voting Age'!B33),"",'Voting Age'!Z33/'Voting Age'!B33)</f>
        <v>0.062223067136569</v>
      </c>
      <c r="S33" s="54"/>
      <c r="T33" s="54"/>
    </row>
    <row r="34">
      <c r="A34" s="12" t="n">
        <v>32</v>
      </c>
      <c r="B34" s="17" t="n">
        <v>87938</v>
      </c>
      <c r="C34" s="22" t="n">
        <v>86313.93</v>
      </c>
      <c r="D34" s="25" t="n">
        <f>(B34-C34)/C34</f>
        <v>0.0188158504658519</v>
      </c>
      <c r="E34" s="27" t="n">
        <f>B34-C34</f>
        <v>1624.07000000001</v>
      </c>
      <c r="F34" s="31" t="n">
        <f>IF(ISERROR('Racial Demographics'!C34/'Racial Demographics'!B34),"",'Racial Demographics'!C34/'Racial Demographics'!B34)</f>
        <v>0.767870545156815</v>
      </c>
      <c r="G34" s="31" t="n">
        <f>IF(ISERROR('Racial Demographics'!E34),"",'Racial Demographics'!E34)</f>
        <v>0.0930087106825263</v>
      </c>
      <c r="H34" s="31" t="n">
        <f>IF(ISERROR('Racial Demographics'!G34),"",'Racial Demographics'!G34)</f>
        <v>0.0971707339261753</v>
      </c>
      <c r="I34" s="31" t="n">
        <f>IF(ISERROR('Racial Demographics'!J34/B34),"",'Racial Demographics'!J34/B34)</f>
        <v>0.0114512497441379</v>
      </c>
      <c r="J34" s="31" t="n">
        <f>IF(ISERROR('Racial Demographics'!H34),"",'Racial Demographics'!H34)</f>
        <v>0.232129454843185</v>
      </c>
      <c r="K34" s="31" t="n">
        <f>IF(ISERROR('Voting Age'!B34/B34),"",'Voting Age'!B34/B34)</f>
        <v>0.780242898405695</v>
      </c>
      <c r="L34" s="31" t="n">
        <f>IF(ISERROR('Voting Age'!G34/'Voting Age'!B34),"",'Voting Age'!G34/'Voting Age'!B34)</f>
        <v>0.777214230539402</v>
      </c>
      <c r="M34" s="31" t="n">
        <f>IF(ISERROR('Voting Age'!D34/'Voting Age'!B34),"",'Voting Age'!D34/'Voting Age'!B34)</f>
        <v>0.0945593400667512</v>
      </c>
      <c r="N34" s="31" t="n">
        <f>IF(ISERROR('Voting Age'!E34/'Voting Age'!B34),"",'Voting Age'!E34/'Voting Age'!B34)</f>
        <v>0.0781776048270736</v>
      </c>
      <c r="O34" s="31" t="n">
        <f>IF(ISERROR('Voting Age'!AA34/'Voting Age'!B34),"",'Voting Age'!AA34/'Voting Age'!B34)</f>
        <v>0.0119802369813301</v>
      </c>
      <c r="P34" s="31" t="n">
        <f>IF(ISERROR('Voting Age'!L34/'Voting Age'!B34),"",'Voting Age'!L34/'Voting Age'!B34)</f>
        <v>0.222785769460598</v>
      </c>
      <c r="Q34" s="31" t="n">
        <f>IF(ISERROR('Voting Age'!S34/'Voting Age'!B34),"",'Voting Age'!S34/'Voting Age'!B34)</f>
        <v>0.103464358066256</v>
      </c>
      <c r="R34" s="31" t="n">
        <f>IF(ISERROR('Voting Age'!Z34/'Voting Age'!B34),"",'Voting Age'!Z34/'Voting Age'!B34)</f>
        <v>0.101584247883054</v>
      </c>
      <c r="S34" s="54"/>
      <c r="T34" s="54"/>
    </row>
    <row r="35">
      <c r="A35" s="12" t="n">
        <v>33</v>
      </c>
      <c r="B35" s="16" t="n">
        <v>88750</v>
      </c>
      <c r="C35" s="21" t="n">
        <v>86313.93</v>
      </c>
      <c r="D35" s="24" t="n">
        <f>(B35-C35)/C35</f>
        <v>0.0282233702022374</v>
      </c>
      <c r="E35" s="26" t="n">
        <f>B35-C35</f>
        <v>2436.07000000001</v>
      </c>
      <c r="F35" s="32" t="n">
        <f>IF(ISERROR('Racial Demographics'!C35/'Racial Demographics'!B35),"",'Racial Demographics'!C35/'Racial Demographics'!B35)</f>
        <v>0.530107042253521</v>
      </c>
      <c r="G35" s="32" t="n">
        <f>IF(ISERROR('Racial Demographics'!E35),"",'Racial Demographics'!E35)</f>
        <v>0.221205633802817</v>
      </c>
      <c r="H35" s="32" t="n">
        <f>IF(ISERROR('Racial Demographics'!G35),"",'Racial Demographics'!G35)</f>
        <v>0.17463661971831</v>
      </c>
      <c r="I35" s="32" t="n">
        <f>IF(ISERROR('Racial Demographics'!J35/B35),"",'Racial Demographics'!J35/B35)</f>
        <v>0.0460619718309859</v>
      </c>
      <c r="J35" s="32" t="n">
        <f>IF(ISERROR('Racial Demographics'!H35),"",'Racial Demographics'!H35)</f>
        <v>0.469892957746479</v>
      </c>
      <c r="K35" s="43" t="n">
        <f>IF(ISERROR('Voting Age'!B35/B35),"",'Voting Age'!B35/B35)</f>
        <v>0.731481690140845</v>
      </c>
      <c r="L35" s="47" t="n">
        <f>IF(ISERROR('Voting Age'!G35/'Voting Age'!B35),"",'Voting Age'!G35/'Voting Age'!B35)</f>
        <v>0.529721653136986</v>
      </c>
      <c r="M35" s="47" t="n">
        <f>IF(ISERROR('Voting Age'!D35/'Voting Age'!B35),"",'Voting Age'!D35/'Voting Age'!B35)</f>
        <v>0.217655848056809</v>
      </c>
      <c r="N35" s="47" t="n">
        <f>IF(ISERROR('Voting Age'!E35/'Voting Age'!B35),"",'Voting Age'!E35/'Voting Age'!B35)</f>
        <v>0.151142192578444</v>
      </c>
      <c r="O35" s="47" t="n">
        <f>IF(ISERROR('Voting Age'!AA35/'Voting Age'!B35),"",'Voting Age'!AA35/'Voting Age'!B35)</f>
        <v>0.0459341641122014</v>
      </c>
      <c r="P35" s="47" t="n">
        <f>IF(ISERROR('Voting Age'!L35/'Voting Age'!B35),"",'Voting Age'!L35/'Voting Age'!B35)</f>
        <v>0.470278346863014</v>
      </c>
      <c r="Q35" s="47" t="n">
        <f>IF(ISERROR('Voting Age'!S35/'Voting Age'!B35),"",'Voting Age'!S35/'Voting Age'!B35)</f>
        <v>0.237788628906792</v>
      </c>
      <c r="R35" s="47" t="n">
        <f>IF(ISERROR('Voting Age'!Z35/'Voting Age'!B35),"",'Voting Age'!Z35/'Voting Age'!B35)</f>
        <v>0.22968622437191</v>
      </c>
      <c r="S35" s="54"/>
      <c r="T35" s="54"/>
    </row>
    <row r="36">
      <c r="A36" s="12" t="n">
        <v>34</v>
      </c>
      <c r="B36" s="17" t="n">
        <v>87815</v>
      </c>
      <c r="C36" s="22" t="n">
        <v>86313.93</v>
      </c>
      <c r="D36" s="25" t="n">
        <f>(B36-C36)/C36</f>
        <v>0.0173908197668674</v>
      </c>
      <c r="E36" s="27" t="n">
        <f>B36-C36</f>
        <v>1501.07000000001</v>
      </c>
      <c r="F36" s="31" t="n">
        <f>IF(ISERROR('Racial Demographics'!C36/'Racial Demographics'!B36),"",'Racial Demographics'!C36/'Racial Demographics'!B36)</f>
        <v>0.632534305073165</v>
      </c>
      <c r="G36" s="31" t="n">
        <f>IF(ISERROR('Racial Demographics'!E36),"",'Racial Demographics'!E36)</f>
        <v>0.169640721972328</v>
      </c>
      <c r="H36" s="31" t="n">
        <f>IF(ISERROR('Racial Demographics'!G36),"",'Racial Demographics'!G36)</f>
        <v>0.109491544724705</v>
      </c>
      <c r="I36" s="31" t="n">
        <f>IF(ISERROR('Racial Demographics'!J36/B36),"",'Racial Demographics'!J36/B36)</f>
        <v>0.0355747879063941</v>
      </c>
      <c r="J36" s="31" t="n">
        <f>IF(ISERROR('Racial Demographics'!H36),"",'Racial Demographics'!H36)</f>
        <v>0.367465694926835</v>
      </c>
      <c r="K36" s="31" t="n">
        <f>IF(ISERROR('Voting Age'!B36/B36),"",'Voting Age'!B36/B36)</f>
        <v>0.758845299777942</v>
      </c>
      <c r="L36" s="31" t="n">
        <f>IF(ISERROR('Voting Age'!G36/'Voting Age'!B36),"",'Voting Age'!G36/'Voting Age'!B36)</f>
        <v>0.649734385785888</v>
      </c>
      <c r="M36" s="31" t="n">
        <f>IF(ISERROR('Voting Age'!D36/'Voting Age'!B36),"",'Voting Age'!D36/'Voting Age'!B36)</f>
        <v>0.166181458026952</v>
      </c>
      <c r="N36" s="31" t="n">
        <f>IF(ISERROR('Voting Age'!E36/'Voting Age'!B36),"",'Voting Age'!E36/'Voting Age'!B36)</f>
        <v>0.0930250007503226</v>
      </c>
      <c r="O36" s="31" t="n">
        <f>IF(ISERROR('Voting Age'!AA36/'Voting Age'!B36),"",'Voting Age'!AA36/'Voting Age'!B36)</f>
        <v>0.0337945316486089</v>
      </c>
      <c r="P36" s="31" t="n">
        <f>IF(ISERROR('Voting Age'!L36/'Voting Age'!B36),"",'Voting Age'!L36/'Voting Age'!B36)</f>
        <v>0.350265614214112</v>
      </c>
      <c r="Q36" s="31" t="n">
        <f>IF(ISERROR('Voting Age'!S36/'Voting Age'!B36),"",'Voting Age'!S36/'Voting Age'!B36)</f>
        <v>0.181848194723731</v>
      </c>
      <c r="R36" s="31" t="n">
        <f>IF(ISERROR('Voting Age'!Z36/'Voting Age'!B36),"",'Voting Age'!Z36/'Voting Age'!B36)</f>
        <v>0.176595936252589</v>
      </c>
      <c r="S36" s="54"/>
      <c r="T36" s="54"/>
    </row>
    <row r="37">
      <c r="A37" s="12" t="n">
        <v>35</v>
      </c>
      <c r="B37" s="16" t="n">
        <v>84901</v>
      </c>
      <c r="C37" s="21" t="n">
        <v>86313.93</v>
      </c>
      <c r="D37" s="24" t="n">
        <f>(B37-C37)/C37</f>
        <v>-0.0163696636220827</v>
      </c>
      <c r="E37" s="26" t="n">
        <f>B37-C37</f>
        <v>-1412.92999999999</v>
      </c>
      <c r="F37" s="32" t="n">
        <f>IF(ISERROR('Racial Demographics'!C37/'Racial Demographics'!B37),"",'Racial Demographics'!C37/'Racial Demographics'!B37)</f>
        <v>0.637919459134757</v>
      </c>
      <c r="G37" s="32" t="n">
        <f>IF(ISERROR('Racial Demographics'!E37),"",'Racial Demographics'!E37)</f>
        <v>0.156629486107349</v>
      </c>
      <c r="H37" s="32" t="n">
        <f>IF(ISERROR('Racial Demographics'!G37),"",'Racial Demographics'!G37)</f>
        <v>0.128090364071095</v>
      </c>
      <c r="I37" s="32" t="n">
        <f>IF(ISERROR('Racial Demographics'!J37/B37),"",'Racial Demographics'!J37/B37)</f>
        <v>0.0309065853170163</v>
      </c>
      <c r="J37" s="32" t="n">
        <f>IF(ISERROR('Racial Demographics'!H37),"",'Racial Demographics'!H37)</f>
        <v>0.362080540865243</v>
      </c>
      <c r="K37" s="43" t="n">
        <f>IF(ISERROR('Voting Age'!B37/B37),"",'Voting Age'!B37/B37)</f>
        <v>0.750026501454635</v>
      </c>
      <c r="L37" s="47" t="n">
        <f>IF(ISERROR('Voting Age'!G37/'Voting Age'!B37),"",'Voting Age'!G37/'Voting Age'!B37)</f>
        <v>0.650020415214046</v>
      </c>
      <c r="M37" s="47" t="n">
        <f>IF(ISERROR('Voting Age'!D37/'Voting Age'!B37),"",'Voting Age'!D37/'Voting Age'!B37)</f>
        <v>0.158563397091617</v>
      </c>
      <c r="N37" s="47" t="n">
        <f>IF(ISERROR('Voting Age'!E37/'Voting Age'!B37),"",'Voting Age'!E37/'Voting Age'!B37)</f>
        <v>0.109629699425233</v>
      </c>
      <c r="O37" s="47" t="n">
        <f>IF(ISERROR('Voting Age'!AA37/'Voting Age'!B37),"",'Voting Age'!AA37/'Voting Age'!B37)</f>
        <v>0.0314080216087189</v>
      </c>
      <c r="P37" s="47" t="n">
        <f>IF(ISERROR('Voting Age'!L37/'Voting Age'!B37),"",'Voting Age'!L37/'Voting Age'!B37)</f>
        <v>0.349979584785954</v>
      </c>
      <c r="Q37" s="47" t="n">
        <f>IF(ISERROR('Voting Age'!S37/'Voting Age'!B37),"",'Voting Age'!S37/'Voting Age'!B37)</f>
        <v>0.174094663777129</v>
      </c>
      <c r="R37" s="47" t="n">
        <f>IF(ISERROR('Voting Age'!Z37/'Voting Age'!B37),"",'Voting Age'!Z37/'Voting Age'!B37)</f>
        <v>0.168849524168473</v>
      </c>
      <c r="S37" s="54"/>
      <c r="T37" s="54"/>
    </row>
    <row r="38">
      <c r="A38" s="12" t="n">
        <v>36</v>
      </c>
      <c r="B38" s="17" t="n">
        <v>86807</v>
      </c>
      <c r="C38" s="22" t="n">
        <v>86313.93</v>
      </c>
      <c r="D38" s="25" t="n">
        <f>(B38-C38)/C38</f>
        <v>0.00571251940445774</v>
      </c>
      <c r="E38" s="27" t="n">
        <f>B38-C38</f>
        <v>493.070000000007</v>
      </c>
      <c r="F38" s="31" t="n">
        <f>IF(ISERROR('Racial Demographics'!C38/'Racial Demographics'!B38),"",'Racial Demographics'!C38/'Racial Demographics'!B38)</f>
        <v>0.636838043014964</v>
      </c>
      <c r="G38" s="31" t="n">
        <f>IF(ISERROR('Racial Demographics'!E38),"",'Racial Demographics'!E38)</f>
        <v>0.199937793035124</v>
      </c>
      <c r="H38" s="31" t="n">
        <f>IF(ISERROR('Racial Demographics'!G38),"",'Racial Demographics'!G38)</f>
        <v>0.0892439549805891</v>
      </c>
      <c r="I38" s="31" t="n">
        <f>IF(ISERROR('Racial Demographics'!J38/B38),"",'Racial Demographics'!J38/B38)</f>
        <v>0.019007683712143</v>
      </c>
      <c r="J38" s="31" t="n">
        <f>IF(ISERROR('Racial Demographics'!H38),"",'Racial Demographics'!H38)</f>
        <v>0.363161956985036</v>
      </c>
      <c r="K38" s="31" t="n">
        <f>IF(ISERROR('Voting Age'!B38/B38),"",'Voting Age'!B38/B38)</f>
        <v>0.755088875321115</v>
      </c>
      <c r="L38" s="31" t="n">
        <f>IF(ISERROR('Voting Age'!G38/'Voting Age'!B38),"",'Voting Age'!G38/'Voting Age'!B38)</f>
        <v>0.650601858208614</v>
      </c>
      <c r="M38" s="31" t="n">
        <f>IF(ISERROR('Voting Age'!D38/'Voting Age'!B38),"",'Voting Age'!D38/'Voting Age'!B38)</f>
        <v>0.204418203731673</v>
      </c>
      <c r="N38" s="31" t="n">
        <f>IF(ISERROR('Voting Age'!E38/'Voting Age'!B38),"",'Voting Age'!E38/'Voting Age'!B38)</f>
        <v>0.0745266755152791</v>
      </c>
      <c r="O38" s="31" t="n">
        <f>IF(ISERROR('Voting Age'!AA38/'Voting Age'!B38),"",'Voting Age'!AA38/'Voting Age'!B38)</f>
        <v>0.0196195096648207</v>
      </c>
      <c r="P38" s="31" t="n">
        <f>IF(ISERROR('Voting Age'!L38/'Voting Age'!B38),"",'Voting Age'!L38/'Voting Age'!B38)</f>
        <v>0.349398141791386</v>
      </c>
      <c r="Q38" s="31" t="n">
        <f>IF(ISERROR('Voting Age'!S38/'Voting Age'!B38),"",'Voting Age'!S38/'Voting Age'!B38)</f>
        <v>0.221200054922422</v>
      </c>
      <c r="R38" s="31" t="n">
        <f>IF(ISERROR('Voting Age'!Z38/'Voting Age'!B38),"",'Voting Age'!Z38/'Voting Age'!B38)</f>
        <v>0.216958823439669</v>
      </c>
      <c r="S38" s="54"/>
      <c r="T38" s="54"/>
    </row>
    <row r="39">
      <c r="A39" s="12" t="n">
        <v>37</v>
      </c>
      <c r="B39" s="16" t="n">
        <v>86943</v>
      </c>
      <c r="C39" s="21" t="n">
        <v>86313.93</v>
      </c>
      <c r="D39" s="24" t="n">
        <f>(B39-C39)/C39</f>
        <v>0.00728816310414793</v>
      </c>
      <c r="E39" s="26" t="n">
        <f>B39-C39</f>
        <v>629.070000000007</v>
      </c>
      <c r="F39" s="32" t="n">
        <f>IF(ISERROR('Racial Demographics'!C39/'Racial Demographics'!B39),"",'Racial Demographics'!C39/'Racial Demographics'!B39)</f>
        <v>0.673843782708211</v>
      </c>
      <c r="G39" s="32" t="n">
        <f>IF(ISERROR('Racial Demographics'!E39),"",'Racial Demographics'!E39)</f>
        <v>0.233819858988073</v>
      </c>
      <c r="H39" s="32" t="n">
        <f>IF(ISERROR('Racial Demographics'!G39),"",'Racial Demographics'!G39)</f>
        <v>0.046846784675017</v>
      </c>
      <c r="I39" s="32" t="n">
        <f>IF(ISERROR('Racial Demographics'!J39/B39),"",'Racial Demographics'!J39/B39)</f>
        <v>0.00937395765041464</v>
      </c>
      <c r="J39" s="32" t="n">
        <f>IF(ISERROR('Racial Demographics'!H39),"",'Racial Demographics'!H39)</f>
        <v>0.326156217291789</v>
      </c>
      <c r="K39" s="43" t="n">
        <f>IF(ISERROR('Voting Age'!B39/B39),"",'Voting Age'!B39/B39)</f>
        <v>0.810312503594309</v>
      </c>
      <c r="L39" s="47" t="n">
        <f>IF(ISERROR('Voting Age'!G39/'Voting Age'!B39),"",'Voting Age'!G39/'Voting Age'!B39)</f>
        <v>0.684532511958666</v>
      </c>
      <c r="M39" s="47" t="n">
        <f>IF(ISERROR('Voting Age'!D39/'Voting Age'!B39),"",'Voting Age'!D39/'Voting Age'!B39)</f>
        <v>0.228442463556231</v>
      </c>
      <c r="N39" s="47" t="n">
        <f>IF(ISERROR('Voting Age'!E39/'Voting Age'!B39),"",'Voting Age'!E39/'Voting Age'!B39)</f>
        <v>0.0370470255922556</v>
      </c>
      <c r="O39" s="47" t="n">
        <f>IF(ISERROR('Voting Age'!AA39/'Voting Age'!B39),"",'Voting Age'!AA39/'Voting Age'!B39)</f>
        <v>0.00951015599494684</v>
      </c>
      <c r="P39" s="47" t="n">
        <f>IF(ISERROR('Voting Age'!L39/'Voting Age'!B39),"",'Voting Age'!L39/'Voting Age'!B39)</f>
        <v>0.315467488041334</v>
      </c>
      <c r="Q39" s="47" t="n">
        <f>IF(ISERROR('Voting Age'!S39/'Voting Age'!B39),"",'Voting Age'!S39/'Voting Age'!B39)</f>
        <v>0.238264893330116</v>
      </c>
      <c r="R39" s="47" t="n">
        <f>IF(ISERROR('Voting Age'!Z39/'Voting Age'!B39),"",'Voting Age'!Z39/'Voting Age'!B39)</f>
        <v>0.236589970333991</v>
      </c>
      <c r="S39" s="54"/>
      <c r="T39" s="54"/>
    </row>
    <row r="40">
      <c r="A40" s="12" t="n">
        <v>38</v>
      </c>
      <c r="B40" s="17" t="n">
        <v>82601</v>
      </c>
      <c r="C40" s="22" t="n">
        <v>86313.93</v>
      </c>
      <c r="D40" s="25" t="n">
        <f>(B40-C40)/C40</f>
        <v>-0.0430165791315491</v>
      </c>
      <c r="E40" s="27" t="n">
        <f>B40-C40</f>
        <v>-3712.92999999999</v>
      </c>
      <c r="F40" s="31" t="n">
        <f>IF(ISERROR('Racial Demographics'!C40/'Racial Demographics'!B40),"",'Racial Demographics'!C40/'Racial Demographics'!B40)</f>
        <v>0.80178206074987</v>
      </c>
      <c r="G40" s="31" t="n">
        <f>IF(ISERROR('Racial Demographics'!E40),"",'Racial Demographics'!E40)</f>
        <v>0.110265008898197</v>
      </c>
      <c r="H40" s="31" t="n">
        <f>IF(ISERROR('Racial Demographics'!G40),"",'Racial Demographics'!G40)</f>
        <v>0.0305565307926054</v>
      </c>
      <c r="I40" s="31" t="n">
        <f>IF(ISERROR('Racial Demographics'!J40/B40),"",'Racial Demographics'!J40/B40)</f>
        <v>0.00665851503008438</v>
      </c>
      <c r="J40" s="31" t="n">
        <f>IF(ISERROR('Racial Demographics'!H40),"",'Racial Demographics'!H40)</f>
        <v>0.19821793925013</v>
      </c>
      <c r="K40" s="31" t="n">
        <f>IF(ISERROR('Voting Age'!B40/B40),"",'Voting Age'!B40/B40)</f>
        <v>0.805305020520333</v>
      </c>
      <c r="L40" s="31" t="n">
        <f>IF(ISERROR('Voting Age'!G40/'Voting Age'!B40),"",'Voting Age'!G40/'Voting Age'!B40)</f>
        <v>0.80909213908808</v>
      </c>
      <c r="M40" s="31" t="n">
        <f>IF(ISERROR('Voting Age'!D40/'Voting Age'!B40),"",'Voting Age'!D40/'Voting Age'!B40)</f>
        <v>0.115696267231919</v>
      </c>
      <c r="N40" s="31" t="n">
        <f>IF(ISERROR('Voting Age'!E40/'Voting Age'!B40),"",'Voting Age'!E40/'Voting Age'!B40)</f>
        <v>0.0241434778033344</v>
      </c>
      <c r="O40" s="31" t="n">
        <f>IF(ISERROR('Voting Age'!AA40/'Voting Age'!B40),"",'Voting Age'!AA40/'Voting Age'!B40)</f>
        <v>0.00665975134923856</v>
      </c>
      <c r="P40" s="31" t="n">
        <f>IF(ISERROR('Voting Age'!L40/'Voting Age'!B40),"",'Voting Age'!L40/'Voting Age'!B40)</f>
        <v>0.19090786091192</v>
      </c>
      <c r="Q40" s="31" t="n">
        <f>IF(ISERROR('Voting Age'!S40/'Voting Age'!B40),"",'Voting Age'!S40/'Voting Age'!B40)</f>
        <v>0.123167816714022</v>
      </c>
      <c r="R40" s="31" t="n">
        <f>IF(ISERROR('Voting Age'!Z40/'Voting Age'!B40),"",'Voting Age'!Z40/'Voting Age'!B40)</f>
        <v>0.121739653332131</v>
      </c>
      <c r="S40" s="54"/>
      <c r="T40" s="54"/>
    </row>
    <row r="41">
      <c r="A41" s="12" t="n">
        <v>39</v>
      </c>
      <c r="B41" s="16" t="n">
        <v>87982</v>
      </c>
      <c r="C41" s="21" t="n">
        <v>86313.93</v>
      </c>
      <c r="D41" s="24" t="n">
        <f>(B41-C41)/C41</f>
        <v>0.0193256175451634</v>
      </c>
      <c r="E41" s="26" t="n">
        <f>B41-C41</f>
        <v>1668.07000000001</v>
      </c>
      <c r="F41" s="32" t="n">
        <f>IF(ISERROR('Racial Demographics'!C41/'Racial Demographics'!B41),"",'Racial Demographics'!C41/'Racial Demographics'!B41)</f>
        <v>0.757961855834148</v>
      </c>
      <c r="G41" s="32" t="n">
        <f>IF(ISERROR('Racial Demographics'!E41),"",'Racial Demographics'!E41)</f>
        <v>0.118922052237958</v>
      </c>
      <c r="H41" s="32" t="n">
        <f>IF(ISERROR('Racial Demographics'!G41),"",'Racial Demographics'!G41)</f>
        <v>0.0512263872155668</v>
      </c>
      <c r="I41" s="32" t="n">
        <f>IF(ISERROR('Racial Demographics'!J41/B41),"",'Racial Demographics'!J41/B41)</f>
        <v>0.0245277443113364</v>
      </c>
      <c r="J41" s="32" t="n">
        <f>IF(ISERROR('Racial Demographics'!H41),"",'Racial Demographics'!H41)</f>
        <v>0.242038144165852</v>
      </c>
      <c r="K41" s="43" t="n">
        <f>IF(ISERROR('Voting Age'!B41/B41),"",'Voting Age'!B41/B41)</f>
        <v>0.79565138323748</v>
      </c>
      <c r="L41" s="47" t="n">
        <f>IF(ISERROR('Voting Age'!G41/'Voting Age'!B41),"",'Voting Age'!G41/'Voting Age'!B41)</f>
        <v>0.773024013256575</v>
      </c>
      <c r="M41" s="47" t="n">
        <f>IF(ISERROR('Voting Age'!D41/'Voting Age'!B41),"",'Voting Age'!D41/'Voting Age'!B41)</f>
        <v>0.118109223890405</v>
      </c>
      <c r="N41" s="47" t="n">
        <f>IF(ISERROR('Voting Age'!E41/'Voting Age'!B41),"",'Voting Age'!E41/'Voting Age'!B41)</f>
        <v>0.0412696598717198</v>
      </c>
      <c r="O41" s="47" t="n">
        <f>IF(ISERROR('Voting Age'!AA41/'Voting Age'!B41),"",'Voting Age'!AA41/'Voting Age'!B41)</f>
        <v>0.0248989329028756</v>
      </c>
      <c r="P41" s="47" t="n">
        <f>IF(ISERROR('Voting Age'!L41/'Voting Age'!B41),"",'Voting Age'!L41/'Voting Age'!B41)</f>
        <v>0.226975986743425</v>
      </c>
      <c r="Q41" s="47" t="n">
        <f>IF(ISERROR('Voting Age'!S41/'Voting Age'!B41),"",'Voting Age'!S41/'Voting Age'!B41)</f>
        <v>0.127108838192649</v>
      </c>
      <c r="R41" s="47" t="n">
        <f>IF(ISERROR('Voting Age'!Z41/'Voting Age'!B41),"",'Voting Age'!Z41/'Voting Age'!B41)</f>
        <v>0.12506606859706</v>
      </c>
      <c r="S41" s="54"/>
      <c r="T41" s="54"/>
    </row>
    <row r="42">
      <c r="A42" s="12" t="n">
        <v>40</v>
      </c>
      <c r="B42" s="17" t="n">
        <v>86207</v>
      </c>
      <c r="C42" s="22" t="n">
        <v>86313.93</v>
      </c>
      <c r="D42" s="25" t="n">
        <f>(B42-C42)/C42</f>
        <v>-0.00123884985888133</v>
      </c>
      <c r="E42" s="27" t="n">
        <f>B42-C42</f>
        <v>-106.929999999993</v>
      </c>
      <c r="F42" s="31" t="n">
        <f>IF(ISERROR('Racial Demographics'!C42/'Racial Demographics'!B42),"",'Racial Demographics'!C42/'Racial Demographics'!B42)</f>
        <v>0.481979421624694</v>
      </c>
      <c r="G42" s="31" t="n">
        <f>IF(ISERROR('Racial Demographics'!E42),"",'Racial Demographics'!E42)</f>
        <v>0.327572006913592</v>
      </c>
      <c r="H42" s="31" t="n">
        <f>IF(ISERROR('Racial Demographics'!G42),"",'Racial Demographics'!G42)</f>
        <v>0.108807869430557</v>
      </c>
      <c r="I42" s="31" t="n">
        <f>IF(ISERROR('Racial Demographics'!J42/B42),"",'Racial Demographics'!J42/B42)</f>
        <v>0.0422123493451808</v>
      </c>
      <c r="J42" s="31" t="n">
        <f>IF(ISERROR('Racial Demographics'!H42),"",'Racial Demographics'!H42)</f>
        <v>0.518020578375306</v>
      </c>
      <c r="K42" s="31" t="n">
        <f>IF(ISERROR('Voting Age'!B42/B42),"",'Voting Age'!B42/B42)</f>
        <v>0.795851844977786</v>
      </c>
      <c r="L42" s="31" t="n">
        <f>IF(ISERROR('Voting Age'!G42/'Voting Age'!B42),"",'Voting Age'!G42/'Voting Age'!B42)</f>
        <v>0.494490438432836</v>
      </c>
      <c r="M42" s="31" t="n">
        <f>IF(ISERROR('Voting Age'!D42/'Voting Age'!B42),"",'Voting Age'!D42/'Voting Age'!B42)</f>
        <v>0.324204174440299</v>
      </c>
      <c r="N42" s="31" t="n">
        <f>IF(ISERROR('Voting Age'!E42/'Voting Age'!B42),"",'Voting Age'!E42/'Voting Age'!B42)</f>
        <v>0.0911555503731343</v>
      </c>
      <c r="O42" s="31" t="n">
        <f>IF(ISERROR('Voting Age'!AA42/'Voting Age'!B42),"",'Voting Age'!AA42/'Voting Age'!B42)</f>
        <v>0.043974463619403</v>
      </c>
      <c r="P42" s="31" t="n">
        <f>IF(ISERROR('Voting Age'!L42/'Voting Age'!B42),"",'Voting Age'!L42/'Voting Age'!B42)</f>
        <v>0.505509561567164</v>
      </c>
      <c r="Q42" s="31" t="n">
        <f>IF(ISERROR('Voting Age'!S42/'Voting Age'!B42),"",'Voting Age'!S42/'Voting Age'!B42)</f>
        <v>0.344609958022388</v>
      </c>
      <c r="R42" s="31" t="n">
        <f>IF(ISERROR('Voting Age'!Z42/'Voting Age'!B42),"",'Voting Age'!Z42/'Voting Age'!B42)</f>
        <v>0.334684001865672</v>
      </c>
      <c r="S42" s="54"/>
      <c r="T42" s="54"/>
    </row>
    <row r="43">
      <c r="A43" s="12" t="n">
        <v>41</v>
      </c>
      <c r="B43" s="16" t="n">
        <v>82691</v>
      </c>
      <c r="C43" s="21" t="n">
        <v>86313.93</v>
      </c>
      <c r="D43" s="24" t="n">
        <f>(B43-C43)/C43</f>
        <v>-0.0419738737420483</v>
      </c>
      <c r="E43" s="26" t="n">
        <f>B43-C43</f>
        <v>-3622.92999999999</v>
      </c>
      <c r="F43" s="32" t="n">
        <f>IF(ISERROR('Racial Demographics'!C43/'Racial Demographics'!B43),"",'Racial Demographics'!C43/'Racial Demographics'!B43)</f>
        <v>0.717248551837564</v>
      </c>
      <c r="G43" s="32" t="n">
        <f>IF(ISERROR('Racial Demographics'!E43),"",'Racial Demographics'!E43)</f>
        <v>0.109443591200977</v>
      </c>
      <c r="H43" s="32" t="n">
        <f>IF(ISERROR('Racial Demographics'!G43),"",'Racial Demographics'!G43)</f>
        <v>0.0677099079706377</v>
      </c>
      <c r="I43" s="32" t="n">
        <f>IF(ISERROR('Racial Demographics'!J43/B43),"",'Racial Demographics'!J43/B43)</f>
        <v>0.055157151322393</v>
      </c>
      <c r="J43" s="32" t="n">
        <f>IF(ISERROR('Racial Demographics'!H43),"",'Racial Demographics'!H43)</f>
        <v>0.282751448162436</v>
      </c>
      <c r="K43" s="43" t="n">
        <f>IF(ISERROR('Voting Age'!B43/B43),"",'Voting Age'!B43/B43)</f>
        <v>0.756732897171397</v>
      </c>
      <c r="L43" s="47" t="n">
        <f>IF(ISERROR('Voting Age'!G43/'Voting Age'!B43),"",'Voting Age'!G43/'Voting Age'!B43)</f>
        <v>0.730691170595286</v>
      </c>
      <c r="M43" s="47" t="n">
        <f>IF(ISERROR('Voting Age'!D43/'Voting Age'!B43),"",'Voting Age'!D43/'Voting Age'!B43)</f>
        <v>0.110139832201358</v>
      </c>
      <c r="N43" s="47" t="n">
        <f>IF(ISERROR('Voting Age'!E43/'Voting Age'!B43),"",'Voting Age'!E43/'Voting Age'!B43)</f>
        <v>0.0537275269676388</v>
      </c>
      <c r="O43" s="47" t="n">
        <f>IF(ISERROR('Voting Age'!AA43/'Voting Age'!B43),"",'Voting Age'!AA43/'Voting Age'!B43)</f>
        <v>0.0558050339592489</v>
      </c>
      <c r="P43" s="47" t="n">
        <f>IF(ISERROR('Voting Age'!L43/'Voting Age'!B43),"",'Voting Age'!L43/'Voting Age'!B43)</f>
        <v>0.269308829404714</v>
      </c>
      <c r="Q43" s="47" t="n">
        <f>IF(ISERROR('Voting Age'!S43/'Voting Age'!B43),"",'Voting Age'!S43/'Voting Age'!B43)</f>
        <v>0.120990811026768</v>
      </c>
      <c r="R43" s="47" t="n">
        <f>IF(ISERROR('Voting Age'!Z43/'Voting Age'!B43),"",'Voting Age'!Z43/'Voting Age'!B43)</f>
        <v>0.116660007990412</v>
      </c>
      <c r="S43" s="54"/>
      <c r="T43" s="54"/>
    </row>
    <row r="44">
      <c r="A44" s="12" t="n">
        <v>42</v>
      </c>
      <c r="B44" s="17" t="n">
        <v>88251</v>
      </c>
      <c r="C44" s="22" t="n">
        <v>86313.93</v>
      </c>
      <c r="D44" s="25" t="n">
        <f>(B44-C44)/C44</f>
        <v>0.0224421480982271</v>
      </c>
      <c r="E44" s="27" t="n">
        <f>B44-C44</f>
        <v>1937.07000000001</v>
      </c>
      <c r="F44" s="31" t="n">
        <f>IF(ISERROR('Racial Demographics'!C44/'Racial Demographics'!B44),"",'Racial Demographics'!C44/'Racial Demographics'!B44)</f>
        <v>0.351395451609614</v>
      </c>
      <c r="G44" s="31" t="n">
        <f>IF(ISERROR('Racial Demographics'!E44),"",'Racial Demographics'!E44)</f>
        <v>0.506430522033745</v>
      </c>
      <c r="H44" s="31" t="n">
        <f>IF(ISERROR('Racial Demographics'!G44),"",'Racial Demographics'!G44)</f>
        <v>0.0808036169561818</v>
      </c>
      <c r="I44" s="31" t="n">
        <f>IF(ISERROR('Racial Demographics'!J44/B44),"",'Racial Demographics'!J44/B44)</f>
        <v>0.0196938278319792</v>
      </c>
      <c r="J44" s="31" t="n">
        <f>IF(ISERROR('Racial Demographics'!H44),"",'Racial Demographics'!H44)</f>
        <v>0.648604548390387</v>
      </c>
      <c r="K44" s="31" t="n">
        <f>IF(ISERROR('Voting Age'!B44/B44),"",'Voting Age'!B44/B44)</f>
        <v>0.774529467088192</v>
      </c>
      <c r="L44" s="31" t="n">
        <f>IF(ISERROR('Voting Age'!G44/'Voting Age'!B44),"",'Voting Age'!G44/'Voting Age'!B44)</f>
        <v>0.372302605591561</v>
      </c>
      <c r="M44" s="31" t="n">
        <f>IF(ISERROR('Voting Age'!D44/'Voting Age'!B44),"",'Voting Age'!D44/'Voting Age'!B44)</f>
        <v>0.49152195221863</v>
      </c>
      <c r="N44" s="31" t="n">
        <f>IF(ISERROR('Voting Age'!E44/'Voting Age'!B44),"",'Voting Age'!E44/'Voting Age'!B44)</f>
        <v>0.0725791113777011</v>
      </c>
      <c r="O44" s="31" t="n">
        <f>IF(ISERROR('Voting Age'!AA44/'Voting Age'!B44),"",'Voting Age'!AA44/'Voting Age'!B44)</f>
        <v>0.0210085877722997</v>
      </c>
      <c r="P44" s="31" t="n">
        <f>IF(ISERROR('Voting Age'!L44/'Voting Age'!B44),"",'Voting Age'!L44/'Voting Age'!B44)</f>
        <v>0.627697394408439</v>
      </c>
      <c r="Q44" s="31" t="n">
        <f>IF(ISERROR('Voting Age'!S44/'Voting Age'!B44),"",'Voting Age'!S44/'Voting Age'!B44)</f>
        <v>0.514315392155428</v>
      </c>
      <c r="R44" s="31" t="n">
        <f>IF(ISERROR('Voting Age'!Z44/'Voting Age'!B44),"",'Voting Age'!Z44/'Voting Age'!B44)</f>
        <v>0.504045177241672</v>
      </c>
      <c r="S44" s="54"/>
      <c r="T44" s="54"/>
    </row>
    <row r="45">
      <c r="A45" s="12" t="n">
        <v>43</v>
      </c>
      <c r="B45" s="16" t="n">
        <v>89851</v>
      </c>
      <c r="C45" s="21" t="n">
        <v>86313.93</v>
      </c>
      <c r="D45" s="24" t="n">
        <f>(B45-C45)/C45</f>
        <v>0.0409791328004646</v>
      </c>
      <c r="E45" s="26" t="n">
        <f>B45-C45</f>
        <v>3537.07000000001</v>
      </c>
      <c r="F45" s="32" t="n">
        <f>IF(ISERROR('Racial Demographics'!C45/'Racial Demographics'!B45),"",'Racial Demographics'!C45/'Racial Demographics'!B45)</f>
        <v>0.411425582353007</v>
      </c>
      <c r="G45" s="32" t="n">
        <f>IF(ISERROR('Racial Demographics'!E45),"",'Racial Demographics'!E45)</f>
        <v>0.409400006677722</v>
      </c>
      <c r="H45" s="32" t="n">
        <f>IF(ISERROR('Racial Demographics'!G45),"",'Racial Demographics'!G45)</f>
        <v>0.094656709441186</v>
      </c>
      <c r="I45" s="32" t="n">
        <f>IF(ISERROR('Racial Demographics'!J45/B45),"",'Racial Demographics'!J45/B45)</f>
        <v>0.0381075335833769</v>
      </c>
      <c r="J45" s="32" t="n">
        <f>IF(ISERROR('Racial Demographics'!H45),"",'Racial Demographics'!H45)</f>
        <v>0.588574417646993</v>
      </c>
      <c r="K45" s="43" t="n">
        <f>IF(ISERROR('Voting Age'!B45/B45),"",'Voting Age'!B45/B45)</f>
        <v>0.788883818766625</v>
      </c>
      <c r="L45" s="47" t="n">
        <f>IF(ISERROR('Voting Age'!G45/'Voting Age'!B45),"",'Voting Age'!G45/'Voting Age'!B45)</f>
        <v>0.429714172850653</v>
      </c>
      <c r="M45" s="47" t="n">
        <f>IF(ISERROR('Voting Age'!D45/'Voting Age'!B45),"",'Voting Age'!D45/'Voting Age'!B45)</f>
        <v>0.398775429587201</v>
      </c>
      <c r="N45" s="47" t="n">
        <f>IF(ISERROR('Voting Age'!E45/'Voting Age'!B45),"",'Voting Age'!E45/'Voting Age'!B45)</f>
        <v>0.0822070483338506</v>
      </c>
      <c r="O45" s="47" t="n">
        <f>IF(ISERROR('Voting Age'!AA45/'Voting Age'!B45),"",'Voting Age'!AA45/'Voting Age'!B45)</f>
        <v>0.0397703225078299</v>
      </c>
      <c r="P45" s="47" t="n">
        <f>IF(ISERROR('Voting Age'!L45/'Voting Age'!B45),"",'Voting Age'!L45/'Voting Age'!B45)</f>
        <v>0.570285827149347</v>
      </c>
      <c r="Q45" s="47" t="n">
        <f>IF(ISERROR('Voting Age'!S45/'Voting Age'!B45),"",'Voting Age'!S45/'Voting Age'!B45)</f>
        <v>0.423379701475692</v>
      </c>
      <c r="R45" s="47" t="n">
        <f>IF(ISERROR('Voting Age'!Z45/'Voting Age'!B45),"",'Voting Age'!Z45/'Voting Age'!B45)</f>
        <v>0.411218645072092</v>
      </c>
      <c r="S45" s="54"/>
      <c r="T45" s="54"/>
    </row>
    <row r="46">
      <c r="A46" s="12" t="n">
        <v>44</v>
      </c>
      <c r="B46" s="17" t="n">
        <v>89569</v>
      </c>
      <c r="C46" s="22" t="n">
        <v>86313.93</v>
      </c>
      <c r="D46" s="25" t="n">
        <f>(B46-C46)/C46</f>
        <v>0.0377119892466953</v>
      </c>
      <c r="E46" s="27" t="n">
        <f>B46-C46</f>
        <v>3255.07000000001</v>
      </c>
      <c r="F46" s="31" t="n">
        <f>IF(ISERROR('Racial Demographics'!C46/'Racial Demographics'!B46),"",'Racial Demographics'!C46/'Racial Demographics'!B46)</f>
        <v>0.368006788062834</v>
      </c>
      <c r="G46" s="31" t="n">
        <f>IF(ISERROR('Racial Demographics'!E46),"",'Racial Demographics'!E46)</f>
        <v>0.501155533722605</v>
      </c>
      <c r="H46" s="31" t="n">
        <f>IF(ISERROR('Racial Demographics'!G46),"",'Racial Demographics'!G46)</f>
        <v>0.0594067143766258</v>
      </c>
      <c r="I46" s="31" t="n">
        <f>IF(ISERROR('Racial Demographics'!J46/B46),"",'Racial Demographics'!J46/B46)</f>
        <v>0.0218490772477085</v>
      </c>
      <c r="J46" s="31" t="n">
        <f>IF(ISERROR('Racial Demographics'!H46),"",'Racial Demographics'!H46)</f>
        <v>0.631993211937166</v>
      </c>
      <c r="K46" s="31" t="n">
        <f>IF(ISERROR('Voting Age'!B46/B46),"",'Voting Age'!B46/B46)</f>
        <v>0.792662639975884</v>
      </c>
      <c r="L46" s="31" t="n">
        <f>IF(ISERROR('Voting Age'!G46/'Voting Age'!B46),"",'Voting Age'!G46/'Voting Age'!B46)</f>
        <v>0.382179779712105</v>
      </c>
      <c r="M46" s="31" t="n">
        <f>IF(ISERROR('Voting Age'!D46/'Voting Age'!B46),"",'Voting Age'!D46/'Voting Age'!B46)</f>
        <v>0.495985802416969</v>
      </c>
      <c r="N46" s="31" t="n">
        <f>IF(ISERROR('Voting Age'!E46/'Voting Age'!B46),"",'Voting Age'!E46/'Voting Age'!B46)</f>
        <v>0.0510436913715879</v>
      </c>
      <c r="O46" s="31" t="n">
        <f>IF(ISERROR('Voting Age'!AA46/'Voting Age'!B46),"",'Voting Age'!AA46/'Voting Age'!B46)</f>
        <v>0.0228034592523733</v>
      </c>
      <c r="P46" s="31" t="n">
        <f>IF(ISERROR('Voting Age'!L46/'Voting Age'!B46),"",'Voting Age'!L46/'Voting Age'!B46)</f>
        <v>0.617820220287895</v>
      </c>
      <c r="Q46" s="31" t="n">
        <f>IF(ISERROR('Voting Age'!S46/'Voting Age'!B46),"",'Voting Age'!S46/'Voting Age'!B46)</f>
        <v>0.519408997436548</v>
      </c>
      <c r="R46" s="31" t="n">
        <f>IF(ISERROR('Voting Age'!Z46/'Voting Age'!B46),"",'Voting Age'!Z46/'Voting Age'!B46)</f>
        <v>0.509831262852475</v>
      </c>
      <c r="S46" s="54"/>
      <c r="T46" s="54"/>
    </row>
    <row r="47">
      <c r="A47" s="12" t="n">
        <v>45</v>
      </c>
      <c r="B47" s="16" t="n">
        <v>86779</v>
      </c>
      <c r="C47" s="21" t="n">
        <v>86313.93</v>
      </c>
      <c r="D47" s="24" t="n">
        <f>(B47-C47)/C47</f>
        <v>0.00538812217216858</v>
      </c>
      <c r="E47" s="26" t="n">
        <f>B47-C47</f>
        <v>465.070000000007</v>
      </c>
      <c r="F47" s="32" t="n">
        <f>IF(ISERROR('Racial Demographics'!C47/'Racial Demographics'!B47),"",'Racial Demographics'!C47/'Racial Demographics'!B47)</f>
        <v>0.548565897279296</v>
      </c>
      <c r="G47" s="32" t="n">
        <f>IF(ISERROR('Racial Demographics'!E47),"",'Racial Demographics'!E47)</f>
        <v>0.239608661081598</v>
      </c>
      <c r="H47" s="32" t="n">
        <f>IF(ISERROR('Racial Demographics'!G47),"",'Racial Demographics'!G47)</f>
        <v>0.140448726074281</v>
      </c>
      <c r="I47" s="32" t="n">
        <f>IF(ISERROR('Racial Demographics'!J47/B47),"",'Racial Demographics'!J47/B47)</f>
        <v>0.0407241383283974</v>
      </c>
      <c r="J47" s="32" t="n">
        <f>IF(ISERROR('Racial Demographics'!H47),"",'Racial Demographics'!H47)</f>
        <v>0.451434102720704</v>
      </c>
      <c r="K47" s="43" t="n">
        <f>IF(ISERROR('Voting Age'!B47/B47),"",'Voting Age'!B47/B47)</f>
        <v>0.811832355754272</v>
      </c>
      <c r="L47" s="47" t="n">
        <f>IF(ISERROR('Voting Age'!G47/'Voting Age'!B47),"",'Voting Age'!G47/'Voting Age'!B47)</f>
        <v>0.539403832505323</v>
      </c>
      <c r="M47" s="47" t="n">
        <f>IF(ISERROR('Voting Age'!D47/'Voting Age'!B47),"",'Voting Age'!D47/'Voting Age'!B47)</f>
        <v>0.231753016323634</v>
      </c>
      <c r="N47" s="47" t="n">
        <f>IF(ISERROR('Voting Age'!E47/'Voting Age'!B47),"",'Voting Age'!E47/'Voting Age'!B47)</f>
        <v>0.129496096522356</v>
      </c>
      <c r="O47" s="47" t="n">
        <f>IF(ISERROR('Voting Age'!AA47/'Voting Age'!B47),"",'Voting Age'!AA47/'Voting Age'!B47)</f>
        <v>0.0426827537260468</v>
      </c>
      <c r="P47" s="47" t="n">
        <f>IF(ISERROR('Voting Age'!L47/'Voting Age'!B47),"",'Voting Age'!L47/'Voting Age'!B47)</f>
        <v>0.460596167494677</v>
      </c>
      <c r="Q47" s="47" t="n">
        <f>IF(ISERROR('Voting Age'!S47/'Voting Age'!B47),"",'Voting Age'!S47/'Voting Age'!B47)</f>
        <v>0.252618878637331</v>
      </c>
      <c r="R47" s="47" t="n">
        <f>IF(ISERROR('Voting Age'!Z47/'Voting Age'!B47),"",'Voting Age'!Z47/'Voting Age'!B47)</f>
        <v>0.240425833924769</v>
      </c>
      <c r="S47" s="54"/>
      <c r="T47" s="54"/>
    </row>
    <row r="48">
      <c r="A48" s="12" t="n">
        <v>46</v>
      </c>
      <c r="B48" s="17" t="n">
        <v>85777</v>
      </c>
      <c r="C48" s="22" t="n">
        <v>86313.93</v>
      </c>
      <c r="D48" s="25" t="n">
        <f>(B48-C48)/C48</f>
        <v>-0.00622066449760766</v>
      </c>
      <c r="E48" s="27" t="n">
        <f>B48-C48</f>
        <v>-536.929999999993</v>
      </c>
      <c r="F48" s="31" t="n">
        <f>IF(ISERROR('Racial Demographics'!C48/'Racial Demographics'!B48),"",'Racial Demographics'!C48/'Racial Demographics'!B48)</f>
        <v>0.364083612157105</v>
      </c>
      <c r="G48" s="31" t="n">
        <f>IF(ISERROR('Racial Demographics'!E48),"",'Racial Demographics'!E48)</f>
        <v>0.517213238980146</v>
      </c>
      <c r="H48" s="31" t="n">
        <f>IF(ISERROR('Racial Demographics'!G48),"",'Racial Demographics'!G48)</f>
        <v>0.0520652389335136</v>
      </c>
      <c r="I48" s="31" t="n">
        <f>IF(ISERROR('Racial Demographics'!J48/B48),"",'Racial Demographics'!J48/B48)</f>
        <v>0.0281427422269373</v>
      </c>
      <c r="J48" s="31" t="n">
        <f>IF(ISERROR('Racial Demographics'!H48),"",'Racial Demographics'!H48)</f>
        <v>0.635916387842895</v>
      </c>
      <c r="K48" s="31" t="n">
        <f>IF(ISERROR('Voting Age'!B48/B48),"",'Voting Age'!B48/B48)</f>
        <v>0.800960630472038</v>
      </c>
      <c r="L48" s="31" t="n">
        <f>IF(ISERROR('Voting Age'!G48/'Voting Age'!B48),"",'Voting Age'!G48/'Voting Age'!B48)</f>
        <v>0.384213437354448</v>
      </c>
      <c r="M48" s="31" t="n">
        <f>IF(ISERROR('Voting Age'!D48/'Voting Age'!B48),"",'Voting Age'!D48/'Voting Age'!B48)</f>
        <v>0.494439916162087</v>
      </c>
      <c r="N48" s="31" t="n">
        <f>IF(ISERROR('Voting Age'!E48/'Voting Age'!B48),"",'Voting Age'!E48/'Voting Age'!B48)</f>
        <v>0.0487890079180252</v>
      </c>
      <c r="O48" s="31" t="n">
        <f>IF(ISERROR('Voting Age'!AA48/'Voting Age'!B48),"",'Voting Age'!AA48/'Voting Age'!B48)</f>
        <v>0.0305076851420587</v>
      </c>
      <c r="P48" s="31" t="n">
        <f>IF(ISERROR('Voting Age'!L48/'Voting Age'!B48),"",'Voting Age'!L48/'Voting Age'!B48)</f>
        <v>0.615786562645552</v>
      </c>
      <c r="Q48" s="31" t="n">
        <f>IF(ISERROR('Voting Age'!S48/'Voting Age'!B48),"",'Voting Age'!S48/'Voting Age'!B48)</f>
        <v>0.514409641360037</v>
      </c>
      <c r="R48" s="31" t="n">
        <f>IF(ISERROR('Voting Age'!Z48/'Voting Age'!B48),"",'Voting Age'!Z48/'Voting Age'!B48)</f>
        <v>0.506608057755007</v>
      </c>
      <c r="S48" s="54"/>
      <c r="T48" s="54"/>
    </row>
    <row r="49">
      <c r="A49" s="12" t="n">
        <v>47</v>
      </c>
      <c r="B49" s="16" t="n">
        <v>85703</v>
      </c>
      <c r="C49" s="21" t="n">
        <v>86313.93</v>
      </c>
      <c r="D49" s="24" t="n">
        <f>(B49-C49)/C49</f>
        <v>-0.00707800004008615</v>
      </c>
      <c r="E49" s="26" t="n">
        <f>B49-C49</f>
        <v>-610.929999999993</v>
      </c>
      <c r="F49" s="32" t="n">
        <f>IF(ISERROR('Racial Demographics'!C49/'Racial Demographics'!B49),"",'Racial Demographics'!C49/'Racial Demographics'!B49)</f>
        <v>0.328284890843961</v>
      </c>
      <c r="G49" s="32" t="n">
        <f>IF(ISERROR('Racial Demographics'!E49),"",'Racial Demographics'!E49)</f>
        <v>0.497182128980316</v>
      </c>
      <c r="H49" s="32" t="n">
        <f>IF(ISERROR('Racial Demographics'!G49),"",'Racial Demographics'!G49)</f>
        <v>0.0871964808699812</v>
      </c>
      <c r="I49" s="32" t="n">
        <f>IF(ISERROR('Racial Demographics'!J49/B49),"",'Racial Demographics'!J49/B49)</f>
        <v>0.0385634108490951</v>
      </c>
      <c r="J49" s="32" t="n">
        <f>IF(ISERROR('Racial Demographics'!H49),"",'Racial Demographics'!H49)</f>
        <v>0.671715109156039</v>
      </c>
      <c r="K49" s="43" t="n">
        <f>IF(ISERROR('Voting Age'!B49/B49),"",'Voting Age'!B49/B49)</f>
        <v>0.783333138863284</v>
      </c>
      <c r="L49" s="47" t="n">
        <f>IF(ISERROR('Voting Age'!G49/'Voting Age'!B49),"",'Voting Age'!G49/'Voting Age'!B49)</f>
        <v>0.343894300950338</v>
      </c>
      <c r="M49" s="47" t="n">
        <f>IF(ISERROR('Voting Age'!D49/'Voting Age'!B49),"",'Voting Age'!D49/'Voting Age'!B49)</f>
        <v>0.491122233145649</v>
      </c>
      <c r="N49" s="47" t="n">
        <f>IF(ISERROR('Voting Age'!E49/'Voting Age'!B49),"",'Voting Age'!E49/'Voting Age'!B49)</f>
        <v>0.0790210623529061</v>
      </c>
      <c r="O49" s="47" t="n">
        <f>IF(ISERROR('Voting Age'!AA49/'Voting Age'!B49),"",'Voting Age'!AA49/'Voting Age'!B49)</f>
        <v>0.0424375130336342</v>
      </c>
      <c r="P49" s="47" t="n">
        <f>IF(ISERROR('Voting Age'!L49/'Voting Age'!B49),"",'Voting Age'!L49/'Voting Age'!B49)</f>
        <v>0.656105699049662</v>
      </c>
      <c r="Q49" s="47" t="n">
        <f>IF(ISERROR('Voting Age'!S49/'Voting Age'!B49),"",'Voting Age'!S49/'Voting Age'!B49)</f>
        <v>0.513420919355319</v>
      </c>
      <c r="R49" s="47" t="n">
        <f>IF(ISERROR('Voting Age'!Z49/'Voting Age'!B49),"",'Voting Age'!Z49/'Voting Age'!B49)</f>
        <v>0.501489558197039</v>
      </c>
      <c r="S49" s="54"/>
      <c r="T49" s="54"/>
    </row>
    <row r="50">
      <c r="A50" s="12" t="n">
        <v>48</v>
      </c>
      <c r="B50" s="17" t="n">
        <v>85608</v>
      </c>
      <c r="C50" s="22" t="n">
        <v>86313.93</v>
      </c>
      <c r="D50" s="25" t="n">
        <f>(B50-C50)/C50</f>
        <v>-0.0081786335067815</v>
      </c>
      <c r="E50" s="27" t="n">
        <f>B50-C50</f>
        <v>-705.929999999993</v>
      </c>
      <c r="F50" s="31" t="n">
        <f>IF(ISERROR('Racial Demographics'!C50/'Racial Demographics'!B50),"",'Racial Demographics'!C50/'Racial Demographics'!B50)</f>
        <v>0.639718250630782</v>
      </c>
      <c r="G50" s="31" t="n">
        <f>IF(ISERROR('Racial Demographics'!E50),"",'Racial Demographics'!E50)</f>
        <v>0.201055976077002</v>
      </c>
      <c r="H50" s="31" t="n">
        <f>IF(ISERROR('Racial Demographics'!G50),"",'Racial Demographics'!G50)</f>
        <v>0.0939982244650033</v>
      </c>
      <c r="I50" s="31" t="n">
        <f>IF(ISERROR('Racial Demographics'!J50/B50),"",'Racial Demographics'!J50/B50)</f>
        <v>0.0314106158302962</v>
      </c>
      <c r="J50" s="31" t="n">
        <f>IF(ISERROR('Racial Demographics'!H50),"",'Racial Demographics'!H50)</f>
        <v>0.360281749369218</v>
      </c>
      <c r="K50" s="31" t="n">
        <f>IF(ISERROR('Voting Age'!B50/B50),"",'Voting Age'!B50/B50)</f>
        <v>0.79963321184936</v>
      </c>
      <c r="L50" s="31" t="n">
        <f>IF(ISERROR('Voting Age'!G50/'Voting Age'!B50),"",'Voting Age'!G50/'Voting Age'!B50)</f>
        <v>0.659279818859104</v>
      </c>
      <c r="M50" s="31" t="n">
        <f>IF(ISERROR('Voting Age'!D50/'Voting Age'!B50),"",'Voting Age'!D50/'Voting Age'!B50)</f>
        <v>0.197151413337229</v>
      </c>
      <c r="N50" s="31" t="n">
        <f>IF(ISERROR('Voting Age'!E50/'Voting Age'!B50),"",'Voting Age'!E50/'Voting Age'!B50)</f>
        <v>0.0747644437951939</v>
      </c>
      <c r="O50" s="31" t="n">
        <f>IF(ISERROR('Voting Age'!AA50/'Voting Age'!B50),"",'Voting Age'!AA50/'Voting Age'!B50)</f>
        <v>0.0317288729822511</v>
      </c>
      <c r="P50" s="31" t="n">
        <f>IF(ISERROR('Voting Age'!L50/'Voting Age'!B50),"",'Voting Age'!L50/'Voting Age'!B50)</f>
        <v>0.340720181140895</v>
      </c>
      <c r="Q50" s="31" t="n">
        <f>IF(ISERROR('Voting Age'!S50/'Voting Age'!B50),"",'Voting Age'!S50/'Voting Age'!B50)</f>
        <v>0.206807391717186</v>
      </c>
      <c r="R50" s="31" t="n">
        <f>IF(ISERROR('Voting Age'!Z50/'Voting Age'!B50),"",'Voting Age'!Z50/'Voting Age'!B50)</f>
        <v>0.203491344678986</v>
      </c>
      <c r="S50" s="54"/>
      <c r="T50" s="54"/>
    </row>
    <row r="51">
      <c r="A51" s="12" t="n">
        <v>49</v>
      </c>
      <c r="B51" s="16" t="n">
        <v>84733</v>
      </c>
      <c r="C51" s="21" t="n">
        <v>86313.93</v>
      </c>
      <c r="D51" s="24" t="n">
        <f>(B51-C51)/C51</f>
        <v>-0.0183160470158176</v>
      </c>
      <c r="E51" s="26" t="n">
        <f>B51-C51</f>
        <v>-1580.92999999999</v>
      </c>
      <c r="F51" s="32" t="n">
        <f>IF(ISERROR('Racial Demographics'!C51/'Racial Demographics'!B51),"",'Racial Demographics'!C51/'Racial Demographics'!B51)</f>
        <v>0.466241015896994</v>
      </c>
      <c r="G51" s="32" t="n">
        <f>IF(ISERROR('Racial Demographics'!E51),"",'Racial Demographics'!E51)</f>
        <v>0.313891872115941</v>
      </c>
      <c r="H51" s="32" t="n">
        <f>IF(ISERROR('Racial Demographics'!G51),"",'Racial Demographics'!G51)</f>
        <v>0.0979783555403444</v>
      </c>
      <c r="I51" s="32" t="n">
        <f>IF(ISERROR('Racial Demographics'!J51/B51),"",'Racial Demographics'!J51/B51)</f>
        <v>0.0729467857859394</v>
      </c>
      <c r="J51" s="32" t="n">
        <f>IF(ISERROR('Racial Demographics'!H51),"",'Racial Demographics'!H51)</f>
        <v>0.533758984103006</v>
      </c>
      <c r="K51" s="43" t="n">
        <f>IF(ISERROR('Voting Age'!B51/B51),"",'Voting Age'!B51/B51)</f>
        <v>0.769853539943115</v>
      </c>
      <c r="L51" s="47" t="n">
        <f>IF(ISERROR('Voting Age'!G51/'Voting Age'!B51),"",'Voting Age'!G51/'Voting Age'!B51)</f>
        <v>0.480653666911945</v>
      </c>
      <c r="M51" s="47" t="n">
        <f>IF(ISERROR('Voting Age'!D51/'Voting Age'!B51),"",'Voting Age'!D51/'Voting Age'!B51)</f>
        <v>0.303792617120432</v>
      </c>
      <c r="N51" s="47" t="n">
        <f>IF(ISERROR('Voting Age'!E51/'Voting Age'!B51),"",'Voting Age'!E51/'Voting Age'!B51)</f>
        <v>0.0862306843267108</v>
      </c>
      <c r="O51" s="47" t="n">
        <f>IF(ISERROR('Voting Age'!AA51/'Voting Age'!B51),"",'Voting Age'!AA51/'Voting Age'!B51)</f>
        <v>0.0772167034584253</v>
      </c>
      <c r="P51" s="47" t="n">
        <f>IF(ISERROR('Voting Age'!L51/'Voting Age'!B51),"",'Voting Age'!L51/'Voting Age'!B51)</f>
        <v>0.519346333088055</v>
      </c>
      <c r="Q51" s="47" t="n">
        <f>IF(ISERROR('Voting Age'!S51/'Voting Age'!B51),"",'Voting Age'!S51/'Voting Age'!B51)</f>
        <v>0.325714373313711</v>
      </c>
      <c r="R51" s="47" t="n">
        <f>IF(ISERROR('Voting Age'!Z51/'Voting Age'!B51),"",'Voting Age'!Z51/'Voting Age'!B51)</f>
        <v>0.315060093205789</v>
      </c>
      <c r="S51" s="54"/>
      <c r="T51" s="54"/>
    </row>
    <row r="52">
      <c r="A52" s="12" t="n">
        <v>50</v>
      </c>
      <c r="B52" s="17" t="n">
        <v>85625</v>
      </c>
      <c r="C52" s="22" t="n">
        <v>86313.93</v>
      </c>
      <c r="D52" s="25" t="n">
        <f>(B52-C52)/C52</f>
        <v>-0.00798167804432023</v>
      </c>
      <c r="E52" s="27" t="n">
        <f>B52-C52</f>
        <v>-688.929999999993</v>
      </c>
      <c r="F52" s="31" t="n">
        <f>IF(ISERROR('Racial Demographics'!C52/'Racial Demographics'!B52),"",'Racial Demographics'!C52/'Racial Demographics'!B52)</f>
        <v>0.757010218978102</v>
      </c>
      <c r="G52" s="31" t="n">
        <f>IF(ISERROR('Racial Demographics'!E52),"",'Racial Demographics'!E52)</f>
        <v>0.094785401459854</v>
      </c>
      <c r="H52" s="31" t="n">
        <f>IF(ISERROR('Racial Demographics'!G52),"",'Racial Demographics'!G52)</f>
        <v>0.0648525547445255</v>
      </c>
      <c r="I52" s="31" t="n">
        <f>IF(ISERROR('Racial Demographics'!J52/B52),"",'Racial Demographics'!J52/B52)</f>
        <v>0.0427445255474453</v>
      </c>
      <c r="J52" s="31" t="n">
        <f>IF(ISERROR('Racial Demographics'!H52),"",'Racial Demographics'!H52)</f>
        <v>0.242989781021898</v>
      </c>
      <c r="K52" s="31" t="n">
        <f>IF(ISERROR('Voting Age'!B52/B52),"",'Voting Age'!B52/B52)</f>
        <v>0.804122627737226</v>
      </c>
      <c r="L52" s="31" t="n">
        <f>IF(ISERROR('Voting Age'!G52/'Voting Age'!B52),"",'Voting Age'!G52/'Voting Age'!B52)</f>
        <v>0.764658039591594</v>
      </c>
      <c r="M52" s="31" t="n">
        <f>IF(ISERROR('Voting Age'!D52/'Voting Age'!B52),"",'Voting Age'!D52/'Voting Age'!B52)</f>
        <v>0.0930678401812557</v>
      </c>
      <c r="N52" s="31" t="n">
        <f>IF(ISERROR('Voting Age'!E52/'Voting Age'!B52),"",'Voting Age'!E52/'Voting Age'!B52)</f>
        <v>0.0565697936182882</v>
      </c>
      <c r="O52" s="31" t="n">
        <f>IF(ISERROR('Voting Age'!AA52/'Voting Age'!B52),"",'Voting Age'!AA52/'Voting Age'!B52)</f>
        <v>0.0423656195082277</v>
      </c>
      <c r="P52" s="31" t="n">
        <f>IF(ISERROR('Voting Age'!L52/'Voting Age'!B52),"",'Voting Age'!L52/'Voting Age'!B52)</f>
        <v>0.235341960408406</v>
      </c>
      <c r="Q52" s="31" t="n">
        <f>IF(ISERROR('Voting Age'!S52/'Voting Age'!B52),"",'Voting Age'!S52/'Voting Age'!B52)</f>
        <v>0.103466806094143</v>
      </c>
      <c r="R52" s="31" t="n">
        <f>IF(ISERROR('Voting Age'!Z52/'Voting Age'!B52),"",'Voting Age'!Z52/'Voting Age'!B52)</f>
        <v>0.0989208894311069</v>
      </c>
      <c r="S52" s="54"/>
      <c r="T52" s="54"/>
    </row>
    <row r="53">
      <c r="A53" s="12" t="n">
        <v>51</v>
      </c>
      <c r="B53" s="16" t="n">
        <v>85745</v>
      </c>
      <c r="C53" s="21" t="n">
        <v>86313.93</v>
      </c>
      <c r="D53" s="24" t="n">
        <f>(B53-C53)/C53</f>
        <v>-0.00659140419165241</v>
      </c>
      <c r="E53" s="26" t="n">
        <f>B53-C53</f>
        <v>-568.929999999993</v>
      </c>
      <c r="F53" s="32" t="n">
        <f>IF(ISERROR('Racial Demographics'!C53/'Racial Demographics'!B53),"",'Racial Demographics'!C53/'Racial Demographics'!B53)</f>
        <v>0.653239255933291</v>
      </c>
      <c r="G53" s="32" t="n">
        <f>IF(ISERROR('Racial Demographics'!E53),"",'Racial Demographics'!E53)</f>
        <v>0.159636130386611</v>
      </c>
      <c r="H53" s="32" t="n">
        <f>IF(ISERROR('Racial Demographics'!G53),"",'Racial Demographics'!G53)</f>
        <v>0.097136859292087</v>
      </c>
      <c r="I53" s="32" t="n">
        <f>IF(ISERROR('Racial Demographics'!J53/B53),"",'Racial Demographics'!J53/B53)</f>
        <v>0.0411685812583824</v>
      </c>
      <c r="J53" s="32" t="n">
        <f>IF(ISERROR('Racial Demographics'!H53),"",'Racial Demographics'!H53)</f>
        <v>0.346760744066709</v>
      </c>
      <c r="K53" s="43" t="n">
        <f>IF(ISERROR('Voting Age'!B53/B53),"",'Voting Age'!B53/B53)</f>
        <v>0.781794856842965</v>
      </c>
      <c r="L53" s="47" t="n">
        <f>IF(ISERROR('Voting Age'!G53/'Voting Age'!B53),"",'Voting Age'!G53/'Voting Age'!B53)</f>
        <v>0.662624002386813</v>
      </c>
      <c r="M53" s="47" t="n">
        <f>IF(ISERROR('Voting Age'!D53/'Voting Age'!B53),"",'Voting Age'!D53/'Voting Age'!B53)</f>
        <v>0.153382561348549</v>
      </c>
      <c r="N53" s="47" t="n">
        <f>IF(ISERROR('Voting Age'!E53/'Voting Age'!B53),"",'Voting Age'!E53/'Voting Age'!B53)</f>
        <v>0.0852390542254046</v>
      </c>
      <c r="O53" s="47" t="n">
        <f>IF(ISERROR('Voting Age'!AA53/'Voting Age'!B53),"",'Voting Age'!AA53/'Voting Age'!B53)</f>
        <v>0.0423957634071754</v>
      </c>
      <c r="P53" s="47" t="n">
        <f>IF(ISERROR('Voting Age'!L53/'Voting Age'!B53),"",'Voting Age'!L53/'Voting Age'!B53)</f>
        <v>0.337375997613187</v>
      </c>
      <c r="Q53" s="47" t="n">
        <f>IF(ISERROR('Voting Age'!S53/'Voting Age'!B53),"",'Voting Age'!S53/'Voting Age'!B53)</f>
        <v>0.17017975684344</v>
      </c>
      <c r="R53" s="47" t="n">
        <f>IF(ISERROR('Voting Age'!Z53/'Voting Age'!B53),"",'Voting Age'!Z53/'Voting Age'!B53)</f>
        <v>0.162661296337734</v>
      </c>
      <c r="S53" s="54"/>
      <c r="T53" s="54"/>
    </row>
    <row r="54">
      <c r="A54" s="12" t="n">
        <v>52</v>
      </c>
      <c r="B54" s="17" t="n">
        <v>87270</v>
      </c>
      <c r="C54" s="22" t="n">
        <v>86313.93</v>
      </c>
      <c r="D54" s="25" t="n">
        <f>(B54-C54)/C54</f>
        <v>0.0110766593526677</v>
      </c>
      <c r="E54" s="27" t="n">
        <f>B54-C54</f>
        <v>956.070000000007</v>
      </c>
      <c r="F54" s="31" t="n">
        <f>IF(ISERROR('Racial Demographics'!C54/'Racial Demographics'!B54),"",'Racial Demographics'!C54/'Racial Demographics'!B54)</f>
        <v>0.48992781024407</v>
      </c>
      <c r="G54" s="31" t="n">
        <f>IF(ISERROR('Racial Demographics'!E54),"",'Racial Demographics'!E54)</f>
        <v>0.239543944081586</v>
      </c>
      <c r="H54" s="31" t="n">
        <f>IF(ISERROR('Racial Demographics'!G54),"",'Racial Demographics'!G54)</f>
        <v>0.097318666208319</v>
      </c>
      <c r="I54" s="31" t="n">
        <f>IF(ISERROR('Racial Demographics'!J54/B54),"",'Racial Demographics'!J54/B54)</f>
        <v>0.120442305488713</v>
      </c>
      <c r="J54" s="31" t="n">
        <f>IF(ISERROR('Racial Demographics'!H54),"",'Racial Demographics'!H54)</f>
        <v>0.51007218975593</v>
      </c>
      <c r="K54" s="31" t="n">
        <f>IF(ISERROR('Voting Age'!B54/B54),"",'Voting Age'!B54/B54)</f>
        <v>0.761579007677323</v>
      </c>
      <c r="L54" s="31" t="n">
        <f>IF(ISERROR('Voting Age'!G54/'Voting Age'!B54),"",'Voting Age'!G54/'Voting Age'!B54)</f>
        <v>0.499164948918947</v>
      </c>
      <c r="M54" s="31" t="n">
        <f>IF(ISERROR('Voting Age'!D54/'Voting Age'!B54),"",'Voting Age'!D54/'Voting Age'!B54)</f>
        <v>0.235845508027023</v>
      </c>
      <c r="N54" s="31" t="n">
        <f>IF(ISERROR('Voting Age'!E54/'Voting Age'!B54),"",'Voting Age'!E54/'Voting Age'!B54)</f>
        <v>0.0834148323127153</v>
      </c>
      <c r="O54" s="31" t="n">
        <f>IF(ISERROR('Voting Age'!AA54/'Voting Age'!B54),"",'Voting Age'!AA54/'Voting Age'!B54)</f>
        <v>0.127800430314611</v>
      </c>
      <c r="P54" s="31" t="n">
        <f>IF(ISERROR('Voting Age'!L54/'Voting Age'!B54),"",'Voting Age'!L54/'Voting Age'!B54)</f>
        <v>0.500835051081053</v>
      </c>
      <c r="Q54" s="31" t="n">
        <f>IF(ISERROR('Voting Age'!S54/'Voting Age'!B54),"",'Voting Age'!S54/'Voting Age'!B54)</f>
        <v>0.256323066969592</v>
      </c>
      <c r="R54" s="31" t="n">
        <f>IF(ISERROR('Voting Age'!Z54/'Voting Age'!B54),"",'Voting Age'!Z54/'Voting Age'!B54)</f>
        <v>0.246573281374599</v>
      </c>
      <c r="S54" s="54"/>
      <c r="T54" s="54"/>
    </row>
    <row r="55">
      <c r="A55" s="12" t="n">
        <v>53</v>
      </c>
      <c r="B55" s="16" t="n">
        <v>84917</v>
      </c>
      <c r="C55" s="21" t="n">
        <v>86313.93</v>
      </c>
      <c r="D55" s="24" t="n">
        <f>(B55-C55)/C55</f>
        <v>-0.0161842937750603</v>
      </c>
      <c r="E55" s="26" t="n">
        <f>B55-C55</f>
        <v>-1396.92999999999</v>
      </c>
      <c r="F55" s="32" t="n">
        <f>IF(ISERROR('Racial Demographics'!C55/'Racial Demographics'!B55),"",'Racial Demographics'!C55/'Racial Demographics'!B55)</f>
        <v>0.621147708939317</v>
      </c>
      <c r="G55" s="32" t="n">
        <f>IF(ISERROR('Racial Demographics'!E55),"",'Racial Demographics'!E55)</f>
        <v>0.154256509297314</v>
      </c>
      <c r="H55" s="32" t="n">
        <f>IF(ISERROR('Racial Demographics'!G55),"",'Racial Demographics'!G55)</f>
        <v>0.0785237349411779</v>
      </c>
      <c r="I55" s="32" t="n">
        <f>IF(ISERROR('Racial Demographics'!J55/B55),"",'Racial Demographics'!J55/B55)</f>
        <v>0.105750320901586</v>
      </c>
      <c r="J55" s="32" t="n">
        <f>IF(ISERROR('Racial Demographics'!H55),"",'Racial Demographics'!H55)</f>
        <v>0.378852291060683</v>
      </c>
      <c r="K55" s="43" t="n">
        <f>IF(ISERROR('Voting Age'!B55/B55),"",'Voting Age'!B55/B55)</f>
        <v>0.765523982241483</v>
      </c>
      <c r="L55" s="47" t="n">
        <f>IF(ISERROR('Voting Age'!G55/'Voting Age'!B55),"",'Voting Age'!G55/'Voting Age'!B55)</f>
        <v>0.614989385595176</v>
      </c>
      <c r="M55" s="47" t="n">
        <f>IF(ISERROR('Voting Age'!D55/'Voting Age'!B55),"",'Voting Age'!D55/'Voting Age'!B55)</f>
        <v>0.158170015075531</v>
      </c>
      <c r="N55" s="47" t="n">
        <f>IF(ISERROR('Voting Age'!E55/'Voting Age'!B55),"",'Voting Age'!E55/'Voting Age'!B55)</f>
        <v>0.0658862258868412</v>
      </c>
      <c r="O55" s="47" t="n">
        <f>IF(ISERROR('Voting Age'!AA55/'Voting Age'!B55),"",'Voting Age'!AA55/'Voting Age'!B55)</f>
        <v>0.109159154539581</v>
      </c>
      <c r="P55" s="47" t="n">
        <f>IF(ISERROR('Voting Age'!L55/'Voting Age'!B55),"",'Voting Age'!L55/'Voting Age'!B55)</f>
        <v>0.385010614404824</v>
      </c>
      <c r="Q55" s="47" t="n">
        <f>IF(ISERROR('Voting Age'!S55/'Voting Age'!B55),"",'Voting Age'!S55/'Voting Age'!B55)</f>
        <v>0.172691751530628</v>
      </c>
      <c r="R55" s="47" t="n">
        <f>IF(ISERROR('Voting Age'!Z55/'Voting Age'!B55),"",'Voting Age'!Z55/'Voting Age'!B55)</f>
        <v>0.167184567578377</v>
      </c>
      <c r="S55" s="54"/>
      <c r="T55" s="54"/>
    </row>
    <row r="56">
      <c r="A56" s="12" t="n">
        <v>54</v>
      </c>
      <c r="B56" s="17" t="n">
        <v>86628</v>
      </c>
      <c r="C56" s="22" t="n">
        <v>86313.93</v>
      </c>
      <c r="D56" s="25" t="n">
        <f>(B56-C56)/C56</f>
        <v>0.00363869424089492</v>
      </c>
      <c r="E56" s="27" t="n">
        <f>B56-C56</f>
        <v>314.070000000007</v>
      </c>
      <c r="F56" s="31" t="n">
        <f>IF(ISERROR('Racial Demographics'!C56/'Racial Demographics'!B56),"",'Racial Demographics'!C56/'Racial Demographics'!B56)</f>
        <v>0.746109802835111</v>
      </c>
      <c r="G56" s="31" t="n">
        <f>IF(ISERROR('Racial Demographics'!E56),"",'Racial Demographics'!E56)</f>
        <v>0.143706422865586</v>
      </c>
      <c r="H56" s="31" t="n">
        <f>IF(ISERROR('Racial Demographics'!G56),"",'Racial Demographics'!G56)</f>
        <v>0.0591840975204322</v>
      </c>
      <c r="I56" s="31" t="n">
        <f>IF(ISERROR('Racial Demographics'!J56/B56),"",'Racial Demographics'!J56/B56)</f>
        <v>0.0339728494251281</v>
      </c>
      <c r="J56" s="31" t="n">
        <f>IF(ISERROR('Racial Demographics'!H56),"",'Racial Demographics'!H56)</f>
        <v>0.253890197164889</v>
      </c>
      <c r="K56" s="31" t="n">
        <f>IF(ISERROR('Voting Age'!B56/B56),"",'Voting Age'!B56/B56)</f>
        <v>0.768388973542042</v>
      </c>
      <c r="L56" s="31" t="n">
        <f>IF(ISERROR('Voting Age'!G56/'Voting Age'!B56),"",'Voting Age'!G56/'Voting Age'!B56)</f>
        <v>0.726023075536326</v>
      </c>
      <c r="M56" s="31" t="n">
        <f>IF(ISERROR('Voting Age'!D56/'Voting Age'!B56),"",'Voting Age'!D56/'Voting Age'!B56)</f>
        <v>0.148804158403942</v>
      </c>
      <c r="N56" s="31" t="n">
        <f>IF(ISERROR('Voting Age'!E56/'Voting Age'!B56),"",'Voting Age'!E56/'Voting Age'!B56)</f>
        <v>0.0452046151072652</v>
      </c>
      <c r="O56" s="31" t="n">
        <f>IF(ISERROR('Voting Age'!AA56/'Voting Age'!B56),"",'Voting Age'!AA56/'Voting Age'!B56)</f>
        <v>0.0323598341445827</v>
      </c>
      <c r="P56" s="31" t="n">
        <f>IF(ISERROR('Voting Age'!L56/'Voting Age'!B56),"",'Voting Age'!L56/'Voting Age'!B56)</f>
        <v>0.273976924463674</v>
      </c>
      <c r="Q56" s="31" t="n">
        <f>IF(ISERROR('Voting Age'!S56/'Voting Age'!B56),"",'Voting Age'!S56/'Voting Age'!B56)</f>
        <v>0.15772790096749</v>
      </c>
      <c r="R56" s="31" t="n">
        <f>IF(ISERROR('Voting Age'!Z56/'Voting Age'!B56),"",'Voting Age'!Z56/'Voting Age'!B56)</f>
        <v>0.154032209602788</v>
      </c>
      <c r="S56" s="54"/>
      <c r="T56" s="54"/>
    </row>
    <row r="57">
      <c r="A57" s="12" t="n">
        <v>55</v>
      </c>
      <c r="B57" s="16" t="n">
        <v>87359</v>
      </c>
      <c r="C57" s="21" t="n">
        <v>86313.93</v>
      </c>
      <c r="D57" s="24" t="n">
        <f>(B57-C57)/C57</f>
        <v>0.0121077791267297</v>
      </c>
      <c r="E57" s="26" t="n">
        <f>B57-C57</f>
        <v>1045.07000000001</v>
      </c>
      <c r="F57" s="32" t="n">
        <f>IF(ISERROR('Racial Demographics'!C57/'Racial Demographics'!B57),"",'Racial Demographics'!C57/'Racial Demographics'!B57)</f>
        <v>0.437802630524617</v>
      </c>
      <c r="G57" s="32" t="n">
        <f>IF(ISERROR('Racial Demographics'!E57),"",'Racial Demographics'!E57)</f>
        <v>0.389095571148937</v>
      </c>
      <c r="H57" s="32" t="n">
        <f>IF(ISERROR('Racial Demographics'!G57),"",'Racial Demographics'!G57)</f>
        <v>0.0862303826737943</v>
      </c>
      <c r="I57" s="32" t="n">
        <f>IF(ISERROR('Racial Demographics'!J57/B57),"",'Racial Demographics'!J57/B57)</f>
        <v>0.0379239689099005</v>
      </c>
      <c r="J57" s="32" t="n">
        <f>IF(ISERROR('Racial Demographics'!H57),"",'Racial Demographics'!H57)</f>
        <v>0.562197369475383</v>
      </c>
      <c r="K57" s="43" t="n">
        <f>IF(ISERROR('Voting Age'!B57/B57),"",'Voting Age'!B57/B57)</f>
        <v>0.773131560571893</v>
      </c>
      <c r="L57" s="47" t="n">
        <f>IF(ISERROR('Voting Age'!G57/'Voting Age'!B57),"",'Voting Age'!G57/'Voting Age'!B57)</f>
        <v>0.457343796268878</v>
      </c>
      <c r="M57" s="47" t="n">
        <f>IF(ISERROR('Voting Age'!D57/'Voting Age'!B57),"",'Voting Age'!D57/'Voting Age'!B57)</f>
        <v>0.38212910867634</v>
      </c>
      <c r="N57" s="47" t="n">
        <f>IF(ISERROR('Voting Age'!E57/'Voting Age'!B57),"",'Voting Age'!E57/'Voting Age'!B57)</f>
        <v>0.0732454841575363</v>
      </c>
      <c r="O57" s="47" t="n">
        <f>IF(ISERROR('Voting Age'!AA57/'Voting Age'!B57),"",'Voting Age'!AA57/'Voting Age'!B57)</f>
        <v>0.0398282499259698</v>
      </c>
      <c r="P57" s="47" t="n">
        <f>IF(ISERROR('Voting Age'!L57/'Voting Age'!B57),"",'Voting Age'!L57/'Voting Age'!B57)</f>
        <v>0.542656203731122</v>
      </c>
      <c r="Q57" s="47" t="n">
        <f>IF(ISERROR('Voting Age'!S57/'Voting Age'!B57),"",'Voting Age'!S57/'Voting Age'!B57)</f>
        <v>0.401317737636956</v>
      </c>
      <c r="R57" s="47" t="n">
        <f>IF(ISERROR('Voting Age'!Z57/'Voting Age'!B57),"",'Voting Age'!Z57/'Voting Age'!B57)</f>
        <v>0.392759846017175</v>
      </c>
      <c r="S57" s="54"/>
      <c r="T57" s="54"/>
    </row>
    <row r="58">
      <c r="A58" s="12" t="n">
        <v>56</v>
      </c>
      <c r="B58" s="17" t="n">
        <v>84853</v>
      </c>
      <c r="C58" s="22" t="n">
        <v>86313.93</v>
      </c>
      <c r="D58" s="25" t="n">
        <f>(B58-C58)/C58</f>
        <v>-0.0169257731631498</v>
      </c>
      <c r="E58" s="27" t="n">
        <f>B58-C58</f>
        <v>-1460.92999999999</v>
      </c>
      <c r="F58" s="31" t="n">
        <f>IF(ISERROR('Racial Demographics'!C58/'Racial Demographics'!B58),"",'Racial Demographics'!C58/'Racial Demographics'!B58)</f>
        <v>0.389497130331279</v>
      </c>
      <c r="G58" s="31" t="n">
        <f>IF(ISERROR('Racial Demographics'!E58),"",'Racial Demographics'!E58)</f>
        <v>0.507430497448529</v>
      </c>
      <c r="H58" s="31" t="n">
        <f>IF(ISERROR('Racial Demographics'!G58),"",'Racial Demographics'!G58)</f>
        <v>0.0440173005079373</v>
      </c>
      <c r="I58" s="31" t="n">
        <f>IF(ISERROR('Racial Demographics'!J58/B58),"",'Racial Demographics'!J58/B58)</f>
        <v>0.0131992976088058</v>
      </c>
      <c r="J58" s="31" t="n">
        <f>IF(ISERROR('Racial Demographics'!H58),"",'Racial Demographics'!H58)</f>
        <v>0.610502869668721</v>
      </c>
      <c r="K58" s="31" t="n">
        <f>IF(ISERROR('Voting Age'!B58/B58),"",'Voting Age'!B58/B58)</f>
        <v>0.776884730062579</v>
      </c>
      <c r="L58" s="31" t="n">
        <f>IF(ISERROR('Voting Age'!G58/'Voting Age'!B58),"",'Voting Age'!G58/'Voting Age'!B58)</f>
        <v>0.411568392469774</v>
      </c>
      <c r="M58" s="31" t="n">
        <f>IF(ISERROR('Voting Age'!D58/'Voting Age'!B58),"",'Voting Age'!D58/'Voting Age'!B58)</f>
        <v>0.491118156581363</v>
      </c>
      <c r="N58" s="31" t="n">
        <f>IF(ISERROR('Voting Age'!E58/'Voting Age'!B58),"",'Voting Age'!E58/'Voting Age'!B58)</f>
        <v>0.0377724852474932</v>
      </c>
      <c r="O58" s="31" t="n">
        <f>IF(ISERROR('Voting Age'!AA58/'Voting Age'!B58),"",'Voting Age'!AA58/'Voting Age'!B58)</f>
        <v>0.0136071964927717</v>
      </c>
      <c r="P58" s="31" t="n">
        <f>IF(ISERROR('Voting Age'!L58/'Voting Age'!B58),"",'Voting Age'!L58/'Voting Age'!B58)</f>
        <v>0.588431607530226</v>
      </c>
      <c r="Q58" s="31" t="n">
        <f>IF(ISERROR('Voting Age'!S58/'Voting Age'!B58),"",'Voting Age'!S58/'Voting Age'!B58)</f>
        <v>0.511475857465754</v>
      </c>
      <c r="R58" s="31" t="n">
        <f>IF(ISERROR('Voting Age'!Z58/'Voting Age'!B58),"",'Voting Age'!Z58/'Voting Age'!B58)</f>
        <v>0.505165273585049</v>
      </c>
      <c r="S58" s="54"/>
      <c r="T58" s="54"/>
    </row>
    <row r="59">
      <c r="A59" s="12" t="n">
        <v>57</v>
      </c>
      <c r="B59" s="16" t="n">
        <v>87114</v>
      </c>
      <c r="C59" s="21" t="n">
        <v>86313.93</v>
      </c>
      <c r="D59" s="24" t="n">
        <f>(B59-C59)/C59</f>
        <v>0.00926930334419956</v>
      </c>
      <c r="E59" s="26" t="n">
        <f>B59-C59</f>
        <v>800.070000000007</v>
      </c>
      <c r="F59" s="32" t="n">
        <f>IF(ISERROR('Racial Demographics'!C59/'Racial Demographics'!B59),"",'Racial Demographics'!C59/'Racial Demographics'!B59)</f>
        <v>0.47621507450008</v>
      </c>
      <c r="G59" s="32" t="n">
        <f>IF(ISERROR('Racial Demographics'!E59),"",'Racial Demographics'!E59)</f>
        <v>0.374199325022384</v>
      </c>
      <c r="H59" s="32" t="n">
        <f>IF(ISERROR('Racial Demographics'!G59),"",'Racial Demographics'!G59)</f>
        <v>0.0680602429001079</v>
      </c>
      <c r="I59" s="32" t="n">
        <f>IF(ISERROR('Racial Demographics'!J59/B59),"",'Racial Demographics'!J59/B59)</f>
        <v>0.0301788461096953</v>
      </c>
      <c r="J59" s="32" t="n">
        <f>IF(ISERROR('Racial Demographics'!H59),"",'Racial Demographics'!H59)</f>
        <v>0.52378492549992</v>
      </c>
      <c r="K59" s="43" t="n">
        <f>IF(ISERROR('Voting Age'!B59/B59),"",'Voting Age'!B59/B59)</f>
        <v>0.743761048740731</v>
      </c>
      <c r="L59" s="47" t="n">
        <f>IF(ISERROR('Voting Age'!G59/'Voting Age'!B59),"",'Voting Age'!G59/'Voting Age'!B59)</f>
        <v>0.489582047166317</v>
      </c>
      <c r="M59" s="47" t="n">
        <f>IF(ISERROR('Voting Age'!D59/'Voting Age'!B59),"",'Voting Age'!D59/'Voting Age'!B59)</f>
        <v>0.377145326583529</v>
      </c>
      <c r="N59" s="47" t="n">
        <f>IF(ISERROR('Voting Age'!E59/'Voting Age'!B59),"",'Voting Age'!E59/'Voting Age'!B59)</f>
        <v>0.0570132115075935</v>
      </c>
      <c r="O59" s="47" t="n">
        <f>IF(ISERROR('Voting Age'!AA59/'Voting Age'!B59),"",'Voting Age'!AA59/'Voting Age'!B59)</f>
        <v>0.0319483886899617</v>
      </c>
      <c r="P59" s="47" t="n">
        <f>IF(ISERROR('Voting Age'!L59/'Voting Age'!B59),"",'Voting Age'!L59/'Voting Age'!B59)</f>
        <v>0.510417952833683</v>
      </c>
      <c r="Q59" s="47" t="n">
        <f>IF(ISERROR('Voting Age'!S59/'Voting Age'!B59),"",'Voting Age'!S59/'Voting Age'!B59)</f>
        <v>0.395079639461662</v>
      </c>
      <c r="R59" s="47" t="n">
        <f>IF(ISERROR('Voting Age'!Z59/'Voting Age'!B59),"",'Voting Age'!Z59/'Voting Age'!B59)</f>
        <v>0.387378071366835</v>
      </c>
      <c r="S59" s="54"/>
      <c r="T59" s="54"/>
    </row>
    <row r="60">
      <c r="A60" s="12" t="n">
        <v>58</v>
      </c>
      <c r="B60" s="17" t="n">
        <v>85731</v>
      </c>
      <c r="C60" s="22" t="n">
        <v>86313.93</v>
      </c>
      <c r="D60" s="25" t="n">
        <f>(B60-C60)/C60</f>
        <v>-0.00675360280779699</v>
      </c>
      <c r="E60" s="27" t="n">
        <f>B60-C60</f>
        <v>-582.929999999993</v>
      </c>
      <c r="F60" s="31" t="n">
        <f>IF(ISERROR('Racial Demographics'!C60/'Racial Demographics'!B60),"",'Racial Demographics'!C60/'Racial Demographics'!B60)</f>
        <v>0.635989315416827</v>
      </c>
      <c r="G60" s="31" t="n">
        <f>IF(ISERROR('Racial Demographics'!E60),"",'Racial Demographics'!E60)</f>
        <v>0.272725151928707</v>
      </c>
      <c r="H60" s="31" t="n">
        <f>IF(ISERROR('Racial Demographics'!G60),"",'Racial Demographics'!G60)</f>
        <v>0.0373377191447668</v>
      </c>
      <c r="I60" s="31" t="n">
        <f>IF(ISERROR('Racial Demographics'!J60/B60),"",'Racial Demographics'!J60/B60)</f>
        <v>0.0142772159428911</v>
      </c>
      <c r="J60" s="31" t="n">
        <f>IF(ISERROR('Racial Demographics'!H60),"",'Racial Demographics'!H60)</f>
        <v>0.364010684583173</v>
      </c>
      <c r="K60" s="31" t="n">
        <f>IF(ISERROR('Voting Age'!B60/B60),"",'Voting Age'!B60/B60)</f>
        <v>0.780616113191261</v>
      </c>
      <c r="L60" s="31" t="n">
        <f>IF(ISERROR('Voting Age'!G60/'Voting Age'!B60),"",'Voting Age'!G60/'Voting Age'!B60)</f>
        <v>0.646429478654573</v>
      </c>
      <c r="M60" s="31" t="n">
        <f>IF(ISERROR('Voting Age'!D60/'Voting Age'!B60),"",'Voting Age'!D60/'Voting Age'!B60)</f>
        <v>0.270026747157181</v>
      </c>
      <c r="N60" s="31" t="n">
        <f>IF(ISERROR('Voting Age'!E60/'Voting Age'!B60),"",'Voting Age'!E60/'Voting Age'!B60)</f>
        <v>0.0292276198018618</v>
      </c>
      <c r="O60" s="31" t="n">
        <f>IF(ISERROR('Voting Age'!AA60/'Voting Age'!B60),"",'Voting Age'!AA60/'Voting Age'!B60)</f>
        <v>0.0140609357022249</v>
      </c>
      <c r="P60" s="31" t="n">
        <f>IF(ISERROR('Voting Age'!L60/'Voting Age'!B60),"",'Voting Age'!L60/'Voting Age'!B60)</f>
        <v>0.353570521345427</v>
      </c>
      <c r="Q60" s="31" t="n">
        <f>IF(ISERROR('Voting Age'!S60/'Voting Age'!B60),"",'Voting Age'!S60/'Voting Age'!B60)</f>
        <v>0.280561242024416</v>
      </c>
      <c r="R60" s="31" t="n">
        <f>IF(ISERROR('Voting Age'!Z60/'Voting Age'!B60),"",'Voting Age'!Z60/'Voting Age'!B60)</f>
        <v>0.277169284102625</v>
      </c>
      <c r="S60" s="54"/>
      <c r="T60" s="54"/>
    </row>
    <row r="61">
      <c r="A61" s="12" t="n">
        <v>59</v>
      </c>
      <c r="B61" s="16" t="n">
        <v>87089</v>
      </c>
      <c r="C61" s="21" t="n">
        <v>86313.93</v>
      </c>
      <c r="D61" s="24" t="n">
        <f>(B61-C61)/C61</f>
        <v>0.0089796629582271</v>
      </c>
      <c r="E61" s="26" t="n">
        <f>B61-C61</f>
        <v>775.070000000007</v>
      </c>
      <c r="F61" s="32" t="n">
        <f>IF(ISERROR('Racial Demographics'!C61/'Racial Demographics'!B61),"",'Racial Demographics'!C61/'Racial Demographics'!B61)</f>
        <v>0.543995223277337</v>
      </c>
      <c r="G61" s="32" t="n">
        <f>IF(ISERROR('Racial Demographics'!E61),"",'Racial Demographics'!E61)</f>
        <v>0.296374972729047</v>
      </c>
      <c r="H61" s="32" t="n">
        <f>IF(ISERROR('Racial Demographics'!G61),"",'Racial Demographics'!G61)</f>
        <v>0.0933757420569762</v>
      </c>
      <c r="I61" s="32" t="n">
        <f>IF(ISERROR('Racial Demographics'!J61/B61),"",'Racial Demographics'!J61/B61)</f>
        <v>0.02338986553985</v>
      </c>
      <c r="J61" s="32" t="n">
        <f>IF(ISERROR('Racial Demographics'!H61),"",'Racial Demographics'!H61)</f>
        <v>0.456004776722663</v>
      </c>
      <c r="K61" s="43" t="n">
        <f>IF(ISERROR('Voting Age'!B61/B61),"",'Voting Age'!B61/B61)</f>
        <v>0.764091905981238</v>
      </c>
      <c r="L61" s="47" t="n">
        <f>IF(ISERROR('Voting Age'!G61/'Voting Age'!B61),"",'Voting Age'!G61/'Voting Age'!B61)</f>
        <v>0.568751502765088</v>
      </c>
      <c r="M61" s="47" t="n">
        <f>IF(ISERROR('Voting Age'!D61/'Voting Age'!B61),"",'Voting Age'!D61/'Voting Age'!B61)</f>
        <v>0.291356095215196</v>
      </c>
      <c r="N61" s="47" t="n">
        <f>IF(ISERROR('Voting Age'!E61/'Voting Age'!B61),"",'Voting Age'!E61/'Voting Age'!B61)</f>
        <v>0.0754838903582592</v>
      </c>
      <c r="O61" s="47" t="n">
        <f>IF(ISERROR('Voting Age'!AA61/'Voting Age'!B61),"",'Voting Age'!AA61/'Voting Age'!B61)</f>
        <v>0.0246453474392883</v>
      </c>
      <c r="P61" s="47" t="n">
        <f>IF(ISERROR('Voting Age'!L61/'Voting Age'!B61),"",'Voting Age'!L61/'Voting Age'!B61)</f>
        <v>0.431248497234912</v>
      </c>
      <c r="Q61" s="47" t="n">
        <f>IF(ISERROR('Voting Age'!S61/'Voting Age'!B61),"",'Voting Age'!S61/'Voting Age'!B61)</f>
        <v>0.306098220726136</v>
      </c>
      <c r="R61" s="47" t="n">
        <f>IF(ISERROR('Voting Age'!Z61/'Voting Age'!B61),"",'Voting Age'!Z61/'Voting Age'!B61)</f>
        <v>0.300267492185622</v>
      </c>
      <c r="S61" s="54"/>
      <c r="T61" s="54"/>
    </row>
    <row r="62">
      <c r="A62" s="12" t="n">
        <v>60</v>
      </c>
      <c r="B62" s="17" t="n">
        <v>83461</v>
      </c>
      <c r="C62" s="22" t="n">
        <v>86313.93</v>
      </c>
      <c r="D62" s="25" t="n">
        <f>(B62-C62)/C62</f>
        <v>-0.0330529498540965</v>
      </c>
      <c r="E62" s="27" t="n">
        <f>B62-C62</f>
        <v>-2852.92999999999</v>
      </c>
      <c r="F62" s="31" t="n">
        <f>IF(ISERROR('Racial Demographics'!C62/'Racial Demographics'!B62),"",'Racial Demographics'!C62/'Racial Demographics'!B62)</f>
        <v>0.395921448341141</v>
      </c>
      <c r="G62" s="31" t="n">
        <f>IF(ISERROR('Racial Demographics'!E62),"",'Racial Demographics'!E62)</f>
        <v>0.493559866284852</v>
      </c>
      <c r="H62" s="31" t="n">
        <f>IF(ISERROR('Racial Demographics'!G62),"",'Racial Demographics'!G62)</f>
        <v>0.0763949629168114</v>
      </c>
      <c r="I62" s="31" t="n">
        <f>IF(ISERROR('Racial Demographics'!J62/B62),"",'Racial Demographics'!J62/B62)</f>
        <v>0.0125687446831454</v>
      </c>
      <c r="J62" s="31" t="n">
        <f>IF(ISERROR('Racial Demographics'!H62),"",'Racial Demographics'!H62)</f>
        <v>0.604078551658859</v>
      </c>
      <c r="K62" s="31" t="n">
        <f>IF(ISERROR('Voting Age'!B62/B62),"",'Voting Age'!B62/B62)</f>
        <v>0.805873401948215</v>
      </c>
      <c r="L62" s="31" t="n">
        <f>IF(ISERROR('Voting Age'!G62/'Voting Age'!B62),"",'Voting Age'!G62/'Voting Age'!B62)</f>
        <v>0.391219019016042</v>
      </c>
      <c r="M62" s="31" t="n">
        <f>IF(ISERROR('Voting Age'!D62/'Voting Age'!B62),"",'Voting Age'!D62/'Voting Age'!B62)</f>
        <v>0.49404540656269</v>
      </c>
      <c r="N62" s="31" t="n">
        <f>IF(ISERROR('Voting Age'!E62/'Voting Age'!B62),"",'Voting Age'!E62/'Voting Age'!B62)</f>
        <v>0.0670244874291916</v>
      </c>
      <c r="O62" s="31" t="n">
        <f>IF(ISERROR('Voting Age'!AA62/'Voting Age'!B62),"",'Voting Age'!AA62/'Voting Age'!B62)</f>
        <v>0.0132175619619679</v>
      </c>
      <c r="P62" s="31" t="n">
        <f>IF(ISERROR('Voting Age'!L62/'Voting Age'!B62),"",'Voting Age'!L62/'Voting Age'!B62)</f>
        <v>0.608780980983958</v>
      </c>
      <c r="Q62" s="31" t="n">
        <f>IF(ISERROR('Voting Age'!S62/'Voting Age'!B62),"",'Voting Age'!S62/'Voting Age'!B62)</f>
        <v>0.509180927459522</v>
      </c>
      <c r="R62" s="31" t="n">
        <f>IF(ISERROR('Voting Age'!Z62/'Voting Age'!B62),"",'Voting Age'!Z62/'Voting Age'!B62)</f>
        <v>0.502118675567582</v>
      </c>
      <c r="S62" s="54"/>
      <c r="T62" s="54"/>
    </row>
    <row r="63">
      <c r="A63" s="12" t="n">
        <v>61</v>
      </c>
      <c r="B63" s="16" t="n">
        <v>83700</v>
      </c>
      <c r="C63" s="21" t="n">
        <v>86313.93</v>
      </c>
      <c r="D63" s="24" t="n">
        <f>(B63-C63)/C63</f>
        <v>-0.0302839877641997</v>
      </c>
      <c r="E63" s="26" t="n">
        <f>B63-C63</f>
        <v>-2613.92999999999</v>
      </c>
      <c r="F63" s="32" t="n">
        <f>IF(ISERROR('Racial Demographics'!C63/'Racial Demographics'!B63),"",'Racial Demographics'!C63/'Racial Demographics'!B63)</f>
        <v>0.728554360812425</v>
      </c>
      <c r="G63" s="32" t="n">
        <f>IF(ISERROR('Racial Demographics'!E63),"",'Racial Demographics'!E63)</f>
        <v>0.139354838709677</v>
      </c>
      <c r="H63" s="32" t="n">
        <f>IF(ISERROR('Racial Demographics'!G63),"",'Racial Demographics'!G63)</f>
        <v>0.0546356033452808</v>
      </c>
      <c r="I63" s="32" t="n">
        <f>IF(ISERROR('Racial Demographics'!J63/B63),"",'Racial Demographics'!J63/B63)</f>
        <v>0.0404659498207885</v>
      </c>
      <c r="J63" s="32" t="n">
        <f>IF(ISERROR('Racial Demographics'!H63),"",'Racial Demographics'!H63)</f>
        <v>0.271445639187575</v>
      </c>
      <c r="K63" s="43" t="n">
        <f>IF(ISERROR('Voting Age'!B63/B63),"",'Voting Age'!B63/B63)</f>
        <v>0.736690561529271</v>
      </c>
      <c r="L63" s="47" t="n">
        <f>IF(ISERROR('Voting Age'!G63/'Voting Age'!B63),"",'Voting Age'!G63/'Voting Age'!B63)</f>
        <v>0.734726974911208</v>
      </c>
      <c r="M63" s="47" t="n">
        <f>IF(ISERROR('Voting Age'!D63/'Voting Age'!B63),"",'Voting Age'!D63/'Voting Age'!B63)</f>
        <v>0.142229285934383</v>
      </c>
      <c r="N63" s="47" t="n">
        <f>IF(ISERROR('Voting Age'!E63/'Voting Age'!B63),"",'Voting Age'!E63/'Voting Age'!B63)</f>
        <v>0.046382640566971</v>
      </c>
      <c r="O63" s="47" t="n">
        <f>IF(ISERROR('Voting Age'!AA63/'Voting Age'!B63),"",'Voting Age'!AA63/'Voting Age'!B63)</f>
        <v>0.0409659265986604</v>
      </c>
      <c r="P63" s="47" t="n">
        <f>IF(ISERROR('Voting Age'!L63/'Voting Age'!B63),"",'Voting Age'!L63/'Voting Age'!B63)</f>
        <v>0.265273025088792</v>
      </c>
      <c r="Q63" s="47" t="n">
        <f>IF(ISERROR('Voting Age'!S63/'Voting Age'!B63),"",'Voting Age'!S63/'Voting Age'!B63)</f>
        <v>0.152154522307455</v>
      </c>
      <c r="R63" s="47" t="n">
        <f>IF(ISERROR('Voting Age'!Z63/'Voting Age'!B63),"",'Voting Age'!Z63/'Voting Age'!B63)</f>
        <v>0.149316423671364</v>
      </c>
      <c r="S63" s="54"/>
      <c r="T63" s="54"/>
    </row>
    <row r="64">
      <c r="A64" s="12" t="n">
        <v>62</v>
      </c>
      <c r="B64" s="17" t="n">
        <v>87695</v>
      </c>
      <c r="C64" s="22" t="n">
        <v>86313.93</v>
      </c>
      <c r="D64" s="25" t="n">
        <f>(B64-C64)/C64</f>
        <v>0.0160005459141996</v>
      </c>
      <c r="E64" s="27" t="n">
        <f>B64-C64</f>
        <v>1381.07000000001</v>
      </c>
      <c r="F64" s="31" t="n">
        <f>IF(ISERROR('Racial Demographics'!C64/'Racial Demographics'!B64),"",'Racial Demographics'!C64/'Racial Demographics'!B64)</f>
        <v>0.593614231142026</v>
      </c>
      <c r="G64" s="31" t="n">
        <f>IF(ISERROR('Racial Demographics'!E64),"",'Racial Demographics'!E64)</f>
        <v>0.219020468669822</v>
      </c>
      <c r="H64" s="31" t="n">
        <f>IF(ISERROR('Racial Demographics'!G64),"",'Racial Demographics'!G64)</f>
        <v>0.114521922572553</v>
      </c>
      <c r="I64" s="31" t="n">
        <f>IF(ISERROR('Racial Demographics'!J64/B64),"",'Racial Demographics'!J64/B64)</f>
        <v>0.0355664519071783</v>
      </c>
      <c r="J64" s="31" t="n">
        <f>IF(ISERROR('Racial Demographics'!H64),"",'Racial Demographics'!H64)</f>
        <v>0.406385768857974</v>
      </c>
      <c r="K64" s="31" t="n">
        <f>IF(ISERROR('Voting Age'!B64/B64),"",'Voting Age'!B64/B64)</f>
        <v>0.765254575517418</v>
      </c>
      <c r="L64" s="31" t="n">
        <f>IF(ISERROR('Voting Age'!G64/'Voting Age'!B64),"",'Voting Age'!G64/'Voting Age'!B64)</f>
        <v>0.607235989211581</v>
      </c>
      <c r="M64" s="31" t="n">
        <f>IF(ISERROR('Voting Age'!D64/'Voting Age'!B64),"",'Voting Age'!D64/'Voting Age'!B64)</f>
        <v>0.217139280871418</v>
      </c>
      <c r="N64" s="31" t="n">
        <f>IF(ISERROR('Voting Age'!E64/'Voting Age'!B64),"",'Voting Age'!E64/'Voting Age'!B64)</f>
        <v>0.0982431566555902</v>
      </c>
      <c r="O64" s="31" t="n">
        <f>IF(ISERROR('Voting Age'!AA64/'Voting Age'!B64),"",'Voting Age'!AA64/'Voting Age'!B64)</f>
        <v>0.0373571354065774</v>
      </c>
      <c r="P64" s="31" t="n">
        <f>IF(ISERROR('Voting Age'!L64/'Voting Age'!B64),"",'Voting Age'!L64/'Voting Age'!B64)</f>
        <v>0.392764010788419</v>
      </c>
      <c r="Q64" s="31" t="n">
        <f>IF(ISERROR('Voting Age'!S64/'Voting Age'!B64),"",'Voting Age'!S64/'Voting Age'!B64)</f>
        <v>0.231816894902323</v>
      </c>
      <c r="R64" s="31" t="n">
        <f>IF(ISERROR('Voting Age'!Z64/'Voting Age'!B64),"",'Voting Age'!Z64/'Voting Age'!B64)</f>
        <v>0.226169366254899</v>
      </c>
      <c r="S64" s="54"/>
      <c r="T64" s="54"/>
    </row>
    <row r="65">
      <c r="A65" s="12" t="n">
        <v>63</v>
      </c>
      <c r="B65" s="16" t="n">
        <v>87217</v>
      </c>
      <c r="C65" s="21" t="n">
        <v>86313.93</v>
      </c>
      <c r="D65" s="24" t="n">
        <f>(B65-C65)/C65</f>
        <v>0.0104626217344061</v>
      </c>
      <c r="E65" s="26" t="n">
        <f>B65-C65</f>
        <v>903.070000000007</v>
      </c>
      <c r="F65" s="32" t="n">
        <f>IF(ISERROR('Racial Demographics'!C65/'Racial Demographics'!B65),"",'Racial Demographics'!C65/'Racial Demographics'!B65)</f>
        <v>0.539894745290482</v>
      </c>
      <c r="G65" s="32" t="n">
        <f>IF(ISERROR('Racial Demographics'!E65),"",'Racial Demographics'!E65)</f>
        <v>0.312794524003348</v>
      </c>
      <c r="H65" s="32" t="n">
        <f>IF(ISERROR('Racial Demographics'!G65),"",'Racial Demographics'!G65)</f>
        <v>0.0866000894321061</v>
      </c>
      <c r="I65" s="32" t="n">
        <f>IF(ISERROR('Racial Demographics'!J65/B65),"",'Racial Demographics'!J65/B65)</f>
        <v>0.0218650033823681</v>
      </c>
      <c r="J65" s="32" t="n">
        <f>IF(ISERROR('Racial Demographics'!H65),"",'Racial Demographics'!H65)</f>
        <v>0.460105254709518</v>
      </c>
      <c r="K65" s="43" t="n">
        <f>IF(ISERROR('Voting Age'!B65/B65),"",'Voting Age'!B65/B65)</f>
        <v>0.78106332481053</v>
      </c>
      <c r="L65" s="47" t="n">
        <f>IF(ISERROR('Voting Age'!G65/'Voting Age'!B65),"",'Voting Age'!G65/'Voting Age'!B65)</f>
        <v>0.561316461642348</v>
      </c>
      <c r="M65" s="47" t="n">
        <f>IF(ISERROR('Voting Age'!D65/'Voting Age'!B65),"",'Voting Age'!D65/'Voting Age'!B65)</f>
        <v>0.304497812747717</v>
      </c>
      <c r="N65" s="47" t="n">
        <f>IF(ISERROR('Voting Age'!E65/'Voting Age'!B65),"",'Voting Age'!E65/'Voting Age'!B65)</f>
        <v>0.0707847685035671</v>
      </c>
      <c r="O65" s="47" t="n">
        <f>IF(ISERROR('Voting Age'!AA65/'Voting Age'!B65),"",'Voting Age'!AA65/'Voting Age'!B65)</f>
        <v>0.0226652182848419</v>
      </c>
      <c r="P65" s="47" t="n">
        <f>IF(ISERROR('Voting Age'!L65/'Voting Age'!B65),"",'Voting Age'!L65/'Voting Age'!B65)</f>
        <v>0.438683538357652</v>
      </c>
      <c r="Q65" s="47" t="n">
        <f>IF(ISERROR('Voting Age'!S65/'Voting Age'!B65),"",'Voting Age'!S65/'Voting Age'!B65)</f>
        <v>0.319280115087637</v>
      </c>
      <c r="R65" s="47" t="n">
        <f>IF(ISERROR('Voting Age'!Z65/'Voting Age'!B65),"",'Voting Age'!Z65/'Voting Age'!B65)</f>
        <v>0.313628490061948</v>
      </c>
      <c r="S65" s="54"/>
      <c r="T65" s="54"/>
    </row>
    <row r="66">
      <c r="A66" s="12" t="n">
        <v>64</v>
      </c>
      <c r="B66" s="17" t="n">
        <v>83211</v>
      </c>
      <c r="C66" s="22" t="n">
        <v>86313.93</v>
      </c>
      <c r="D66" s="25" t="n">
        <f>(B66-C66)/C66</f>
        <v>-0.0359493537138211</v>
      </c>
      <c r="E66" s="27" t="n">
        <f>B66-C66</f>
        <v>-3102.92999999999</v>
      </c>
      <c r="F66" s="31" t="n">
        <f>IF(ISERROR('Racial Demographics'!C66/'Racial Demographics'!B66),"",'Racial Demographics'!C66/'Racial Demographics'!B66)</f>
        <v>0.787540108879836</v>
      </c>
      <c r="G66" s="31" t="n">
        <f>IF(ISERROR('Racial Demographics'!E66),"",'Racial Demographics'!E66)</f>
        <v>0.0944466476787925</v>
      </c>
      <c r="H66" s="31" t="n">
        <f>IF(ISERROR('Racial Demographics'!G66),"",'Racial Demographics'!G66)</f>
        <v>0.0554734350025838</v>
      </c>
      <c r="I66" s="31" t="n">
        <f>IF(ISERROR('Racial Demographics'!J66/B66),"",'Racial Demographics'!J66/B66)</f>
        <v>0.035223708403937</v>
      </c>
      <c r="J66" s="31" t="n">
        <f>IF(ISERROR('Racial Demographics'!H66),"",'Racial Demographics'!H66)</f>
        <v>0.212459891120164</v>
      </c>
      <c r="K66" s="31" t="n">
        <f>IF(ISERROR('Voting Age'!B66/B66),"",'Voting Age'!B66/B66)</f>
        <v>0.779524341733665</v>
      </c>
      <c r="L66" s="31" t="n">
        <f>IF(ISERROR('Voting Age'!G66/'Voting Age'!B66),"",'Voting Age'!G66/'Voting Age'!B66)</f>
        <v>0.786232945348031</v>
      </c>
      <c r="M66" s="31" t="n">
        <f>IF(ISERROR('Voting Age'!D66/'Voting Age'!B66),"",'Voting Age'!D66/'Voting Age'!B66)</f>
        <v>0.0963539659292376</v>
      </c>
      <c r="N66" s="31" t="n">
        <f>IF(ISERROR('Voting Age'!E66/'Voting Age'!B66),"",'Voting Age'!E66/'Voting Age'!B66)</f>
        <v>0.0456486548986356</v>
      </c>
      <c r="O66" s="31" t="n">
        <f>IF(ISERROR('Voting Age'!AA66/'Voting Age'!B66),"",'Voting Age'!AA66/'Voting Age'!B66)</f>
        <v>0.0358899252293224</v>
      </c>
      <c r="P66" s="31" t="n">
        <f>IF(ISERROR('Voting Age'!L66/'Voting Age'!B66),"",'Voting Age'!L66/'Voting Age'!B66)</f>
        <v>0.213767054651969</v>
      </c>
      <c r="Q66" s="31" t="n">
        <f>IF(ISERROR('Voting Age'!S66/'Voting Age'!B66),"",'Voting Age'!S66/'Voting Age'!B66)</f>
        <v>0.103861866954444</v>
      </c>
      <c r="R66" s="31" t="n">
        <f>IF(ISERROR('Voting Age'!Z66/'Voting Age'!B66),"",'Voting Age'!Z66/'Voting Age'!B66)</f>
        <v>0.101765204655824</v>
      </c>
      <c r="S66" s="54"/>
      <c r="T66" s="54"/>
    </row>
    <row r="67">
      <c r="A67" s="12" t="n">
        <v>65</v>
      </c>
      <c r="B67" s="16" t="n">
        <v>87748</v>
      </c>
      <c r="C67" s="21" t="n">
        <v>86313.93</v>
      </c>
      <c r="D67" s="24" t="n">
        <f>(B67-C67)/C67</f>
        <v>0.0166145835324612</v>
      </c>
      <c r="E67" s="26" t="n">
        <f>B67-C67</f>
        <v>1434.07000000001</v>
      </c>
      <c r="F67" s="32" t="n">
        <f>IF(ISERROR('Racial Demographics'!C67/'Racial Demographics'!B67),"",'Racial Demographics'!C67/'Racial Demographics'!B67)</f>
        <v>0.261703970460865</v>
      </c>
      <c r="G67" s="32" t="n">
        <f>IF(ISERROR('Racial Demographics'!E67),"",'Racial Demographics'!E67)</f>
        <v>0.490655057665132</v>
      </c>
      <c r="H67" s="32" t="n">
        <f>IF(ISERROR('Racial Demographics'!G67),"",'Racial Demographics'!G67)</f>
        <v>0.192859096503624</v>
      </c>
      <c r="I67" s="32" t="n">
        <f>IF(ISERROR('Racial Demographics'!J67/B67),"",'Racial Demographics'!J67/B67)</f>
        <v>0.0174135023020468</v>
      </c>
      <c r="J67" s="32" t="n">
        <f>IF(ISERROR('Racial Demographics'!H67),"",'Racial Demographics'!H67)</f>
        <v>0.738296029539135</v>
      </c>
      <c r="K67" s="43" t="n">
        <f>IF(ISERROR('Voting Age'!B67/B67),"",'Voting Age'!B67/B67)</f>
        <v>0.77477549345854</v>
      </c>
      <c r="L67" s="47" t="n">
        <f>IF(ISERROR('Voting Age'!G67/'Voting Age'!B67),"",'Voting Age'!G67/'Voting Age'!B67)</f>
        <v>0.288710745017283</v>
      </c>
      <c r="M67" s="47" t="n">
        <f>IF(ISERROR('Voting Age'!D67/'Voting Age'!B67),"",'Voting Age'!D67/'Voting Age'!B67)</f>
        <v>0.488843127160403</v>
      </c>
      <c r="N67" s="47" t="n">
        <f>IF(ISERROR('Voting Age'!E67/'Voting Age'!B67),"",'Voting Age'!E67/'Voting Age'!B67)</f>
        <v>0.165271751121571</v>
      </c>
      <c r="O67" s="47" t="n">
        <f>IF(ISERROR('Voting Age'!AA67/'Voting Age'!B67),"",'Voting Age'!AA67/'Voting Age'!B67)</f>
        <v>0.02043097742149</v>
      </c>
      <c r="P67" s="47" t="n">
        <f>IF(ISERROR('Voting Age'!L67/'Voting Age'!B67),"",'Voting Age'!L67/'Voting Age'!B67)</f>
        <v>0.711289254982717</v>
      </c>
      <c r="Q67" s="47" t="n">
        <f>IF(ISERROR('Voting Age'!S67/'Voting Age'!B67),"",'Voting Age'!S67/'Voting Age'!B67)</f>
        <v>0.50899463116864</v>
      </c>
      <c r="R67" s="47" t="n">
        <f>IF(ISERROR('Voting Age'!Z67/'Voting Age'!B67),"",'Voting Age'!Z67/'Voting Age'!B67)</f>
        <v>0.501081120835478</v>
      </c>
      <c r="S67" s="54"/>
      <c r="T67" s="54"/>
    </row>
    <row r="68">
      <c r="A68" s="12" t="n">
        <v>66</v>
      </c>
      <c r="B68" s="17" t="n">
        <v>83790</v>
      </c>
      <c r="C68" s="22" t="n">
        <v>86313.93</v>
      </c>
      <c r="D68" s="25" t="n">
        <f>(B68-C68)/C68</f>
        <v>-0.0292412823746989</v>
      </c>
      <c r="E68" s="27" t="n">
        <f>B68-C68</f>
        <v>-2523.92999999999</v>
      </c>
      <c r="F68" s="31" t="n">
        <f>IF(ISERROR('Racial Demographics'!C68/'Racial Demographics'!B68),"",'Racial Demographics'!C68/'Racial Demographics'!B68)</f>
        <v>0.301503759398496</v>
      </c>
      <c r="G68" s="31" t="n">
        <f>IF(ISERROR('Racial Demographics'!E68),"",'Racial Demographics'!E68)</f>
        <v>0.495834825158133</v>
      </c>
      <c r="H68" s="31" t="n">
        <f>IF(ISERROR('Racial Demographics'!G68),"",'Racial Demographics'!G68)</f>
        <v>0.143346461391574</v>
      </c>
      <c r="I68" s="31" t="n">
        <f>IF(ISERROR('Racial Demographics'!J68/B68),"",'Racial Demographics'!J68/B68)</f>
        <v>0.0186657118987946</v>
      </c>
      <c r="J68" s="31" t="n">
        <f>IF(ISERROR('Racial Demographics'!H68),"",'Racial Demographics'!H68)</f>
        <v>0.698496240601504</v>
      </c>
      <c r="K68" s="31" t="n">
        <f>IF(ISERROR('Voting Age'!B68/B68),"",'Voting Age'!B68/B68)</f>
        <v>0.77358873373911</v>
      </c>
      <c r="L68" s="31" t="n">
        <f>IF(ISERROR('Voting Age'!G68/'Voting Age'!B68),"",'Voting Age'!G68/'Voting Age'!B68)</f>
        <v>0.32578410651198</v>
      </c>
      <c r="M68" s="31" t="n">
        <f>IF(ISERROR('Voting Age'!D68/'Voting Age'!B68),"",'Voting Age'!D68/'Voting Age'!B68)</f>
        <v>0.491260278622009</v>
      </c>
      <c r="N68" s="31" t="n">
        <f>IF(ISERROR('Voting Age'!E68/'Voting Age'!B68),"",'Voting Age'!E68/'Voting Age'!B68)</f>
        <v>0.12184698930869</v>
      </c>
      <c r="O68" s="31" t="n">
        <f>IF(ISERROR('Voting Age'!AA68/'Voting Age'!B68),"",'Voting Age'!AA68/'Voting Age'!B68)</f>
        <v>0.0205341026550857</v>
      </c>
      <c r="P68" s="31" t="n">
        <f>IF(ISERROR('Voting Age'!L68/'Voting Age'!B68),"",'Voting Age'!L68/'Voting Age'!B68)</f>
        <v>0.67421589348802</v>
      </c>
      <c r="Q68" s="31" t="n">
        <f>IF(ISERROR('Voting Age'!S68/'Voting Age'!B68),"",'Voting Age'!S68/'Voting Age'!B68)</f>
        <v>0.508631728351255</v>
      </c>
      <c r="R68" s="31" t="n">
        <f>IF(ISERROR('Voting Age'!Z68/'Voting Age'!B68),"",'Voting Age'!Z68/'Voting Age'!B68)</f>
        <v>0.501211064656968</v>
      </c>
      <c r="S68" s="54"/>
      <c r="T68" s="54"/>
    </row>
    <row r="69">
      <c r="A69" s="12" t="n">
        <v>67</v>
      </c>
      <c r="B69" s="16" t="n">
        <v>89522</v>
      </c>
      <c r="C69" s="21" t="n">
        <v>86313.93</v>
      </c>
      <c r="D69" s="24" t="n">
        <f>(B69-C69)/C69</f>
        <v>0.037167465321067</v>
      </c>
      <c r="E69" s="26" t="n">
        <f>B69-C69</f>
        <v>3208.07000000001</v>
      </c>
      <c r="F69" s="32" t="n">
        <f>IF(ISERROR('Racial Demographics'!C69/'Racial Demographics'!B69),"",'Racial Demographics'!C69/'Racial Demographics'!B69)</f>
        <v>0.692064520453073</v>
      </c>
      <c r="G69" s="32" t="n">
        <f>IF(ISERROR('Racial Demographics'!E69),"",'Racial Demographics'!E69)</f>
        <v>0.147606175018431</v>
      </c>
      <c r="H69" s="32" t="n">
        <f>IF(ISERROR('Racial Demographics'!G69),"",'Racial Demographics'!G69)</f>
        <v>0.0916757891914837</v>
      </c>
      <c r="I69" s="32" t="n">
        <f>IF(ISERROR('Racial Demographics'!J69/B69),"",'Racial Demographics'!J69/B69)</f>
        <v>0.0467817966533366</v>
      </c>
      <c r="J69" s="32" t="n">
        <f>IF(ISERROR('Racial Demographics'!H69),"",'Racial Demographics'!H69)</f>
        <v>0.307935479546927</v>
      </c>
      <c r="K69" s="43" t="n">
        <f>IF(ISERROR('Voting Age'!B69/B69),"",'Voting Age'!B69/B69)</f>
        <v>0.850841134022922</v>
      </c>
      <c r="L69" s="47" t="n">
        <f>IF(ISERROR('Voting Age'!G69/'Voting Age'!B69),"",'Voting Age'!G69/'Voting Age'!B69)</f>
        <v>0.694836482033373</v>
      </c>
      <c r="M69" s="47" t="n">
        <f>IF(ISERROR('Voting Age'!D69/'Voting Age'!B69),"",'Voting Age'!D69/'Voting Age'!B69)</f>
        <v>0.143903687852013</v>
      </c>
      <c r="N69" s="47" t="n">
        <f>IF(ISERROR('Voting Age'!E69/'Voting Age'!B69),"",'Voting Age'!E69/'Voting Age'!B69)</f>
        <v>0.0761595924851318</v>
      </c>
      <c r="O69" s="47" t="n">
        <f>IF(ISERROR('Voting Age'!AA69/'Voting Age'!B69),"",'Voting Age'!AA69/'Voting Age'!B69)</f>
        <v>0.0455697199648151</v>
      </c>
      <c r="P69" s="47" t="n">
        <f>IF(ISERROR('Voting Age'!L69/'Voting Age'!B69),"",'Voting Age'!L69/'Voting Age'!B69)</f>
        <v>0.305163517966627</v>
      </c>
      <c r="Q69" s="47" t="n">
        <f>IF(ISERROR('Voting Age'!S69/'Voting Age'!B69),"",'Voting Age'!S69/'Voting Age'!B69)</f>
        <v>0.155325657419685</v>
      </c>
      <c r="R69" s="47" t="n">
        <f>IF(ISERROR('Voting Age'!Z69/'Voting Age'!B69),"",'Voting Age'!Z69/'Voting Age'!B69)</f>
        <v>0.151662749937639</v>
      </c>
      <c r="S69" s="54"/>
      <c r="T69" s="54"/>
    </row>
    <row r="70">
      <c r="A70" s="12" t="n">
        <v>68</v>
      </c>
      <c r="B70" s="17" t="n">
        <v>86972</v>
      </c>
      <c r="C70" s="22" t="n">
        <v>86313.93</v>
      </c>
      <c r="D70" s="25" t="n">
        <f>(B70-C70)/C70</f>
        <v>0.00762414595187598</v>
      </c>
      <c r="E70" s="27" t="n">
        <f>B70-C70</f>
        <v>658.070000000007</v>
      </c>
      <c r="F70" s="31" t="n">
        <f>IF(ISERROR('Racial Demographics'!C70/'Racial Demographics'!B70),"",'Racial Demographics'!C70/'Racial Demographics'!B70)</f>
        <v>0.353274617118153</v>
      </c>
      <c r="G70" s="31" t="n">
        <f>IF(ISERROR('Racial Demographics'!E70),"",'Racial Demographics'!E70)</f>
        <v>0.522283033620016</v>
      </c>
      <c r="H70" s="31" t="n">
        <f>IF(ISERROR('Racial Demographics'!G70),"",'Racial Demographics'!G70)</f>
        <v>0.0465092213585982</v>
      </c>
      <c r="I70" s="31" t="n">
        <f>IF(ISERROR('Racial Demographics'!J70/B70),"",'Racial Demographics'!J70/B70)</f>
        <v>0.0370923975532355</v>
      </c>
      <c r="J70" s="31" t="n">
        <f>IF(ISERROR('Racial Demographics'!H70),"",'Racial Demographics'!H70)</f>
        <v>0.646725382881847</v>
      </c>
      <c r="K70" s="31" t="n">
        <f>IF(ISERROR('Voting Age'!B70/B70),"",'Voting Age'!B70/B70)</f>
        <v>0.838568734765212</v>
      </c>
      <c r="L70" s="31" t="n">
        <f>IF(ISERROR('Voting Age'!G70/'Voting Age'!B70),"",'Voting Age'!G70/'Voting Age'!B70)</f>
        <v>0.375623868809302</v>
      </c>
      <c r="M70" s="31" t="n">
        <f>IF(ISERROR('Voting Age'!D70/'Voting Age'!B70),"",'Voting Age'!D70/'Voting Age'!B70)</f>
        <v>0.493541929468546</v>
      </c>
      <c r="N70" s="31" t="n">
        <f>IF(ISERROR('Voting Age'!E70/'Voting Age'!B70),"",'Voting Age'!E70/'Voting Age'!B70)</f>
        <v>0.0460977348763231</v>
      </c>
      <c r="O70" s="31" t="n">
        <f>IF(ISERROR('Voting Age'!AA70/'Voting Age'!B70),"",'Voting Age'!AA70/'Voting Age'!B70)</f>
        <v>0.0416826633028026</v>
      </c>
      <c r="P70" s="31" t="n">
        <f>IF(ISERROR('Voting Age'!L70/'Voting Age'!B70),"",'Voting Age'!L70/'Voting Age'!B70)</f>
        <v>0.624376131190698</v>
      </c>
      <c r="Q70" s="31" t="n">
        <f>IF(ISERROR('Voting Age'!S70/'Voting Age'!B70),"",'Voting Age'!S70/'Voting Age'!B70)</f>
        <v>0.514561509351176</v>
      </c>
      <c r="R70" s="31" t="n">
        <f>IF(ISERROR('Voting Age'!Z70/'Voting Age'!B70),"",'Voting Age'!Z70/'Voting Age'!B70)</f>
        <v>0.506773432786705</v>
      </c>
      <c r="S70" s="54"/>
      <c r="T70" s="54"/>
    </row>
    <row r="71">
      <c r="A71" s="12" t="n">
        <v>69</v>
      </c>
      <c r="B71" s="16" t="n">
        <v>83029</v>
      </c>
      <c r="C71" s="21" t="n">
        <v>86313.93</v>
      </c>
      <c r="D71" s="24" t="n">
        <f>(B71-C71)/C71</f>
        <v>-0.0380579357237006</v>
      </c>
      <c r="E71" s="26" t="n">
        <f>B71-C71</f>
        <v>-3284.92999999999</v>
      </c>
      <c r="F71" s="32" t="n">
        <f>IF(ISERROR('Racial Demographics'!C71/'Racial Demographics'!B71),"",'Racial Demographics'!C71/'Racial Demographics'!B71)</f>
        <v>0.32858398872683</v>
      </c>
      <c r="G71" s="32" t="n">
        <f>IF(ISERROR('Racial Demographics'!E71),"",'Racial Demographics'!E71)</f>
        <v>0.54183478061882</v>
      </c>
      <c r="H71" s="32" t="n">
        <f>IF(ISERROR('Racial Demographics'!G71),"",'Racial Demographics'!G71)</f>
        <v>0.0546676462440834</v>
      </c>
      <c r="I71" s="32" t="n">
        <f>IF(ISERROR('Racial Demographics'!J71/B71),"",'Racial Demographics'!J71/B71)</f>
        <v>0.0290019149935565</v>
      </c>
      <c r="J71" s="32" t="n">
        <f>IF(ISERROR('Racial Demographics'!H71),"",'Racial Demographics'!H71)</f>
        <v>0.67141601127317</v>
      </c>
      <c r="K71" s="43" t="n">
        <f>IF(ISERROR('Voting Age'!B71/B71),"",'Voting Age'!B71/B71)</f>
        <v>0.773573088920739</v>
      </c>
      <c r="L71" s="47" t="n">
        <f>IF(ISERROR('Voting Age'!G71/'Voting Age'!B71),"",'Voting Age'!G71/'Voting Age'!B71)</f>
        <v>0.358327235360974</v>
      </c>
      <c r="M71" s="47" t="n">
        <f>IF(ISERROR('Voting Age'!D71/'Voting Age'!B71),"",'Voting Age'!D71/'Voting Age'!B71)</f>
        <v>0.529293621261424</v>
      </c>
      <c r="N71" s="47" t="n">
        <f>IF(ISERROR('Voting Age'!E71/'Voting Age'!B71),"",'Voting Age'!E71/'Voting Age'!B71)</f>
        <v>0.0468168584284358</v>
      </c>
      <c r="O71" s="47" t="n">
        <f>IF(ISERROR('Voting Age'!AA71/'Voting Age'!B71),"",'Voting Age'!AA71/'Voting Age'!B71)</f>
        <v>0.0284139563125691</v>
      </c>
      <c r="P71" s="47" t="n">
        <f>IF(ISERROR('Voting Age'!L71/'Voting Age'!B71),"",'Voting Age'!L71/'Voting Age'!B71)</f>
        <v>0.641672764639026</v>
      </c>
      <c r="Q71" s="47" t="n">
        <f>IF(ISERROR('Voting Age'!S71/'Voting Age'!B71),"",'Voting Age'!S71/'Voting Age'!B71)</f>
        <v>0.546139594264273</v>
      </c>
      <c r="R71" s="47" t="n">
        <f>IF(ISERROR('Voting Age'!Z71/'Voting Age'!B71),"",'Voting Age'!Z71/'Voting Age'!B71)</f>
        <v>0.539834031356552</v>
      </c>
      <c r="S71" s="54"/>
      <c r="T71" s="54"/>
    </row>
    <row r="72">
      <c r="A72" s="12" t="n">
        <v>70</v>
      </c>
      <c r="B72" s="17" t="n">
        <v>88358</v>
      </c>
      <c r="C72" s="22" t="n">
        <v>86313.93</v>
      </c>
      <c r="D72" s="25" t="n">
        <f>(B72-C72)/C72</f>
        <v>0.0236818089501892</v>
      </c>
      <c r="E72" s="27" t="n">
        <f>B72-C72</f>
        <v>2044.07000000001</v>
      </c>
      <c r="F72" s="31" t="n">
        <f>IF(ISERROR('Racial Demographics'!C72/'Racial Demographics'!B72),"",'Racial Demographics'!C72/'Racial Demographics'!B72)</f>
        <v>0.56668326580502</v>
      </c>
      <c r="G72" s="31" t="n">
        <f>IF(ISERROR('Racial Demographics'!E72),"",'Racial Demographics'!E72)</f>
        <v>0.114115303651056</v>
      </c>
      <c r="H72" s="31" t="n">
        <f>IF(ISERROR('Racial Demographics'!G72),"",'Racial Demographics'!G72)</f>
        <v>0.049525792797483</v>
      </c>
      <c r="I72" s="31" t="n">
        <f>IF(ISERROR('Racial Demographics'!J72/B72),"",'Racial Demographics'!J72/B72)</f>
        <v>0.231252404988796</v>
      </c>
      <c r="J72" s="31" t="n">
        <f>IF(ISERROR('Racial Demographics'!H72),"",'Racial Demographics'!H72)</f>
        <v>0.43331673419498</v>
      </c>
      <c r="K72" s="31" t="n">
        <f>IF(ISERROR('Voting Age'!B72/B72),"",'Voting Age'!B72/B72)</f>
        <v>0.746429298988207</v>
      </c>
      <c r="L72" s="31" t="n">
        <f>IF(ISERROR('Voting Age'!G72/'Voting Age'!B72),"",'Voting Age'!G72/'Voting Age'!B72)</f>
        <v>0.586265977286856</v>
      </c>
      <c r="M72" s="31" t="n">
        <f>IF(ISERROR('Voting Age'!D72/'Voting Age'!B72),"",'Voting Age'!D72/'Voting Age'!B72)</f>
        <v>0.117977953997544</v>
      </c>
      <c r="N72" s="31" t="n">
        <f>IF(ISERROR('Voting Age'!E72/'Voting Age'!B72),"",'Voting Age'!E72/'Voting Age'!B72)</f>
        <v>0.0437432717238033</v>
      </c>
      <c r="O72" s="31" t="n">
        <f>IF(ISERROR('Voting Age'!AA72/'Voting Age'!B72),"",'Voting Age'!AA72/'Voting Age'!B72)</f>
        <v>0.216517823298409</v>
      </c>
      <c r="P72" s="31" t="n">
        <f>IF(ISERROR('Voting Age'!L72/'Voting Age'!B72),"",'Voting Age'!L72/'Voting Age'!B72)</f>
        <v>0.413734022713144</v>
      </c>
      <c r="Q72" s="31" t="n">
        <f>IF(ISERROR('Voting Age'!S72/'Voting Age'!B72),"",'Voting Age'!S72/'Voting Age'!B72)</f>
        <v>0.126878231467863</v>
      </c>
      <c r="R72" s="31" t="n">
        <f>IF(ISERROR('Voting Age'!Z72/'Voting Age'!B72),"",'Voting Age'!Z72/'Voting Age'!B72)</f>
        <v>0.124103528270132</v>
      </c>
      <c r="S72" s="54"/>
      <c r="T72" s="54"/>
    </row>
    <row r="73">
      <c r="A73" s="12" t="n">
        <v>71</v>
      </c>
      <c r="B73" s="16" t="n">
        <v>86108</v>
      </c>
      <c r="C73" s="21" t="n">
        <v>86313.93</v>
      </c>
      <c r="D73" s="24" t="n">
        <f>(B73-C73)/C73</f>
        <v>-0.00238582578733228</v>
      </c>
      <c r="E73" s="26" t="n">
        <f>B73-C73</f>
        <v>-205.929999999993</v>
      </c>
      <c r="F73" s="32" t="n">
        <f>IF(ISERROR('Racial Demographics'!C73/'Racial Demographics'!B73),"",'Racial Demographics'!C73/'Racial Demographics'!B73)</f>
        <v>0.726308821480002</v>
      </c>
      <c r="G73" s="32" t="n">
        <f>IF(ISERROR('Racial Demographics'!E73),"",'Racial Demographics'!E73)</f>
        <v>0.0901426116040321</v>
      </c>
      <c r="H73" s="32" t="n">
        <f>IF(ISERROR('Racial Demographics'!G73),"",'Racial Demographics'!G73)</f>
        <v>0.0734310400891903</v>
      </c>
      <c r="I73" s="32" t="n">
        <f>IF(ISERROR('Racial Demographics'!J73/B73),"",'Racial Demographics'!J73/B73)</f>
        <v>0.0736749198680726</v>
      </c>
      <c r="J73" s="32" t="n">
        <f>IF(ISERROR('Racial Demographics'!H73),"",'Racial Demographics'!H73)</f>
        <v>0.273691178519998</v>
      </c>
      <c r="K73" s="43" t="n">
        <f>IF(ISERROR('Voting Age'!B73/B73),"",'Voting Age'!B73/B73)</f>
        <v>0.774620244344312</v>
      </c>
      <c r="L73" s="47" t="n">
        <f>IF(ISERROR('Voting Age'!G73/'Voting Age'!B73),"",'Voting Age'!G73/'Voting Age'!B73)</f>
        <v>0.740903434731114</v>
      </c>
      <c r="M73" s="47" t="n">
        <f>IF(ISERROR('Voting Age'!D73/'Voting Age'!B73),"",'Voting Age'!D73/'Voting Age'!B73)</f>
        <v>0.0877198242904904</v>
      </c>
      <c r="N73" s="47" t="n">
        <f>IF(ISERROR('Voting Age'!E73/'Voting Age'!B73),"",'Voting Age'!E73/'Voting Age'!B73)</f>
        <v>0.0627876643528583</v>
      </c>
      <c r="O73" s="47" t="n">
        <f>IF(ISERROR('Voting Age'!AA73/'Voting Age'!B73),"",'Voting Age'!AA73/'Voting Age'!B73)</f>
        <v>0.0711983328585778</v>
      </c>
      <c r="P73" s="47" t="n">
        <f>IF(ISERROR('Voting Age'!L73/'Voting Age'!B73),"",'Voting Age'!L73/'Voting Age'!B73)</f>
        <v>0.259096565268887</v>
      </c>
      <c r="Q73" s="47" t="n">
        <f>IF(ISERROR('Voting Age'!S73/'Voting Age'!B73),"",'Voting Age'!S73/'Voting Age'!B73)</f>
        <v>0.0965352843285708</v>
      </c>
      <c r="R73" s="47" t="n">
        <f>IF(ISERROR('Voting Age'!Z73/'Voting Age'!B73),"",'Voting Age'!Z73/'Voting Age'!B73)</f>
        <v>0.0940315737395241</v>
      </c>
      <c r="S73" s="54"/>
      <c r="T73" s="54"/>
    </row>
    <row r="74">
      <c r="A74" s="12" t="n">
        <v>72</v>
      </c>
      <c r="B74" s="17" t="n">
        <v>85913</v>
      </c>
      <c r="C74" s="22" t="n">
        <v>86313.93</v>
      </c>
      <c r="D74" s="25" t="n">
        <f>(B74-C74)/C74</f>
        <v>-0.00464502079791747</v>
      </c>
      <c r="E74" s="27" t="n">
        <f>B74-C74</f>
        <v>-400.929999999993</v>
      </c>
      <c r="F74" s="31" t="n">
        <f>IF(ISERROR('Racial Demographics'!C74/'Racial Demographics'!B74),"",'Racial Demographics'!C74/'Racial Demographics'!B74)</f>
        <v>0.796177528429923</v>
      </c>
      <c r="G74" s="31" t="n">
        <f>IF(ISERROR('Racial Demographics'!E74),"",'Racial Demographics'!E74)</f>
        <v>0.126523343382259</v>
      </c>
      <c r="H74" s="31" t="n">
        <f>IF(ISERROR('Racial Demographics'!G74),"",'Racial Demographics'!G74)</f>
        <v>0.032113882648726</v>
      </c>
      <c r="I74" s="31" t="n">
        <f>IF(ISERROR('Racial Demographics'!J74/B74),"",'Racial Demographics'!J74/B74)</f>
        <v>0.0116396820038877</v>
      </c>
      <c r="J74" s="31" t="n">
        <f>IF(ISERROR('Racial Demographics'!H74),"",'Racial Demographics'!H74)</f>
        <v>0.203822471570077</v>
      </c>
      <c r="K74" s="31" t="n">
        <f>IF(ISERROR('Voting Age'!B74/B74),"",'Voting Age'!B74/B74)</f>
        <v>0.808445753262021</v>
      </c>
      <c r="L74" s="31" t="n">
        <f>IF(ISERROR('Voting Age'!G74/'Voting Age'!B74),"",'Voting Age'!G74/'Voting Age'!B74)</f>
        <v>0.795078898871228</v>
      </c>
      <c r="M74" s="31" t="n">
        <f>IF(ISERROR('Voting Age'!D74/'Voting Age'!B74),"",'Voting Age'!D74/'Voting Age'!B74)</f>
        <v>0.131090186592951</v>
      </c>
      <c r="N74" s="31" t="n">
        <f>IF(ISERROR('Voting Age'!E74/'Voting Age'!B74),"",'Voting Age'!E74/'Voting Age'!B74)</f>
        <v>0.0251238193964524</v>
      </c>
      <c r="O74" s="31" t="n">
        <f>IF(ISERROR('Voting Age'!AA74/'Voting Age'!B74),"",'Voting Age'!AA74/'Voting Age'!B74)</f>
        <v>0.0117916378714582</v>
      </c>
      <c r="P74" s="31" t="n">
        <f>IF(ISERROR('Voting Age'!L74/'Voting Age'!B74),"",'Voting Age'!L74/'Voting Age'!B74)</f>
        <v>0.204921101128772</v>
      </c>
      <c r="Q74" s="31" t="n">
        <f>IF(ISERROR('Voting Age'!S74/'Voting Age'!B74),"",'Voting Age'!S74/'Voting Age'!B74)</f>
        <v>0.138562543192813</v>
      </c>
      <c r="R74" s="31" t="n">
        <f>IF(ISERROR('Voting Age'!Z74/'Voting Age'!B74),"",'Voting Age'!Z74/'Voting Age'!B74)</f>
        <v>0.137353144436766</v>
      </c>
      <c r="S74" s="54"/>
      <c r="T74" s="54"/>
    </row>
    <row r="75">
      <c r="A75" s="12" t="n">
        <v>73</v>
      </c>
      <c r="B75" s="16" t="n">
        <v>86056</v>
      </c>
      <c r="C75" s="21" t="n">
        <v>86313.93</v>
      </c>
      <c r="D75" s="24" t="n">
        <f>(B75-C75)/C75</f>
        <v>-0.002988277790155</v>
      </c>
      <c r="E75" s="26" t="n">
        <f>B75-C75</f>
        <v>-257.929999999993</v>
      </c>
      <c r="F75" s="32" t="n">
        <f>IF(ISERROR('Racial Demographics'!C75/'Racial Demographics'!B75),"",'Racial Demographics'!C75/'Racial Demographics'!B75)</f>
        <v>0.807090731616622</v>
      </c>
      <c r="G75" s="32" t="n">
        <f>IF(ISERROR('Racial Demographics'!E75),"",'Racial Demographics'!E75)</f>
        <v>0.08846565027424</v>
      </c>
      <c r="H75" s="32" t="n">
        <f>IF(ISERROR('Racial Demographics'!G75),"",'Racial Demographics'!G75)</f>
        <v>0.0395788788695733</v>
      </c>
      <c r="I75" s="32" t="n">
        <f>IF(ISERROR('Racial Demographics'!J75/B75),"",'Racial Demographics'!J75/B75)</f>
        <v>0.0207539276750023</v>
      </c>
      <c r="J75" s="32" t="n">
        <f>IF(ISERROR('Racial Demographics'!H75),"",'Racial Demographics'!H75)</f>
        <v>0.192909268383378</v>
      </c>
      <c r="K75" s="43" t="n">
        <f>IF(ISERROR('Voting Age'!B75/B75),"",'Voting Age'!B75/B75)</f>
        <v>0.774298131449289</v>
      </c>
      <c r="L75" s="47" t="n">
        <f>IF(ISERROR('Voting Age'!G75/'Voting Age'!B75),"",'Voting Age'!G75/'Voting Age'!B75)</f>
        <v>0.820014107124098</v>
      </c>
      <c r="M75" s="47" t="n">
        <f>IF(ISERROR('Voting Age'!D75/'Voting Age'!B75),"",'Voting Age'!D75/'Voting Age'!B75)</f>
        <v>0.088934912130626</v>
      </c>
      <c r="N75" s="47" t="n">
        <f>IF(ISERROR('Voting Age'!E75/'Voting Age'!B75),"",'Voting Age'!E75/'Voting Age'!B75)</f>
        <v>0.0324914081611214</v>
      </c>
      <c r="O75" s="47" t="n">
        <f>IF(ISERROR('Voting Age'!AA75/'Voting Age'!B75),"",'Voting Age'!AA75/'Voting Age'!B75)</f>
        <v>0.020575390572239</v>
      </c>
      <c r="P75" s="47" t="n">
        <f>IF(ISERROR('Voting Age'!L75/'Voting Age'!B75),"",'Voting Age'!L75/'Voting Age'!B75)</f>
        <v>0.179985892875902</v>
      </c>
      <c r="Q75" s="47" t="n">
        <f>IF(ISERROR('Voting Age'!S75/'Voting Age'!B75),"",'Voting Age'!S75/'Voting Age'!B75)</f>
        <v>0.0955832695511233</v>
      </c>
      <c r="R75" s="47" t="n">
        <f>IF(ISERROR('Voting Age'!Z75/'Voting Age'!B75),"",'Voting Age'!Z75/'Voting Age'!B75)</f>
        <v>0.0942325874566656</v>
      </c>
      <c r="S75" s="54"/>
      <c r="T75" s="54"/>
    </row>
    <row r="76">
      <c r="A76" s="12" t="n">
        <v>74</v>
      </c>
      <c r="B76" s="17" t="n">
        <v>86710</v>
      </c>
      <c r="C76" s="22" t="n">
        <v>86313.93</v>
      </c>
      <c r="D76" s="25" t="n">
        <f>(B76-C76)/C76</f>
        <v>0.00458871470688459</v>
      </c>
      <c r="E76" s="27" t="n">
        <f>B76-C76</f>
        <v>396.070000000007</v>
      </c>
      <c r="F76" s="31" t="n">
        <f>IF(ISERROR('Racial Demographics'!C76/'Racial Demographics'!B76),"",'Racial Demographics'!C76/'Racial Demographics'!B76)</f>
        <v>0.782262714796448</v>
      </c>
      <c r="G76" s="31" t="n">
        <f>IF(ISERROR('Racial Demographics'!E76),"",'Racial Demographics'!E76)</f>
        <v>0.0889632107023411</v>
      </c>
      <c r="H76" s="31" t="n">
        <f>IF(ISERROR('Racial Demographics'!G76),"",'Racial Demographics'!G76)</f>
        <v>0.0617345173567063</v>
      </c>
      <c r="I76" s="31" t="n">
        <f>IF(ISERROR('Racial Demographics'!J76/B76),"",'Racial Demographics'!J76/B76)</f>
        <v>0.0260177603505939</v>
      </c>
      <c r="J76" s="31" t="n">
        <f>IF(ISERROR('Racial Demographics'!H76),"",'Racial Demographics'!H76)</f>
        <v>0.217737285203552</v>
      </c>
      <c r="K76" s="31" t="n">
        <f>IF(ISERROR('Voting Age'!B76/B76),"",'Voting Age'!B76/B76)</f>
        <v>0.778134009918118</v>
      </c>
      <c r="L76" s="31" t="n">
        <f>IF(ISERROR('Voting Age'!G76/'Voting Age'!B76),"",'Voting Age'!G76/'Voting Age'!B76)</f>
        <v>0.796523002134219</v>
      </c>
      <c r="M76" s="31" t="n">
        <f>IF(ISERROR('Voting Age'!D76/'Voting Age'!B76),"",'Voting Age'!D76/'Voting Age'!B76)</f>
        <v>0.0890443443206071</v>
      </c>
      <c r="N76" s="31" t="n">
        <f>IF(ISERROR('Voting Age'!E76/'Voting Age'!B76),"",'Voting Age'!E76/'Voting Age'!B76)</f>
        <v>0.0493389850604695</v>
      </c>
      <c r="O76" s="31" t="n">
        <f>IF(ISERROR('Voting Age'!AA76/'Voting Age'!B76),"",'Voting Age'!AA76/'Voting Age'!B76)</f>
        <v>0.0251215318947119</v>
      </c>
      <c r="P76" s="31" t="n">
        <f>IF(ISERROR('Voting Age'!L76/'Voting Age'!B76),"",'Voting Age'!L76/'Voting Age'!B76)</f>
        <v>0.203476997865781</v>
      </c>
      <c r="Q76" s="31" t="n">
        <f>IF(ISERROR('Voting Age'!S76/'Voting Age'!B76),"",'Voting Age'!S76/'Voting Age'!B76)</f>
        <v>0.0984852976049324</v>
      </c>
      <c r="R76" s="31" t="n">
        <f>IF(ISERROR('Voting Age'!Z76/'Voting Age'!B76),"",'Voting Age'!Z76/'Voting Age'!B76)</f>
        <v>0.0969883803651885</v>
      </c>
      <c r="S76" s="54"/>
      <c r="T76" s="54"/>
    </row>
    <row r="77">
      <c r="A77" s="12" t="n">
        <v>75</v>
      </c>
      <c r="B77" s="16" t="n">
        <v>88245</v>
      </c>
      <c r="C77" s="21" t="n">
        <v>86313.93</v>
      </c>
      <c r="D77" s="24" t="n">
        <f>(B77-C77)/C77</f>
        <v>0.0223726344055937</v>
      </c>
      <c r="E77" s="26" t="n">
        <f>B77-C77</f>
        <v>1931.07000000001</v>
      </c>
      <c r="F77" s="32" t="n">
        <f>IF(ISERROR('Racial Demographics'!C77/'Racial Demographics'!B77),"",'Racial Demographics'!C77/'Racial Demographics'!B77)</f>
        <v>0.634857499008442</v>
      </c>
      <c r="G77" s="32" t="n">
        <f>IF(ISERROR('Racial Demographics'!E77),"",'Racial Demographics'!E77)</f>
        <v>0.141039152359907</v>
      </c>
      <c r="H77" s="32" t="n">
        <f>IF(ISERROR('Racial Demographics'!G77),"",'Racial Demographics'!G77)</f>
        <v>0.0778287721683948</v>
      </c>
      <c r="I77" s="32" t="n">
        <f>IF(ISERROR('Racial Demographics'!J77/B77),"",'Racial Demographics'!J77/B77)</f>
        <v>0.107428182899881</v>
      </c>
      <c r="J77" s="32" t="n">
        <f>IF(ISERROR('Racial Demographics'!H77),"",'Racial Demographics'!H77)</f>
        <v>0.365142500991558</v>
      </c>
      <c r="K77" s="43" t="n">
        <f>IF(ISERROR('Voting Age'!B77/B77),"",'Voting Age'!B77/B77)</f>
        <v>0.83170717887699</v>
      </c>
      <c r="L77" s="47" t="n">
        <f>IF(ISERROR('Voting Age'!G77/'Voting Age'!B77),"",'Voting Age'!G77/'Voting Age'!B77)</f>
        <v>0.645706733520451</v>
      </c>
      <c r="M77" s="47" t="n">
        <f>IF(ISERROR('Voting Age'!D77/'Voting Age'!B77),"",'Voting Age'!D77/'Voting Age'!B77)</f>
        <v>0.132149767010927</v>
      </c>
      <c r="N77" s="47" t="n">
        <f>IF(ISERROR('Voting Age'!E77/'Voting Age'!B77),"",'Voting Age'!E77/'Voting Age'!B77)</f>
        <v>0.06691282666158</v>
      </c>
      <c r="O77" s="47" t="n">
        <f>IF(ISERROR('Voting Age'!AA77/'Voting Age'!B77),"",'Voting Age'!AA77/'Voting Age'!B77)</f>
        <v>0.114096520151511</v>
      </c>
      <c r="P77" s="47" t="n">
        <f>IF(ISERROR('Voting Age'!L77/'Voting Age'!B77),"",'Voting Age'!L77/'Voting Age'!B77)</f>
        <v>0.354293266479549</v>
      </c>
      <c r="Q77" s="47" t="n">
        <f>IF(ISERROR('Voting Age'!S77/'Voting Age'!B77),"",'Voting Age'!S77/'Voting Age'!B77)</f>
        <v>0.144167098127912</v>
      </c>
      <c r="R77" s="47" t="n">
        <f>IF(ISERROR('Voting Age'!Z77/'Voting Age'!B77),"",'Voting Age'!Z77/'Voting Age'!B77)</f>
        <v>0.141455704826008</v>
      </c>
      <c r="S77" s="54"/>
      <c r="T77" s="54"/>
    </row>
    <row r="78">
      <c r="A78" s="12" t="n">
        <v>76</v>
      </c>
      <c r="B78" s="17" t="n">
        <v>86925</v>
      </c>
      <c r="C78" s="22" t="n">
        <v>86313.93</v>
      </c>
      <c r="D78" s="25" t="n">
        <f>(B78-C78)/C78</f>
        <v>0.00707962202624776</v>
      </c>
      <c r="E78" s="27" t="n">
        <f>B78-C78</f>
        <v>611.070000000007</v>
      </c>
      <c r="F78" s="31" t="n">
        <f>IF(ISERROR('Racial Demographics'!C78/'Racial Demographics'!B78),"",'Racial Demographics'!C78/'Racial Demographics'!B78)</f>
        <v>0.781880931837791</v>
      </c>
      <c r="G78" s="31" t="n">
        <f>IF(ISERROR('Racial Demographics'!E78),"",'Racial Demographics'!E78)</f>
        <v>0.111176301409261</v>
      </c>
      <c r="H78" s="31" t="n">
        <f>IF(ISERROR('Racial Demographics'!G78),"",'Racial Demographics'!G78)</f>
        <v>0.051090020132298</v>
      </c>
      <c r="I78" s="31" t="n">
        <f>IF(ISERROR('Racial Demographics'!J78/B78),"",'Racial Demographics'!J78/B78)</f>
        <v>0.0183951682484901</v>
      </c>
      <c r="J78" s="31" t="n">
        <f>IF(ISERROR('Racial Demographics'!H78),"",'Racial Demographics'!H78)</f>
        <v>0.218119068162209</v>
      </c>
      <c r="K78" s="31" t="n">
        <f>IF(ISERROR('Voting Age'!B78/B78),"",'Voting Age'!B78/B78)</f>
        <v>0.796640782283578</v>
      </c>
      <c r="L78" s="31" t="n">
        <f>IF(ISERROR('Voting Age'!G78/'Voting Age'!B78),"",'Voting Age'!G78/'Voting Age'!B78)</f>
        <v>0.786708641404806</v>
      </c>
      <c r="M78" s="31" t="n">
        <f>IF(ISERROR('Voting Age'!D78/'Voting Age'!B78),"",'Voting Age'!D78/'Voting Age'!B78)</f>
        <v>0.114487060998152</v>
      </c>
      <c r="N78" s="31" t="n">
        <f>IF(ISERROR('Voting Age'!E78/'Voting Age'!B78),"",'Voting Age'!E78/'Voting Age'!B78)</f>
        <v>0.0411419824399261</v>
      </c>
      <c r="O78" s="31" t="n">
        <f>IF(ISERROR('Voting Age'!AA78/'Voting Age'!B78),"",'Voting Age'!AA78/'Voting Age'!B78)</f>
        <v>0.0178488909426987</v>
      </c>
      <c r="P78" s="31" t="n">
        <f>IF(ISERROR('Voting Age'!L78/'Voting Age'!B78),"",'Voting Age'!L78/'Voting Age'!B78)</f>
        <v>0.213291358595194</v>
      </c>
      <c r="Q78" s="31" t="n">
        <f>IF(ISERROR('Voting Age'!S78/'Voting Age'!B78),"",'Voting Age'!S78/'Voting Age'!B78)</f>
        <v>0.123498151571165</v>
      </c>
      <c r="R78" s="31" t="n">
        <f>IF(ISERROR('Voting Age'!Z78/'Voting Age'!B78),"",'Voting Age'!Z78/'Voting Age'!B78)</f>
        <v>0.122082948243993</v>
      </c>
      <c r="S78" s="54"/>
      <c r="T78" s="54"/>
    </row>
    <row r="79">
      <c r="A79" s="12" t="n">
        <v>77</v>
      </c>
      <c r="B79" s="16" t="n">
        <v>86251</v>
      </c>
      <c r="C79" s="21" t="n">
        <v>86313.93</v>
      </c>
      <c r="D79" s="24" t="n">
        <f>(B79-C79)/C79</f>
        <v>-0.000729082779569799</v>
      </c>
      <c r="E79" s="26" t="n">
        <f>B79-C79</f>
        <v>-62.929999999993</v>
      </c>
      <c r="F79" s="32" t="n">
        <f>IF(ISERROR('Racial Demographics'!C79/'Racial Demographics'!B79),"",'Racial Demographics'!C79/'Racial Demographics'!B79)</f>
        <v>0.435658717000383</v>
      </c>
      <c r="G79" s="32" t="n">
        <f>IF(ISERROR('Racial Demographics'!E79),"",'Racial Demographics'!E79)</f>
        <v>0.565465907641651</v>
      </c>
      <c r="H79" s="32" t="n">
        <f>IF(ISERROR('Racial Demographics'!G79),"",'Racial Demographics'!G79)</f>
        <v>0.0294489339254038</v>
      </c>
      <c r="I79" s="32" t="n">
        <f>IF(ISERROR('Racial Demographics'!J79/B79),"",'Racial Demographics'!J79/B79)</f>
        <v>0.00442893415728513</v>
      </c>
      <c r="J79" s="32" t="n">
        <f>IF(ISERROR('Racial Demographics'!H79),"",'Racial Demographics'!H79)</f>
        <v>0.564341282999617</v>
      </c>
      <c r="K79" s="43" t="n">
        <f>IF(ISERROR('Voting Age'!B79/B79),"",'Voting Age'!B79/B79)</f>
        <v>0.85465675760281</v>
      </c>
      <c r="L79" s="47" t="n">
        <f>IF(ISERROR('Voting Age'!G79/'Voting Age'!B79),"",'Voting Age'!G79/'Voting Age'!B79)</f>
        <v>0.422180017635488</v>
      </c>
      <c r="M79" s="47" t="n">
        <f>IF(ISERROR('Voting Age'!D79/'Voting Age'!B79),"",'Voting Age'!D79/'Voting Age'!B79)</f>
        <v>0.526039476361663</v>
      </c>
      <c r="N79" s="47" t="n">
        <f>IF(ISERROR('Voting Age'!E79/'Voting Age'!B79),"",'Voting Age'!E79/'Voting Age'!B79)</f>
        <v>0.0228040425964865</v>
      </c>
      <c r="O79" s="47" t="n">
        <f>IF(ISERROR('Voting Age'!AA79/'Voting Age'!B79),"",'Voting Age'!AA79/'Voting Age'!B79)</f>
        <v>0.00397476768635963</v>
      </c>
      <c r="P79" s="47" t="n">
        <f>IF(ISERROR('Voting Age'!L79/'Voting Age'!B79),"",'Voting Age'!L79/'Voting Age'!B79)</f>
        <v>0.577819982364512</v>
      </c>
      <c r="Q79" s="47" t="n">
        <f>IF(ISERROR('Voting Age'!S79/'Voting Age'!B79),"",'Voting Age'!S79/'Voting Age'!B79)</f>
        <v>0.536539374618463</v>
      </c>
      <c r="R79" s="47" t="n">
        <f>IF(ISERROR('Voting Age'!Z79/'Voting Age'!B79),"",'Voting Age'!Z79/'Voting Age'!B79)</f>
        <v>0.533582038933731</v>
      </c>
      <c r="S79" s="54"/>
      <c r="T79" s="54"/>
    </row>
    <row r="80">
      <c r="A80" s="12" t="n">
        <v>78</v>
      </c>
      <c r="B80" s="17" t="n">
        <v>87317</v>
      </c>
      <c r="C80" s="22" t="n">
        <v>86313.93</v>
      </c>
      <c r="D80" s="25" t="n">
        <f>(B80-C80)/C80</f>
        <v>0.0116211832782959</v>
      </c>
      <c r="E80" s="27" t="n">
        <f>B80-C80</f>
        <v>1003.07000000001</v>
      </c>
      <c r="F80" s="31" t="n">
        <f>IF(ISERROR('Racial Demographics'!C80/'Racial Demographics'!B80),"",'Racial Demographics'!C80/'Racial Demographics'!B80)</f>
        <v>0.595828990918149</v>
      </c>
      <c r="G80" s="31" t="n">
        <f>IF(ISERROR('Racial Demographics'!E80),"",'Racial Demographics'!E80)</f>
        <v>0.347675710342774</v>
      </c>
      <c r="H80" s="31" t="n">
        <f>IF(ISERROR('Racial Demographics'!G80),"",'Racial Demographics'!G80)</f>
        <v>0.0414008726822955</v>
      </c>
      <c r="I80" s="31" t="n">
        <f>IF(ISERROR('Racial Demographics'!J80/B80),"",'Racial Demographics'!J80/B80)</f>
        <v>0.00623017281858057</v>
      </c>
      <c r="J80" s="31" t="n">
        <f>IF(ISERROR('Racial Demographics'!H80),"",'Racial Demographics'!H80)</f>
        <v>0.404171009081851</v>
      </c>
      <c r="K80" s="31" t="n">
        <f>IF(ISERROR('Voting Age'!B80/B80),"",'Voting Age'!B80/B80)</f>
        <v>0.834969135448996</v>
      </c>
      <c r="L80" s="31" t="n">
        <f>IF(ISERROR('Voting Age'!G80/'Voting Age'!B80),"",'Voting Age'!G80/'Voting Age'!B80)</f>
        <v>0.588050530127423</v>
      </c>
      <c r="M80" s="31" t="n">
        <f>IF(ISERROR('Voting Age'!D80/'Voting Age'!B80),"",'Voting Age'!D80/'Voting Age'!B80)</f>
        <v>0.344411373393501</v>
      </c>
      <c r="N80" s="31" t="n">
        <f>IF(ISERROR('Voting Age'!E80/'Voting Age'!B80),"",'Voting Age'!E80/'Voting Age'!B80)</f>
        <v>0.03431769240265</v>
      </c>
      <c r="O80" s="31" t="n">
        <f>IF(ISERROR('Voting Age'!AA80/'Voting Age'!B80),"",'Voting Age'!AA80/'Voting Age'!B80)</f>
        <v>0.00600765358607541</v>
      </c>
      <c r="P80" s="31" t="n">
        <f>IF(ISERROR('Voting Age'!L80/'Voting Age'!B80),"",'Voting Age'!L80/'Voting Age'!B80)</f>
        <v>0.411949469872577</v>
      </c>
      <c r="Q80" s="31" t="n">
        <f>IF(ISERROR('Voting Age'!S80/'Voting Age'!B80),"",'Voting Age'!S80/'Voting Age'!B80)</f>
        <v>0.354533858202916</v>
      </c>
      <c r="R80" s="31" t="n">
        <f>IF(ISERROR('Voting Age'!Z80/'Voting Age'!B80),"",'Voting Age'!Z80/'Voting Age'!B80)</f>
        <v>0.351557463618034</v>
      </c>
      <c r="S80" s="54"/>
      <c r="T80" s="54"/>
    </row>
    <row r="81">
      <c r="A81" s="12" t="n">
        <v>79</v>
      </c>
      <c r="B81" s="16" t="n">
        <v>87096</v>
      </c>
      <c r="C81" s="21" t="n">
        <v>86313.93</v>
      </c>
      <c r="D81" s="24" t="n">
        <f>(B81-C81)/C81</f>
        <v>0.00906076226629939</v>
      </c>
      <c r="E81" s="26" t="n">
        <f>B81-C81</f>
        <v>782.070000000007</v>
      </c>
      <c r="F81" s="32" t="n">
        <f>IF(ISERROR('Racial Demographics'!C81/'Racial Demographics'!B81),"",'Racial Demographics'!C81/'Racial Demographics'!B81)</f>
        <v>0.740091393404978</v>
      </c>
      <c r="G81" s="32" t="n">
        <f>IF(ISERROR('Racial Demographics'!E81),"",'Racial Demographics'!E81)</f>
        <v>0.209435565353174</v>
      </c>
      <c r="H81" s="32" t="n">
        <f>IF(ISERROR('Racial Demographics'!G81),"",'Racial Demographics'!G81)</f>
        <v>0.0293124827776247</v>
      </c>
      <c r="I81" s="32" t="n">
        <f>IF(ISERROR('Racial Demographics'!J81/B81),"",'Racial Demographics'!J81/B81)</f>
        <v>0.00531597317902085</v>
      </c>
      <c r="J81" s="32" t="n">
        <f>IF(ISERROR('Racial Demographics'!H81),"",'Racial Demographics'!H81)</f>
        <v>0.259908606595022</v>
      </c>
      <c r="K81" s="43" t="n">
        <f>IF(ISERROR('Voting Age'!B81/B81),"",'Voting Age'!B81/B81)</f>
        <v>0.815800955267751</v>
      </c>
      <c r="L81" s="47" t="n">
        <f>IF(ISERROR('Voting Age'!G81/'Voting Age'!B81),"",'Voting Age'!G81/'Voting Age'!B81)</f>
        <v>0.727147340717493</v>
      </c>
      <c r="M81" s="47" t="n">
        <f>IF(ISERROR('Voting Age'!D81/'Voting Age'!B81),"",'Voting Age'!D81/'Voting Age'!B81)</f>
        <v>0.210110762388639</v>
      </c>
      <c r="N81" s="47" t="n">
        <f>IF(ISERROR('Voting Age'!E81/'Voting Age'!B81),"",'Voting Age'!E81/'Voting Age'!B81)</f>
        <v>0.0236443218442571</v>
      </c>
      <c r="O81" s="47" t="n">
        <f>IF(ISERROR('Voting Age'!AA81/'Voting Age'!B81),"",'Voting Age'!AA81/'Voting Age'!B81)</f>
        <v>0.00510886239849127</v>
      </c>
      <c r="P81" s="47" t="n">
        <f>IF(ISERROR('Voting Age'!L81/'Voting Age'!B81),"",'Voting Age'!L81/'Voting Age'!B81)</f>
        <v>0.272852659282507</v>
      </c>
      <c r="Q81" s="47" t="n">
        <f>IF(ISERROR('Voting Age'!S81/'Voting Age'!B81),"",'Voting Age'!S81/'Voting Age'!B81)</f>
        <v>0.219272937103289</v>
      </c>
      <c r="R81" s="47" t="n">
        <f>IF(ISERROR('Voting Age'!Z81/'Voting Age'!B81),"",'Voting Age'!Z81/'Voting Age'!B81)</f>
        <v>0.217387020956188</v>
      </c>
      <c r="S81" s="54"/>
      <c r="T81" s="54"/>
    </row>
    <row r="82">
      <c r="A82" s="12" t="n">
        <v>80</v>
      </c>
      <c r="B82" s="17" t="n">
        <v>84100</v>
      </c>
      <c r="C82" s="22" t="n">
        <v>86313.93</v>
      </c>
      <c r="D82" s="25" t="n">
        <f>(B82-C82)/C82</f>
        <v>-0.0256497415886404</v>
      </c>
      <c r="E82" s="27" t="n">
        <f>B82-C82</f>
        <v>-2213.92999999999</v>
      </c>
      <c r="F82" s="31" t="n">
        <f>IF(ISERROR('Racial Demographics'!C82/'Racial Demographics'!B82),"",'Racial Demographics'!C82/'Racial Demographics'!B82)</f>
        <v>0.62359096313912</v>
      </c>
      <c r="G82" s="31" t="n">
        <f>IF(ISERROR('Racial Demographics'!E82),"",'Racial Demographics'!E82)</f>
        <v>0.258668252080856</v>
      </c>
      <c r="H82" s="31" t="n">
        <f>IF(ISERROR('Racial Demographics'!G82),"",'Racial Demographics'!G82)</f>
        <v>0.0488822829964328</v>
      </c>
      <c r="I82" s="31" t="n">
        <f>IF(ISERROR('Racial Demographics'!J82/B82),"",'Racial Demographics'!J82/B82)</f>
        <v>0.0229964328180737</v>
      </c>
      <c r="J82" s="31" t="n">
        <f>IF(ISERROR('Racial Demographics'!H82),"",'Racial Demographics'!H82)</f>
        <v>0.37640903686088</v>
      </c>
      <c r="K82" s="31" t="n">
        <f>IF(ISERROR('Voting Age'!B82/B82),"",'Voting Age'!B82/B82)</f>
        <v>0.81205707491082</v>
      </c>
      <c r="L82" s="31" t="n">
        <f>IF(ISERROR('Voting Age'!G82/'Voting Age'!B82),"",'Voting Age'!G82/'Voting Age'!B82)</f>
        <v>0.65235599027733</v>
      </c>
      <c r="M82" s="31" t="n">
        <f>IF(ISERROR('Voting Age'!D82/'Voting Age'!B82),"",'Voting Age'!D82/'Voting Age'!B82)</f>
        <v>0.239640378364132</v>
      </c>
      <c r="N82" s="31" t="n">
        <f>IF(ISERROR('Voting Age'!E82/'Voting Age'!B82),"",'Voting Age'!E82/'Voting Age'!B82)</f>
        <v>0.0436348727560254</v>
      </c>
      <c r="O82" s="31" t="n">
        <f>IF(ISERROR('Voting Age'!AA82/'Voting Age'!B82),"",'Voting Age'!AA82/'Voting Age'!B82)</f>
        <v>0.0228277740357865</v>
      </c>
      <c r="P82" s="31" t="n">
        <f>IF(ISERROR('Voting Age'!L82/'Voting Age'!B82),"",'Voting Age'!L82/'Voting Age'!B82)</f>
        <v>0.34764400972267</v>
      </c>
      <c r="Q82" s="31" t="n">
        <f>IF(ISERROR('Voting Age'!S82/'Voting Age'!B82),"",'Voting Age'!S82/'Voting Age'!B82)</f>
        <v>0.252847980788942</v>
      </c>
      <c r="R82" s="31" t="n">
        <f>IF(ISERROR('Voting Age'!Z82/'Voting Age'!B82),"",'Voting Age'!Z82/'Voting Age'!B82)</f>
        <v>0.249831610390371</v>
      </c>
      <c r="S82" s="54"/>
      <c r="T82" s="54"/>
    </row>
    <row r="83">
      <c r="A83" s="12" t="n">
        <v>81</v>
      </c>
      <c r="B83" s="16" t="n">
        <v>86255</v>
      </c>
      <c r="C83" s="21" t="n">
        <v>86313.93</v>
      </c>
      <c r="D83" s="24" t="n">
        <f>(B83-C83)/C83</f>
        <v>-0.000682740317814205</v>
      </c>
      <c r="E83" s="26" t="n">
        <f>B83-C83</f>
        <v>-58.929999999993</v>
      </c>
      <c r="F83" s="32" t="n">
        <f>IF(ISERROR('Racial Demographics'!C83/'Racial Demographics'!B83),"",'Racial Demographics'!C83/'Racial Demographics'!B83)</f>
        <v>0.68517767085966</v>
      </c>
      <c r="G83" s="32" t="n">
        <f>IF(ISERROR('Racial Demographics'!E83),"",'Racial Demographics'!E83)</f>
        <v>0.242664193380094</v>
      </c>
      <c r="H83" s="32" t="n">
        <f>IF(ISERROR('Racial Demographics'!G83),"",'Racial Demographics'!G83)</f>
        <v>0.0285316793229378</v>
      </c>
      <c r="I83" s="32" t="n">
        <f>IF(ISERROR('Racial Demographics'!J83/B83),"",'Racial Demographics'!J83/B83)</f>
        <v>0.00890383166193264</v>
      </c>
      <c r="J83" s="32" t="n">
        <f>IF(ISERROR('Racial Demographics'!H83),"",'Racial Demographics'!H83)</f>
        <v>0.31482232914034</v>
      </c>
      <c r="K83" s="43" t="n">
        <f>IF(ISERROR('Voting Age'!B83/B83),"",'Voting Age'!B83/B83)</f>
        <v>0.791328038954264</v>
      </c>
      <c r="L83" s="47" t="n">
        <f>IF(ISERROR('Voting Age'!G83/'Voting Age'!B83),"",'Voting Age'!G83/'Voting Age'!B83)</f>
        <v>0.695074425691514</v>
      </c>
      <c r="M83" s="47" t="n">
        <f>IF(ISERROR('Voting Age'!D83/'Voting Age'!B83),"",'Voting Age'!D83/'Voting Age'!B83)</f>
        <v>0.245048054383497</v>
      </c>
      <c r="N83" s="47" t="n">
        <f>IF(ISERROR('Voting Age'!E83/'Voting Age'!B83),"",'Voting Age'!E83/'Voting Age'!B83)</f>
        <v>0.0228404828879512</v>
      </c>
      <c r="O83" s="47" t="n">
        <f>IF(ISERROR('Voting Age'!AA83/'Voting Age'!B83),"",'Voting Age'!AA83/'Voting Age'!B83)</f>
        <v>0.00858532583216128</v>
      </c>
      <c r="P83" s="47" t="n">
        <f>IF(ISERROR('Voting Age'!L83/'Voting Age'!B83),"",'Voting Age'!L83/'Voting Age'!B83)</f>
        <v>0.304925574308486</v>
      </c>
      <c r="Q83" s="47" t="n">
        <f>IF(ISERROR('Voting Age'!S83/'Voting Age'!B83),"",'Voting Age'!S83/'Voting Age'!B83)</f>
        <v>0.253823839662447</v>
      </c>
      <c r="R83" s="47" t="n">
        <f>IF(ISERROR('Voting Age'!Z83/'Voting Age'!B83),"",'Voting Age'!Z83/'Voting Age'!B83)</f>
        <v>0.252300164088139</v>
      </c>
      <c r="S83" s="54"/>
      <c r="T83" s="54"/>
    </row>
    <row r="84">
      <c r="A84" s="12" t="n">
        <v>82</v>
      </c>
      <c r="B84" s="17" t="n">
        <v>83218</v>
      </c>
      <c r="C84" s="22" t="n">
        <v>86313.93</v>
      </c>
      <c r="D84" s="25" t="n">
        <f>(B84-C84)/C84</f>
        <v>-0.0358682544057488</v>
      </c>
      <c r="E84" s="27" t="n">
        <f>B84-C84</f>
        <v>-3095.92999999999</v>
      </c>
      <c r="F84" s="31" t="n">
        <f>IF(ISERROR('Racial Demographics'!C84/'Racial Demographics'!B84),"",'Racial Demographics'!C84/'Racial Demographics'!B84)</f>
        <v>0.556502199043476</v>
      </c>
      <c r="G84" s="31" t="n">
        <f>IF(ISERROR('Racial Demographics'!E84),"",'Racial Demographics'!E84)</f>
        <v>0.356869907952606</v>
      </c>
      <c r="H84" s="31" t="n">
        <f>IF(ISERROR('Racial Demographics'!G84),"",'Racial Demographics'!G84)</f>
        <v>0.046348145833834</v>
      </c>
      <c r="I84" s="31" t="n">
        <f>IF(ISERROR('Racial Demographics'!J84/B84),"",'Racial Demographics'!J84/B84)</f>
        <v>0.00943305534860247</v>
      </c>
      <c r="J84" s="31" t="n">
        <f>IF(ISERROR('Racial Demographics'!H84),"",'Racial Demographics'!H84)</f>
        <v>0.443497800956524</v>
      </c>
      <c r="K84" s="31" t="n">
        <f>IF(ISERROR('Voting Age'!B84/B84),"",'Voting Age'!B84/B84)</f>
        <v>0.786392367035978</v>
      </c>
      <c r="L84" s="31" t="n">
        <f>IF(ISERROR('Voting Age'!G84/'Voting Age'!B84),"",'Voting Age'!G84/'Voting Age'!B84)</f>
        <v>0.583478500045842</v>
      </c>
      <c r="M84" s="31" t="n">
        <f>IF(ISERROR('Voting Age'!D84/'Voting Age'!B84),"",'Voting Age'!D84/'Voting Age'!B84)</f>
        <v>0.348797408392164</v>
      </c>
      <c r="N84" s="31" t="n">
        <f>IF(ISERROR('Voting Age'!E84/'Voting Age'!B84),"",'Voting Age'!E84/'Voting Age'!B84)</f>
        <v>0.0355887656245225</v>
      </c>
      <c r="O84" s="31" t="n">
        <f>IF(ISERROR('Voting Age'!AA84/'Voting Age'!B84),"",'Voting Age'!AA84/'Voting Age'!B84)</f>
        <v>0.00901561688212463</v>
      </c>
      <c r="P84" s="31" t="n">
        <f>IF(ISERROR('Voting Age'!L84/'Voting Age'!B84),"",'Voting Age'!L84/'Voting Age'!B84)</f>
        <v>0.416521499954158</v>
      </c>
      <c r="Q84" s="31" t="n">
        <f>IF(ISERROR('Voting Age'!S84/'Voting Age'!B84),"",'Voting Age'!S84/'Voting Age'!B84)</f>
        <v>0.356880902172916</v>
      </c>
      <c r="R84" s="31" t="n">
        <f>IF(ISERROR('Voting Age'!Z84/'Voting Age'!B84),"",'Voting Age'!Z84/'Voting Age'!B84)</f>
        <v>0.354542954066196</v>
      </c>
      <c r="S84" s="54"/>
      <c r="T84" s="54"/>
    </row>
    <row r="85">
      <c r="A85" s="12" t="n">
        <v>83</v>
      </c>
      <c r="B85" s="16" t="n">
        <v>84411</v>
      </c>
      <c r="C85" s="21" t="n">
        <v>86313.93</v>
      </c>
      <c r="D85" s="24" t="n">
        <f>(B85-C85)/C85</f>
        <v>-0.0220466151871429</v>
      </c>
      <c r="E85" s="26" t="n">
        <f>B85-C85</f>
        <v>-1902.92999999999</v>
      </c>
      <c r="F85" s="32" t="n">
        <f>IF(ISERROR('Racial Demographics'!C85/'Racial Demographics'!B85),"",'Racial Demographics'!C85/'Racial Demographics'!B85)</f>
        <v>0.815024108232339</v>
      </c>
      <c r="G85" s="32" t="n">
        <f>IF(ISERROR('Racial Demographics'!E85),"",'Racial Demographics'!E85)</f>
        <v>0.125516816528651</v>
      </c>
      <c r="H85" s="32" t="n">
        <f>IF(ISERROR('Racial Demographics'!G85),"",'Racial Demographics'!G85)</f>
        <v>0.0314058594259042</v>
      </c>
      <c r="I85" s="32" t="n">
        <f>IF(ISERROR('Racial Demographics'!J85/B85),"",'Racial Demographics'!J85/B85)</f>
        <v>0.00456101692907322</v>
      </c>
      <c r="J85" s="32" t="n">
        <f>IF(ISERROR('Racial Demographics'!H85),"",'Racial Demographics'!H85)</f>
        <v>0.184975891767661</v>
      </c>
      <c r="K85" s="43" t="n">
        <f>IF(ISERROR('Voting Age'!B85/B85),"",'Voting Age'!B85/B85)</f>
        <v>0.816611579059601</v>
      </c>
      <c r="L85" s="47" t="n">
        <f>IF(ISERROR('Voting Age'!G85/'Voting Age'!B85),"",'Voting Age'!G85/'Voting Age'!B85)</f>
        <v>0.816309062685874</v>
      </c>
      <c r="M85" s="47" t="n">
        <f>IF(ISERROR('Voting Age'!D85/'Voting Age'!B85),"",'Voting Age'!D85/'Voting Age'!B85)</f>
        <v>0.127968548258403</v>
      </c>
      <c r="N85" s="47" t="n">
        <f>IF(ISERROR('Voting Age'!E85/'Voting Age'!B85),"",'Voting Age'!E85/'Voting Age'!B85)</f>
        <v>0.0244447345896621</v>
      </c>
      <c r="O85" s="47" t="n">
        <f>IF(ISERROR('Voting Age'!AA85/'Voting Age'!B85),"",'Voting Age'!AA85/'Voting Age'!B85)</f>
        <v>0.00461330896113505</v>
      </c>
      <c r="P85" s="47" t="n">
        <f>IF(ISERROR('Voting Age'!L85/'Voting Age'!B85),"",'Voting Age'!L85/'Voting Age'!B85)</f>
        <v>0.183690937314126</v>
      </c>
      <c r="Q85" s="47" t="n">
        <f>IF(ISERROR('Voting Age'!S85/'Voting Age'!B85),"",'Voting Age'!S85/'Voting Age'!B85)</f>
        <v>0.134627381004193</v>
      </c>
      <c r="R85" s="47" t="n">
        <f>IF(ISERROR('Voting Age'!Z85/'Voting Age'!B85),"",'Voting Age'!Z85/'Voting Age'!B85)</f>
        <v>0.133089611350481</v>
      </c>
      <c r="S85" s="54"/>
      <c r="T85" s="54"/>
    </row>
    <row r="86">
      <c r="A86" s="12" t="n">
        <v>84</v>
      </c>
      <c r="B86" s="17" t="n">
        <v>85971</v>
      </c>
      <c r="C86" s="22" t="n">
        <v>86313.93</v>
      </c>
      <c r="D86" s="25" t="n">
        <f>(B86-C86)/C86</f>
        <v>-0.00397305510246136</v>
      </c>
      <c r="E86" s="27" t="n">
        <f>B86-C86</f>
        <v>-342.929999999993</v>
      </c>
      <c r="F86" s="31" t="n">
        <f>IF(ISERROR('Racial Demographics'!C86/'Racial Demographics'!B86),"",'Racial Demographics'!C86/'Racial Demographics'!B86)</f>
        <v>0.75483593304719</v>
      </c>
      <c r="G86" s="31" t="n">
        <f>IF(ISERROR('Racial Demographics'!E86),"",'Racial Demographics'!E86)</f>
        <v>0.059019902059997</v>
      </c>
      <c r="H86" s="31" t="n">
        <f>IF(ISERROR('Racial Demographics'!G86),"",'Racial Demographics'!G86)</f>
        <v>0.139512161077573</v>
      </c>
      <c r="I86" s="31" t="n">
        <f>IF(ISERROR('Racial Demographics'!J86/B86),"",'Racial Demographics'!J86/B86)</f>
        <v>0.0204138604878389</v>
      </c>
      <c r="J86" s="31" t="n">
        <f>IF(ISERROR('Racial Demographics'!H86),"",'Racial Demographics'!H86)</f>
        <v>0.24516406695281</v>
      </c>
      <c r="K86" s="31" t="n">
        <f>IF(ISERROR('Voting Age'!B86/B86),"",'Voting Age'!B86/B86)</f>
        <v>0.779460515755313</v>
      </c>
      <c r="L86" s="31" t="n">
        <f>IF(ISERROR('Voting Age'!G86/'Voting Age'!B86),"",'Voting Age'!G86/'Voting Age'!B86)</f>
        <v>0.770574980227127</v>
      </c>
      <c r="M86" s="31" t="n">
        <f>IF(ISERROR('Voting Age'!D86/'Voting Age'!B86),"",'Voting Age'!D86/'Voting Age'!B86)</f>
        <v>0.0595424631776872</v>
      </c>
      <c r="N86" s="31" t="n">
        <f>IF(ISERROR('Voting Age'!E86/'Voting Age'!B86),"",'Voting Age'!E86/'Voting Age'!B86)</f>
        <v>0.112727761113847</v>
      </c>
      <c r="O86" s="31" t="n">
        <f>IF(ISERROR('Voting Age'!AA86/'Voting Age'!B86),"",'Voting Age'!AA86/'Voting Age'!B86)</f>
        <v>0.0205637880348003</v>
      </c>
      <c r="P86" s="31" t="n">
        <f>IF(ISERROR('Voting Age'!L86/'Voting Age'!B86),"",'Voting Age'!L86/'Voting Age'!B86)</f>
        <v>0.229425019772873</v>
      </c>
      <c r="Q86" s="31" t="n">
        <f>IF(ISERROR('Voting Age'!S86/'Voting Age'!B86),"",'Voting Age'!S86/'Voting Age'!B86)</f>
        <v>0.0681380668845413</v>
      </c>
      <c r="R86" s="31" t="n">
        <f>IF(ISERROR('Voting Age'!Z86/'Voting Age'!B86),"",'Voting Age'!Z86/'Voting Age'!B86)</f>
        <v>0.0660190118040322</v>
      </c>
      <c r="S86" s="54"/>
      <c r="T86" s="54"/>
    </row>
    <row r="87">
      <c r="A87" s="12" t="n">
        <v>85</v>
      </c>
      <c r="B87" s="16" t="n">
        <v>87492</v>
      </c>
      <c r="C87" s="21" t="n">
        <v>86313.93</v>
      </c>
      <c r="D87" s="24" t="n">
        <f>(B87-C87)/C87</f>
        <v>0.0136486659801032</v>
      </c>
      <c r="E87" s="26" t="n">
        <f>B87-C87</f>
        <v>1178.07000000001</v>
      </c>
      <c r="F87" s="32" t="n">
        <f>IF(ISERROR('Racial Demographics'!C87/'Racial Demographics'!B87),"",'Racial Demographics'!C87/'Racial Demographics'!B87)</f>
        <v>0.84511726786449</v>
      </c>
      <c r="G87" s="32" t="n">
        <f>IF(ISERROR('Racial Demographics'!E87),"",'Racial Demographics'!E87)</f>
        <v>0.0307228089425319</v>
      </c>
      <c r="H87" s="32" t="n">
        <f>IF(ISERROR('Racial Demographics'!G87),"",'Racial Demographics'!G87)</f>
        <v>0.0846591688382938</v>
      </c>
      <c r="I87" s="32" t="n">
        <f>IF(ISERROR('Racial Demographics'!J87/B87),"",'Racial Demographics'!J87/B87)</f>
        <v>0.0117382160654688</v>
      </c>
      <c r="J87" s="32" t="n">
        <f>IF(ISERROR('Racial Demographics'!H87),"",'Racial Demographics'!H87)</f>
        <v>0.15488273213551</v>
      </c>
      <c r="K87" s="43" t="n">
        <f>IF(ISERROR('Voting Age'!B87/B87),"",'Voting Age'!B87/B87)</f>
        <v>0.775453755771956</v>
      </c>
      <c r="L87" s="47" t="n">
        <f>IF(ISERROR('Voting Age'!G87/'Voting Age'!B87),"",'Voting Age'!G87/'Voting Age'!B87)</f>
        <v>0.857795595908381</v>
      </c>
      <c r="M87" s="47" t="n">
        <f>IF(ISERROR('Voting Age'!D87/'Voting Age'!B87),"",'Voting Age'!D87/'Voting Age'!B87)</f>
        <v>0.0300975739174012</v>
      </c>
      <c r="N87" s="47" t="n">
        <f>IF(ISERROR('Voting Age'!E87/'Voting Age'!B87),"",'Voting Age'!E87/'Voting Age'!B87)</f>
        <v>0.067903782094744</v>
      </c>
      <c r="O87" s="47" t="n">
        <f>IF(ISERROR('Voting Age'!AA87/'Voting Age'!B87),"",'Voting Age'!AA87/'Voting Age'!B87)</f>
        <v>0.0118208884827403</v>
      </c>
      <c r="P87" s="47" t="n">
        <f>IF(ISERROR('Voting Age'!L87/'Voting Age'!B87),"",'Voting Age'!L87/'Voting Age'!B87)</f>
        <v>0.142204404091619</v>
      </c>
      <c r="Q87" s="47" t="n">
        <f>IF(ISERROR('Voting Age'!S87/'Voting Age'!B87),"",'Voting Age'!S87/'Voting Age'!B87)</f>
        <v>0.0354921439731156</v>
      </c>
      <c r="R87" s="47" t="n">
        <f>IF(ISERROR('Voting Age'!Z87/'Voting Age'!B87),"",'Voting Age'!Z87/'Voting Age'!B87)</f>
        <v>0.0340919140406214</v>
      </c>
      <c r="S87" s="54"/>
      <c r="T87" s="54"/>
    </row>
    <row r="88">
      <c r="A88" s="12" t="n">
        <v>86</v>
      </c>
      <c r="B88" s="17" t="n">
        <v>86065</v>
      </c>
      <c r="C88" s="22" t="n">
        <v>86313.93</v>
      </c>
      <c r="D88" s="25" t="n">
        <f>(B88-C88)/C88</f>
        <v>-0.00288400725120491</v>
      </c>
      <c r="E88" s="27" t="n">
        <f>B88-C88</f>
        <v>-248.929999999993</v>
      </c>
      <c r="F88" s="31" t="n">
        <f>IF(ISERROR('Racial Demographics'!C88/'Racial Demographics'!B88),"",'Racial Demographics'!C88/'Racial Demographics'!B88)</f>
        <v>0.736118050310812</v>
      </c>
      <c r="G88" s="31" t="n">
        <f>IF(ISERROR('Racial Demographics'!E88),"",'Racial Demographics'!E88)</f>
        <v>0.0555045605065939</v>
      </c>
      <c r="H88" s="31" t="n">
        <f>IF(ISERROR('Racial Demographics'!G88),"",'Racial Demographics'!G88)</f>
        <v>0.174670307325858</v>
      </c>
      <c r="I88" s="31" t="n">
        <f>IF(ISERROR('Racial Demographics'!J88/B88),"",'Racial Demographics'!J88/B88)</f>
        <v>0.0286062859466682</v>
      </c>
      <c r="J88" s="31" t="n">
        <f>IF(ISERROR('Racial Demographics'!H88),"",'Racial Demographics'!H88)</f>
        <v>0.263881949689188</v>
      </c>
      <c r="K88" s="31" t="n">
        <f>IF(ISERROR('Voting Age'!B88/B88),"",'Voting Age'!B88/B88)</f>
        <v>0.797803985359902</v>
      </c>
      <c r="L88" s="31" t="n">
        <f>IF(ISERROR('Voting Age'!G88/'Voting Age'!B88),"",'Voting Age'!G88/'Voting Age'!B88)</f>
        <v>0.74202991421872</v>
      </c>
      <c r="M88" s="31" t="n">
        <f>IF(ISERROR('Voting Age'!D88/'Voting Age'!B88),"",'Voting Age'!D88/'Voting Age'!B88)</f>
        <v>0.0528377728907854</v>
      </c>
      <c r="N88" s="31" t="n">
        <f>IF(ISERROR('Voting Age'!E88/'Voting Age'!B88),"",'Voting Age'!E88/'Voting Age'!B88)</f>
        <v>0.145973814135706</v>
      </c>
      <c r="O88" s="31" t="n">
        <f>IF(ISERROR('Voting Age'!AA88/'Voting Age'!B88),"",'Voting Age'!AA88/'Voting Age'!B88)</f>
        <v>0.0299870381428135</v>
      </c>
      <c r="P88" s="31" t="n">
        <f>IF(ISERROR('Voting Age'!L88/'Voting Age'!B88),"",'Voting Age'!L88/'Voting Age'!B88)</f>
        <v>0.25797008578128</v>
      </c>
      <c r="Q88" s="31" t="n">
        <f>IF(ISERROR('Voting Age'!S88/'Voting Age'!B88),"",'Voting Age'!S88/'Voting Age'!B88)</f>
        <v>0.063017928141794</v>
      </c>
      <c r="R88" s="31" t="n">
        <f>IF(ISERROR('Voting Age'!Z88/'Voting Age'!B88),"",'Voting Age'!Z88/'Voting Age'!B88)</f>
        <v>0.0567991494691464</v>
      </c>
      <c r="S88" s="54"/>
      <c r="T88" s="54"/>
    </row>
    <row r="89">
      <c r="A89" s="12" t="n">
        <v>87</v>
      </c>
      <c r="B89" s="16" t="n">
        <v>86719</v>
      </c>
      <c r="C89" s="21" t="n">
        <v>86313.93</v>
      </c>
      <c r="D89" s="24" t="n">
        <f>(B89-C89)/C89</f>
        <v>0.00469298524583468</v>
      </c>
      <c r="E89" s="26" t="n">
        <f>B89-C89</f>
        <v>405.070000000007</v>
      </c>
      <c r="F89" s="32" t="n">
        <f>IF(ISERROR('Racial Demographics'!C89/'Racial Demographics'!B89),"",'Racial Demographics'!C89/'Racial Demographics'!B89)</f>
        <v>0.834442279085322</v>
      </c>
      <c r="G89" s="32" t="n">
        <f>IF(ISERROR('Racial Demographics'!E89),"",'Racial Demographics'!E89)</f>
        <v>0.0500582340663522</v>
      </c>
      <c r="H89" s="32" t="n">
        <f>IF(ISERROR('Racial Demographics'!G89),"",'Racial Demographics'!G89)</f>
        <v>0.0773186960181736</v>
      </c>
      <c r="I89" s="32" t="n">
        <f>IF(ISERROR('Racial Demographics'!J89/B89),"",'Racial Demographics'!J89/B89)</f>
        <v>0.0102169074827892</v>
      </c>
      <c r="J89" s="32" t="n">
        <f>IF(ISERROR('Racial Demographics'!H89),"",'Racial Demographics'!H89)</f>
        <v>0.165557720914678</v>
      </c>
      <c r="K89" s="43" t="n">
        <f>IF(ISERROR('Voting Age'!B89/B89),"",'Voting Age'!B89/B89)</f>
        <v>0.781109099505299</v>
      </c>
      <c r="L89" s="47" t="n">
        <f>IF(ISERROR('Voting Age'!G89/'Voting Age'!B89),"",'Voting Age'!G89/'Voting Age'!B89)</f>
        <v>0.846893130785243</v>
      </c>
      <c r="M89" s="47" t="n">
        <f>IF(ISERROR('Voting Age'!D89/'Voting Age'!B89),"",'Voting Age'!D89/'Voting Age'!B89)</f>
        <v>0.050016977427403</v>
      </c>
      <c r="N89" s="47" t="n">
        <f>IF(ISERROR('Voting Age'!E89/'Voting Age'!B89),"",'Voting Age'!E89/'Voting Age'!B89)</f>
        <v>0.0635398674284365</v>
      </c>
      <c r="O89" s="47" t="n">
        <f>IF(ISERROR('Voting Age'!AA89/'Voting Age'!B89),"",'Voting Age'!AA89/'Voting Age'!B89)</f>
        <v>0.0102012194221769</v>
      </c>
      <c r="P89" s="47" t="n">
        <f>IF(ISERROR('Voting Age'!L89/'Voting Age'!B89),"",'Voting Age'!L89/'Voting Age'!B89)</f>
        <v>0.153106869214757</v>
      </c>
      <c r="Q89" s="47" t="n">
        <f>IF(ISERROR('Voting Age'!S89/'Voting Age'!B89),"",'Voting Age'!S89/'Voting Age'!B89)</f>
        <v>0.0572360748187844</v>
      </c>
      <c r="R89" s="47" t="n">
        <f>IF(ISERROR('Voting Age'!Z89/'Voting Age'!B89),"",'Voting Age'!Z89/'Voting Age'!B89)</f>
        <v>0.0548887609430592</v>
      </c>
      <c r="S89" s="54"/>
      <c r="T89" s="54"/>
    </row>
    <row r="90">
      <c r="A90" s="12" t="n">
        <v>88</v>
      </c>
      <c r="B90" s="17" t="n">
        <v>88035</v>
      </c>
      <c r="C90" s="22" t="n">
        <v>86313.93</v>
      </c>
      <c r="D90" s="25" t="n">
        <f>(B90-C90)/C90</f>
        <v>0.019939655163425</v>
      </c>
      <c r="E90" s="27" t="n">
        <f>B90-C90</f>
        <v>1721.07000000001</v>
      </c>
      <c r="F90" s="31" t="n">
        <f>IF(ISERROR('Racial Demographics'!C90/'Racial Demographics'!B90),"",'Racial Demographics'!C90/'Racial Demographics'!B90)</f>
        <v>0.87056284432328</v>
      </c>
      <c r="G90" s="31" t="n">
        <f>IF(ISERROR('Racial Demographics'!E90),"",'Racial Demographics'!E90)</f>
        <v>0.0648492077014824</v>
      </c>
      <c r="H90" s="31" t="n">
        <f>IF(ISERROR('Racial Demographics'!G90),"",'Racial Demographics'!G90)</f>
        <v>0.0359061736809224</v>
      </c>
      <c r="I90" s="31" t="n">
        <f>IF(ISERROR('Racial Demographics'!J90/B90),"",'Racial Demographics'!J90/B90)</f>
        <v>0.00847390242517181</v>
      </c>
      <c r="J90" s="31" t="n">
        <f>IF(ISERROR('Racial Demographics'!H90),"",'Racial Demographics'!H90)</f>
        <v>0.129437155676719</v>
      </c>
      <c r="K90" s="31" t="n">
        <f>IF(ISERROR('Voting Age'!B90/B90),"",'Voting Age'!B90/B90)</f>
        <v>0.816277616856932</v>
      </c>
      <c r="L90" s="31" t="n">
        <f>IF(ISERROR('Voting Age'!G90/'Voting Age'!B90),"",'Voting Age'!G90/'Voting Age'!B90)</f>
        <v>0.864571881827417</v>
      </c>
      <c r="M90" s="31" t="n">
        <f>IF(ISERROR('Voting Age'!D90/'Voting Age'!B90),"",'Voting Age'!D90/'Voting Age'!B90)</f>
        <v>0.0669486926149093</v>
      </c>
      <c r="N90" s="31" t="n">
        <f>IF(ISERROR('Voting Age'!E90/'Voting Age'!B90),"",'Voting Age'!E90/'Voting Age'!B90)</f>
        <v>0.0290700101585004</v>
      </c>
      <c r="O90" s="31" t="n">
        <f>IF(ISERROR('Voting Age'!AA90/'Voting Age'!B90),"",'Voting Age'!AA90/'Voting Age'!B90)</f>
        <v>0.00790414828627489</v>
      </c>
      <c r="P90" s="31" t="n">
        <f>IF(ISERROR('Voting Age'!L90/'Voting Age'!B90),"",'Voting Age'!L90/'Voting Age'!B90)</f>
        <v>0.135428118172583</v>
      </c>
      <c r="Q90" s="31" t="n">
        <f>IF(ISERROR('Voting Age'!S90/'Voting Age'!B90),"",'Voting Age'!S90/'Voting Age'!B90)</f>
        <v>0.0729602983537663</v>
      </c>
      <c r="R90" s="31" t="n">
        <f>IF(ISERROR('Voting Age'!Z90/'Voting Age'!B90),"",'Voting Age'!Z90/'Voting Age'!B90)</f>
        <v>0.071666133229429</v>
      </c>
      <c r="S90" s="54"/>
      <c r="T90" s="54"/>
    </row>
    <row r="91">
      <c r="A91" s="12" t="n">
        <v>89</v>
      </c>
      <c r="B91" s="16" t="n">
        <v>83368</v>
      </c>
      <c r="C91" s="21" t="n">
        <v>86313.93</v>
      </c>
      <c r="D91" s="24" t="n">
        <f>(B91-C91)/C91</f>
        <v>-0.034130412089914</v>
      </c>
      <c r="E91" s="26" t="n">
        <f>B91-C91</f>
        <v>-2945.92999999999</v>
      </c>
      <c r="F91" s="32" t="n">
        <f>IF(ISERROR('Racial Demographics'!C91/'Racial Demographics'!B91),"",'Racial Demographics'!C91/'Racial Demographics'!B91)</f>
        <v>0.892848574992803</v>
      </c>
      <c r="G91" s="32" t="n">
        <f>IF(ISERROR('Racial Demographics'!E91),"",'Racial Demographics'!E91)</f>
        <v>0.0389238076959985</v>
      </c>
      <c r="H91" s="32" t="n">
        <f>IF(ISERROR('Racial Demographics'!G91),"",'Racial Demographics'!G91)</f>
        <v>0.0219508684387295</v>
      </c>
      <c r="I91" s="32" t="n">
        <f>IF(ISERROR('Racial Demographics'!J91/B91),"",'Racial Demographics'!J91/B91)</f>
        <v>0.00875635735534018</v>
      </c>
      <c r="J91" s="32" t="n">
        <f>IF(ISERROR('Racial Demographics'!H91),"",'Racial Demographics'!H91)</f>
        <v>0.107151425007197</v>
      </c>
      <c r="K91" s="43" t="n">
        <f>IF(ISERROR('Voting Age'!B91/B91),"",'Voting Age'!B91/B91)</f>
        <v>0.818095672200365</v>
      </c>
      <c r="L91" s="47" t="n">
        <f>IF(ISERROR('Voting Age'!G91/'Voting Age'!B91),"",'Voting Age'!G91/'Voting Age'!B91)</f>
        <v>0.901983783704529</v>
      </c>
      <c r="M91" s="47" t="n">
        <f>IF(ISERROR('Voting Age'!D91/'Voting Age'!B91),"",'Voting Age'!D91/'Voting Age'!B91)</f>
        <v>0.0391185138483644</v>
      </c>
      <c r="N91" s="47" t="n">
        <f>IF(ISERROR('Voting Age'!E91/'Voting Age'!B91),"",'Voting Age'!E91/'Voting Age'!B91)</f>
        <v>0.0176971687462428</v>
      </c>
      <c r="O91" s="47" t="n">
        <f>IF(ISERROR('Voting Age'!AA91/'Voting Age'!B91),"",'Voting Age'!AA91/'Voting Age'!B91)</f>
        <v>0.0091198334384118</v>
      </c>
      <c r="P91" s="47" t="n">
        <f>IF(ISERROR('Voting Age'!L91/'Voting Age'!B91),"",'Voting Age'!L91/'Voting Age'!B91)</f>
        <v>0.0980162162954709</v>
      </c>
      <c r="Q91" s="47" t="n">
        <f>IF(ISERROR('Voting Age'!S91/'Voting Age'!B91),"",'Voting Age'!S91/'Voting Age'!B91)</f>
        <v>0.0442209286981511</v>
      </c>
      <c r="R91" s="47" t="n">
        <f>IF(ISERROR('Voting Age'!Z91/'Voting Age'!B91),"",'Voting Age'!Z91/'Voting Age'!B91)</f>
        <v>0.0432678914417254</v>
      </c>
      <c r="S91" s="54"/>
      <c r="T91" s="54"/>
    </row>
    <row r="92">
      <c r="A92" s="12" t="n">
        <v>90</v>
      </c>
      <c r="B92" s="17" t="n">
        <v>83748</v>
      </c>
      <c r="C92" s="22" t="n">
        <v>86313.93</v>
      </c>
      <c r="D92" s="25" t="n">
        <f>(B92-C92)/C92</f>
        <v>-0.0297278782231326</v>
      </c>
      <c r="E92" s="27" t="n">
        <f>B92-C92</f>
        <v>-2565.92999999999</v>
      </c>
      <c r="F92" s="31" t="n">
        <f>IF(ISERROR('Racial Demographics'!C92/'Racial Demographics'!B92),"",'Racial Demographics'!C92/'Racial Demographics'!B92)</f>
        <v>0.871244686440273</v>
      </c>
      <c r="G92" s="31" t="n">
        <f>IF(ISERROR('Racial Demographics'!E92),"",'Racial Demographics'!E92)</f>
        <v>0.0576013755552371</v>
      </c>
      <c r="H92" s="31" t="n">
        <f>IF(ISERROR('Racial Demographics'!G92),"",'Racial Demographics'!G92)</f>
        <v>0.0232960787123275</v>
      </c>
      <c r="I92" s="31" t="n">
        <f>IF(ISERROR('Racial Demographics'!J92/B92),"",'Racial Demographics'!J92/B92)</f>
        <v>0.00992262501791088</v>
      </c>
      <c r="J92" s="31" t="n">
        <f>IF(ISERROR('Racial Demographics'!H92),"",'Racial Demographics'!H92)</f>
        <v>0.128755313559727</v>
      </c>
      <c r="K92" s="31" t="n">
        <f>IF(ISERROR('Voting Age'!B92/B92),"",'Voting Age'!B92/B92)</f>
        <v>0.796424989253475</v>
      </c>
      <c r="L92" s="31" t="n">
        <f>IF(ISERROR('Voting Age'!G92/'Voting Age'!B92),"",'Voting Age'!G92/'Voting Age'!B92)</f>
        <v>0.882262102880103</v>
      </c>
      <c r="M92" s="31" t="n">
        <f>IF(ISERROR('Voting Age'!D92/'Voting Age'!B92),"",'Voting Age'!D92/'Voting Age'!B92)</f>
        <v>0.0578419466558719</v>
      </c>
      <c r="N92" s="31" t="n">
        <f>IF(ISERROR('Voting Age'!E92/'Voting Age'!B92),"",'Voting Age'!E92/'Voting Age'!B92)</f>
        <v>0.0180212596890508</v>
      </c>
      <c r="O92" s="31" t="n">
        <f>IF(ISERROR('Voting Age'!AA92/'Voting Age'!B92),"",'Voting Age'!AA92/'Voting Age'!B92)</f>
        <v>0.00950538988590534</v>
      </c>
      <c r="P92" s="31" t="n">
        <f>IF(ISERROR('Voting Age'!L92/'Voting Age'!B92),"",'Voting Age'!L92/'Voting Age'!B92)</f>
        <v>0.117737897119897</v>
      </c>
      <c r="Q92" s="31" t="n">
        <f>IF(ISERROR('Voting Age'!S92/'Voting Age'!B92),"",'Voting Age'!S92/'Voting Age'!B92)</f>
        <v>0.0623247724853446</v>
      </c>
      <c r="R92" s="31" t="n">
        <f>IF(ISERROR('Voting Age'!Z92/'Voting Age'!B92),"",'Voting Age'!Z92/'Voting Age'!B92)</f>
        <v>0.0615151651449047</v>
      </c>
      <c r="S92" s="54"/>
      <c r="T92" s="54"/>
    </row>
    <row r="93">
      <c r="A93" s="12" t="n">
        <v>91</v>
      </c>
      <c r="B93" s="16" t="n">
        <v>83298</v>
      </c>
      <c r="C93" s="21" t="n">
        <v>86313.93</v>
      </c>
      <c r="D93" s="24" t="n">
        <f>(B93-C93)/C93</f>
        <v>-0.0349414051706369</v>
      </c>
      <c r="E93" s="26" t="n">
        <f>B93-C93</f>
        <v>-3015.92999999999</v>
      </c>
      <c r="F93" s="32" t="n">
        <f>IF(ISERROR('Racial Demographics'!C93/'Racial Demographics'!B93),"",'Racial Demographics'!C93/'Racial Demographics'!B93)</f>
        <v>0.859768541861749</v>
      </c>
      <c r="G93" s="32" t="n">
        <f>IF(ISERROR('Racial Demographics'!E93),"",'Racial Demographics'!E93)</f>
        <v>0.047684218108478</v>
      </c>
      <c r="H93" s="32" t="n">
        <f>IF(ISERROR('Racial Demographics'!G93),"",'Racial Demographics'!G93)</f>
        <v>0.0356791279502509</v>
      </c>
      <c r="I93" s="32" t="n">
        <f>IF(ISERROR('Racial Demographics'!J93/B93),"",'Racial Demographics'!J93/B93)</f>
        <v>0.0287521909289539</v>
      </c>
      <c r="J93" s="32" t="n">
        <f>IF(ISERROR('Racial Demographics'!H93),"",'Racial Demographics'!H93)</f>
        <v>0.140231458138251</v>
      </c>
      <c r="K93" s="43" t="n">
        <f>IF(ISERROR('Voting Age'!B93/B93),"",'Voting Age'!B93/B93)</f>
        <v>0.801892002208937</v>
      </c>
      <c r="L93" s="47" t="n">
        <f>IF(ISERROR('Voting Age'!G93/'Voting Age'!B93),"",'Voting Age'!G93/'Voting Age'!B93)</f>
        <v>0.865276363854123</v>
      </c>
      <c r="M93" s="47" t="n">
        <f>IF(ISERROR('Voting Age'!D93/'Voting Age'!B93),"",'Voting Age'!D93/'Voting Age'!B93)</f>
        <v>0.0457662135457213</v>
      </c>
      <c r="N93" s="47" t="n">
        <f>IF(ISERROR('Voting Age'!E93/'Voting Age'!B93),"",'Voting Age'!E93/'Voting Age'!B93)</f>
        <v>0.027980717408228</v>
      </c>
      <c r="O93" s="47" t="n">
        <f>IF(ISERROR('Voting Age'!AA93/'Voting Age'!B93),"",'Voting Age'!AA93/'Voting Age'!B93)</f>
        <v>0.0275315887178873</v>
      </c>
      <c r="P93" s="47" t="n">
        <f>IF(ISERROR('Voting Age'!L93/'Voting Age'!B93),"",'Voting Age'!L93/'Voting Age'!B93)</f>
        <v>0.134723636145877</v>
      </c>
      <c r="Q93" s="47" t="n">
        <f>IF(ISERROR('Voting Age'!S93/'Voting Age'!B93),"",'Voting Age'!S93/'Voting Age'!B93)</f>
        <v>0.0522336666866279</v>
      </c>
      <c r="R93" s="47" t="n">
        <f>IF(ISERROR('Voting Age'!Z93/'Voting Age'!B93),"",'Voting Age'!Z93/'Voting Age'!B93)</f>
        <v>0.0508114258338823</v>
      </c>
      <c r="S93" s="54"/>
      <c r="T93" s="54"/>
    </row>
    <row r="94">
      <c r="A94" s="12" t="n">
        <v>92</v>
      </c>
      <c r="B94" s="17" t="n">
        <v>82063</v>
      </c>
      <c r="C94" s="22" t="n">
        <v>86313.93</v>
      </c>
      <c r="D94" s="25" t="n">
        <f>(B94-C94)/C94</f>
        <v>-0.0492496402376765</v>
      </c>
      <c r="E94" s="27" t="n">
        <f>B94-C94</f>
        <v>-4250.92999999999</v>
      </c>
      <c r="F94" s="31" t="n">
        <f>IF(ISERROR('Racial Demographics'!C94/'Racial Demographics'!B94),"",'Racial Demographics'!C94/'Racial Demographics'!B94)</f>
        <v>0.524865042711088</v>
      </c>
      <c r="G94" s="31" t="n">
        <f>IF(ISERROR('Racial Demographics'!E94),"",'Racial Demographics'!E94)</f>
        <v>0.309359882041846</v>
      </c>
      <c r="H94" s="31" t="n">
        <f>IF(ISERROR('Racial Demographics'!G94),"",'Racial Demographics'!G94)</f>
        <v>0.0914053836686448</v>
      </c>
      <c r="I94" s="31" t="n">
        <f>IF(ISERROR('Racial Demographics'!J94/B94),"",'Racial Demographics'!J94/B94)</f>
        <v>0.0273204732949076</v>
      </c>
      <c r="J94" s="31" t="n">
        <f>IF(ISERROR('Racial Demographics'!H94),"",'Racial Demographics'!H94)</f>
        <v>0.475134957288912</v>
      </c>
      <c r="K94" s="31" t="n">
        <f>IF(ISERROR('Voting Age'!B94/B94),"",'Voting Age'!B94/B94)</f>
        <v>0.786164288412561</v>
      </c>
      <c r="L94" s="31" t="n">
        <f>IF(ISERROR('Voting Age'!G94/'Voting Age'!B94),"",'Voting Age'!G94/'Voting Age'!B94)</f>
        <v>0.563744865535147</v>
      </c>
      <c r="M94" s="31" t="n">
        <f>IF(ISERROR('Voting Age'!D94/'Voting Age'!B94),"",'Voting Age'!D94/'Voting Age'!B94)</f>
        <v>0.293234131597303</v>
      </c>
      <c r="N94" s="31" t="n">
        <f>IF(ISERROR('Voting Age'!E94/'Voting Age'!B94),"",'Voting Age'!E94/'Voting Age'!B94)</f>
        <v>0.0746183058203519</v>
      </c>
      <c r="O94" s="31" t="n">
        <f>IF(ISERROR('Voting Age'!AA94/'Voting Age'!B94),"",'Voting Age'!AA94/'Voting Age'!B94)</f>
        <v>0.0260714562504844</v>
      </c>
      <c r="P94" s="31" t="n">
        <f>IF(ISERROR('Voting Age'!L94/'Voting Age'!B94),"",'Voting Age'!L94/'Voting Age'!B94)</f>
        <v>0.436255134464853</v>
      </c>
      <c r="Q94" s="31" t="n">
        <f>IF(ISERROR('Voting Age'!S94/'Voting Age'!B94),"",'Voting Age'!S94/'Voting Age'!B94)</f>
        <v>0.310346431062544</v>
      </c>
      <c r="R94" s="31" t="n">
        <f>IF(ISERROR('Voting Age'!Z94/'Voting Age'!B94),"",'Voting Age'!Z94/'Voting Age'!B94)</f>
        <v>0.305851352398667</v>
      </c>
      <c r="S94" s="54"/>
      <c r="T94" s="54"/>
    </row>
    <row r="95">
      <c r="A95" s="12" t="n">
        <v>93</v>
      </c>
      <c r="B95" s="16" t="n">
        <v>82188</v>
      </c>
      <c r="C95" s="21" t="n">
        <v>86313.93</v>
      </c>
      <c r="D95" s="24" t="n">
        <f>(B95-C95)/C95</f>
        <v>-0.0478014383078142</v>
      </c>
      <c r="E95" s="26" t="n">
        <f>B95-C95</f>
        <v>-4125.92999999999</v>
      </c>
      <c r="F95" s="32" t="n">
        <f>IF(ISERROR('Racial Demographics'!C95/'Racial Demographics'!B95),"",'Racial Demographics'!C95/'Racial Demographics'!B95)</f>
        <v>0.810544118362778</v>
      </c>
      <c r="G95" s="32" t="n">
        <f>IF(ISERROR('Racial Demographics'!E95),"",'Racial Demographics'!E95)</f>
        <v>0.0773713924173845</v>
      </c>
      <c r="H95" s="32" t="n">
        <f>IF(ISERROR('Racial Demographics'!G95),"",'Racial Demographics'!G95)</f>
        <v>0.0423784494086728</v>
      </c>
      <c r="I95" s="32" t="n">
        <f>IF(ISERROR('Racial Demographics'!J95/B95),"",'Racial Demographics'!J95/B95)</f>
        <v>0.0261473694456612</v>
      </c>
      <c r="J95" s="32" t="n">
        <f>IF(ISERROR('Racial Demographics'!H95),"",'Racial Demographics'!H95)</f>
        <v>0.189455881637222</v>
      </c>
      <c r="K95" s="43" t="n">
        <f>IF(ISERROR('Voting Age'!B95/B95),"",'Voting Age'!B95/B95)</f>
        <v>0.78990850245778</v>
      </c>
      <c r="L95" s="47" t="n">
        <f>IF(ISERROR('Voting Age'!G95/'Voting Age'!B95),"",'Voting Age'!G95/'Voting Age'!B95)</f>
        <v>0.83327428721061</v>
      </c>
      <c r="M95" s="47" t="n">
        <f>IF(ISERROR('Voting Age'!D95/'Voting Age'!B95),"",'Voting Age'!D95/'Voting Age'!B95)</f>
        <v>0.0717949507863403</v>
      </c>
      <c r="N95" s="47" t="n">
        <f>IF(ISERROR('Voting Age'!E95/'Voting Age'!B95),"",'Voting Age'!E95/'Voting Age'!B95)</f>
        <v>0.032655073088831</v>
      </c>
      <c r="O95" s="47" t="n">
        <f>IF(ISERROR('Voting Age'!AA95/'Voting Age'!B95),"",'Voting Age'!AA95/'Voting Age'!B95)</f>
        <v>0.0250612282620416</v>
      </c>
      <c r="P95" s="47" t="n">
        <f>IF(ISERROR('Voting Age'!L95/'Voting Age'!B95),"",'Voting Age'!L95/'Voting Age'!B95)</f>
        <v>0.16672571278939</v>
      </c>
      <c r="Q95" s="47" t="n">
        <f>IF(ISERROR('Voting Age'!S95/'Voting Age'!B95),"",'Voting Age'!S95/'Voting Age'!B95)</f>
        <v>0.0802359791130759</v>
      </c>
      <c r="R95" s="47" t="n">
        <f>IF(ISERROR('Voting Age'!Z95/'Voting Age'!B95),"",'Voting Age'!Z95/'Voting Age'!B95)</f>
        <v>0.0788650821767995</v>
      </c>
      <c r="S95" s="54"/>
      <c r="T95" s="54"/>
    </row>
    <row r="96">
      <c r="A96" s="12" t="n">
        <v>94</v>
      </c>
      <c r="B96" s="17" t="n">
        <v>87879</v>
      </c>
      <c r="C96" s="22" t="n">
        <v>86313.93</v>
      </c>
      <c r="D96" s="25" t="n">
        <f>(B96-C96)/C96</f>
        <v>0.0181322991549569</v>
      </c>
      <c r="E96" s="27" t="n">
        <f>B96-C96</f>
        <v>1565.07000000001</v>
      </c>
      <c r="F96" s="31" t="n">
        <f>IF(ISERROR('Racial Demographics'!C96/'Racial Demographics'!B96),"",'Racial Demographics'!C96/'Racial Demographics'!B96)</f>
        <v>0.776863642053278</v>
      </c>
      <c r="G96" s="31" t="n">
        <f>IF(ISERROR('Racial Demographics'!E96),"",'Racial Demographics'!E96)</f>
        <v>0.0550074534302848</v>
      </c>
      <c r="H96" s="31" t="n">
        <f>IF(ISERROR('Racial Demographics'!G96),"",'Racial Demographics'!G96)</f>
        <v>0.0464388534234573</v>
      </c>
      <c r="I96" s="31" t="n">
        <f>IF(ISERROR('Racial Demographics'!J96/B96),"",'Racial Demographics'!J96/B96)</f>
        <v>0.0895549562466573</v>
      </c>
      <c r="J96" s="31" t="n">
        <f>IF(ISERROR('Racial Demographics'!H96),"",'Racial Demographics'!H96)</f>
        <v>0.223136357946722</v>
      </c>
      <c r="K96" s="31" t="n">
        <f>IF(ISERROR('Voting Age'!B96/B96),"",'Voting Age'!B96/B96)</f>
        <v>0.857611033352678</v>
      </c>
      <c r="L96" s="31" t="n">
        <f>IF(ISERROR('Voting Age'!G96/'Voting Age'!B96),"",'Voting Age'!G96/'Voting Age'!B96)</f>
        <v>0.764708223867526</v>
      </c>
      <c r="M96" s="31" t="n">
        <f>IF(ISERROR('Voting Age'!D96/'Voting Age'!B96),"",'Voting Age'!D96/'Voting Age'!B96)</f>
        <v>0.0559005387044556</v>
      </c>
      <c r="N96" s="31" t="n">
        <f>IF(ISERROR('Voting Age'!E96/'Voting Age'!B96),"",'Voting Age'!E96/'Voting Age'!B96)</f>
        <v>0.0440915001459544</v>
      </c>
      <c r="O96" s="31" t="n">
        <f>IF(ISERROR('Voting Age'!AA96/'Voting Age'!B96),"",'Voting Age'!AA96/'Voting Age'!B96)</f>
        <v>0.0946713372077595</v>
      </c>
      <c r="P96" s="31" t="n">
        <f>IF(ISERROR('Voting Age'!L96/'Voting Age'!B96),"",'Voting Age'!L96/'Voting Age'!B96)</f>
        <v>0.235291776132474</v>
      </c>
      <c r="Q96" s="31" t="n">
        <f>IF(ISERROR('Voting Age'!S96/'Voting Age'!B96),"",'Voting Age'!S96/'Voting Age'!B96)</f>
        <v>0.0637555396332564</v>
      </c>
      <c r="R96" s="31" t="n">
        <f>IF(ISERROR('Voting Age'!Z96/'Voting Age'!B96),"",'Voting Age'!Z96/'Voting Age'!B96)</f>
        <v>0.0618315951490062</v>
      </c>
      <c r="S96" s="54"/>
      <c r="T96" s="54"/>
    </row>
    <row r="97">
      <c r="A97" s="12" t="n">
        <v>95</v>
      </c>
      <c r="B97" s="16" t="n">
        <v>89241</v>
      </c>
      <c r="C97" s="21" t="n">
        <v>86313.93</v>
      </c>
      <c r="D97" s="24" t="n">
        <f>(B97-C97)/C97</f>
        <v>0.0339119073827366</v>
      </c>
      <c r="E97" s="26" t="n">
        <f>B97-C97</f>
        <v>2927.07000000001</v>
      </c>
      <c r="F97" s="32" t="n">
        <f>IF(ISERROR('Racial Demographics'!C97/'Racial Demographics'!B97),"",'Racial Demographics'!C97/'Racial Demographics'!B97)</f>
        <v>0.890745285238848</v>
      </c>
      <c r="G97" s="32" t="n">
        <f>IF(ISERROR('Racial Demographics'!E97),"",'Racial Demographics'!E97)</f>
        <v>0.0448336526932688</v>
      </c>
      <c r="H97" s="32" t="n">
        <f>IF(ISERROR('Racial Demographics'!G97),"",'Racial Demographics'!G97)</f>
        <v>0.0240136260239128</v>
      </c>
      <c r="I97" s="32" t="n">
        <f>IF(ISERROR('Racial Demographics'!J97/B97),"",'Racial Demographics'!J97/B97)</f>
        <v>0.00961441489898141</v>
      </c>
      <c r="J97" s="32" t="n">
        <f>IF(ISERROR('Racial Demographics'!H97),"",'Racial Demographics'!H97)</f>
        <v>0.109254714761152</v>
      </c>
      <c r="K97" s="43" t="n">
        <f>IF(ISERROR('Voting Age'!B97/B97),"",'Voting Age'!B97/B97)</f>
        <v>0.814793648659249</v>
      </c>
      <c r="L97" s="47" t="n">
        <f>IF(ISERROR('Voting Age'!G97/'Voting Age'!B97),"",'Voting Age'!G97/'Voting Age'!B97)</f>
        <v>0.8912023984707</v>
      </c>
      <c r="M97" s="47" t="n">
        <f>IF(ISERROR('Voting Age'!D97/'Voting Age'!B97),"",'Voting Age'!D97/'Voting Age'!B97)</f>
        <v>0.0450675945154237</v>
      </c>
      <c r="N97" s="47" t="n">
        <f>IF(ISERROR('Voting Age'!E97/'Voting Age'!B97),"",'Voting Age'!E97/'Voting Age'!B97)</f>
        <v>0.0196938649209907</v>
      </c>
      <c r="O97" s="47" t="n">
        <f>IF(ISERROR('Voting Age'!AA97/'Voting Age'!B97),"",'Voting Age'!AA97/'Voting Age'!B97)</f>
        <v>0.00972315816979082</v>
      </c>
      <c r="P97" s="47" t="n">
        <f>IF(ISERROR('Voting Age'!L97/'Voting Age'!B97),"",'Voting Age'!L97/'Voting Age'!B97)</f>
        <v>0.1087976015293</v>
      </c>
      <c r="Q97" s="47" t="n">
        <f>IF(ISERROR('Voting Age'!S97/'Voting Age'!B97),"",'Voting Age'!S97/'Voting Age'!B97)</f>
        <v>0.0519026859021083</v>
      </c>
      <c r="R97" s="47" t="n">
        <f>IF(ISERROR('Voting Age'!Z97/'Voting Age'!B97),"",'Voting Age'!Z97/'Voting Age'!B97)</f>
        <v>0.0513525779434214</v>
      </c>
      <c r="S97" s="54"/>
      <c r="T97" s="54"/>
    </row>
    <row r="98">
      <c r="A98" s="12" t="n">
        <v>96</v>
      </c>
      <c r="B98" s="17" t="n">
        <v>88342</v>
      </c>
      <c r="C98" s="22" t="n">
        <v>86313.93</v>
      </c>
      <c r="D98" s="25" t="n">
        <f>(B98-C98)/C98</f>
        <v>0.0234964391031669</v>
      </c>
      <c r="E98" s="27" t="n">
        <f>B98-C98</f>
        <v>2028.07000000001</v>
      </c>
      <c r="F98" s="31" t="n">
        <f>IF(ISERROR('Racial Demographics'!C98/'Racial Demographics'!B98),"",'Racial Demographics'!C98/'Racial Demographics'!B98)</f>
        <v>0.729324670032374</v>
      </c>
      <c r="G98" s="31" t="n">
        <f>IF(ISERROR('Racial Demographics'!E98),"",'Racial Demographics'!E98)</f>
        <v>0.184080052523149</v>
      </c>
      <c r="H98" s="31" t="n">
        <f>IF(ISERROR('Racial Demographics'!G98),"",'Racial Demographics'!G98)</f>
        <v>0.0522175182812252</v>
      </c>
      <c r="I98" s="31" t="n">
        <f>IF(ISERROR('Racial Demographics'!J98/B98),"",'Racial Demographics'!J98/B98)</f>
        <v>0.00503724162912318</v>
      </c>
      <c r="J98" s="31" t="n">
        <f>IF(ISERROR('Racial Demographics'!H98),"",'Racial Demographics'!H98)</f>
        <v>0.270675329967626</v>
      </c>
      <c r="K98" s="31" t="n">
        <f>IF(ISERROR('Voting Age'!B98/B98),"",'Voting Age'!B98/B98)</f>
        <v>0.804396549772475</v>
      </c>
      <c r="L98" s="31" t="n">
        <f>IF(ISERROR('Voting Age'!G98/'Voting Age'!B98),"",'Voting Age'!G98/'Voting Age'!B98)</f>
        <v>0.744307787565788</v>
      </c>
      <c r="M98" s="31" t="n">
        <f>IF(ISERROR('Voting Age'!D98/'Voting Age'!B98),"",'Voting Age'!D98/'Voting Age'!B98)</f>
        <v>0.181981931271284</v>
      </c>
      <c r="N98" s="31" t="n">
        <f>IF(ISERROR('Voting Age'!E98/'Voting Age'!B98),"",'Voting Age'!E98/'Voting Age'!B98)</f>
        <v>0.0400213897723115</v>
      </c>
      <c r="O98" s="31" t="n">
        <f>IF(ISERROR('Voting Age'!AA98/'Voting Age'!B98),"",'Voting Age'!AA98/'Voting Age'!B98)</f>
        <v>0.00471419323970617</v>
      </c>
      <c r="P98" s="31" t="n">
        <f>IF(ISERROR('Voting Age'!L98/'Voting Age'!B98),"",'Voting Age'!L98/'Voting Age'!B98)</f>
        <v>0.255692212434212</v>
      </c>
      <c r="Q98" s="31" t="n">
        <f>IF(ISERROR('Voting Age'!S98/'Voting Age'!B98),"",'Voting Age'!S98/'Voting Age'!B98)</f>
        <v>0.190200106948862</v>
      </c>
      <c r="R98" s="31" t="n">
        <f>IF(ISERROR('Voting Age'!Z98/'Voting Age'!B98),"",'Voting Age'!Z98/'Voting Age'!B98)</f>
        <v>0.188469224057865</v>
      </c>
      <c r="S98" s="54"/>
      <c r="T98" s="54"/>
    </row>
    <row r="99">
      <c r="A99" s="12" t="n">
        <v>97</v>
      </c>
      <c r="B99" s="16" t="n">
        <v>90264</v>
      </c>
      <c r="C99" s="21" t="n">
        <v>86313.93</v>
      </c>
      <c r="D99" s="24" t="n">
        <f>(B99-C99)/C99</f>
        <v>0.0457639919767297</v>
      </c>
      <c r="E99" s="26" t="n">
        <f>B99-C99</f>
        <v>3950.07000000001</v>
      </c>
      <c r="F99" s="32" t="n">
        <f>IF(ISERROR('Racial Demographics'!C99/'Racial Demographics'!B99),"",'Racial Demographics'!C99/'Racial Demographics'!B99)</f>
        <v>0.917863156961801</v>
      </c>
      <c r="G99" s="32" t="n">
        <f>IF(ISERROR('Racial Demographics'!E99),"",'Racial Demographics'!E99)</f>
        <v>0.0216143756093238</v>
      </c>
      <c r="H99" s="32" t="n">
        <f>IF(ISERROR('Racial Demographics'!G99),"",'Racial Demographics'!G99)</f>
        <v>0.0371022777630063</v>
      </c>
      <c r="I99" s="32" t="n">
        <f>IF(ISERROR('Racial Demographics'!J99/B99),"",'Racial Demographics'!J99/B99)</f>
        <v>0.00299122573783568</v>
      </c>
      <c r="J99" s="32" t="n">
        <f>IF(ISERROR('Racial Demographics'!H99),"",'Racial Demographics'!H99)</f>
        <v>0.0821368430381991</v>
      </c>
      <c r="K99" s="43" t="n">
        <f>IF(ISERROR('Voting Age'!B99/B99),"",'Voting Age'!B99/B99)</f>
        <v>0.811885136931667</v>
      </c>
      <c r="L99" s="47" t="n">
        <f>IF(ISERROR('Voting Age'!G99/'Voting Age'!B99),"",'Voting Age'!G99/'Voting Age'!B99)</f>
        <v>0.920241799028437</v>
      </c>
      <c r="M99" s="47" t="n">
        <f>IF(ISERROR('Voting Age'!D99/'Voting Age'!B99),"",'Voting Age'!D99/'Voting Age'!B99)</f>
        <v>0.0228562851372742</v>
      </c>
      <c r="N99" s="47" t="n">
        <f>IF(ISERROR('Voting Age'!E99/'Voting Age'!B99),"",'Voting Age'!E99/'Voting Age'!B99)</f>
        <v>0.0278232629223296</v>
      </c>
      <c r="O99" s="47" t="n">
        <f>IF(ISERROR('Voting Age'!AA99/'Voting Age'!B99),"",'Voting Age'!AA99/'Voting Age'!B99)</f>
        <v>0.00302931062714917</v>
      </c>
      <c r="P99" s="47" t="n">
        <f>IF(ISERROR('Voting Age'!L99/'Voting Age'!B99),"",'Voting Age'!L99/'Voting Age'!B99)</f>
        <v>0.0797582009715627</v>
      </c>
      <c r="Q99" s="47" t="n">
        <f>IF(ISERROR('Voting Age'!S99/'Voting Age'!B99),"",'Voting Age'!S99/'Voting Age'!B99)</f>
        <v>0.026513290759238</v>
      </c>
      <c r="R99" s="47" t="n">
        <f>IF(ISERROR('Voting Age'!Z99/'Voting Age'!B99),"",'Voting Age'!Z99/'Voting Age'!B99)</f>
        <v>0.0256399759838437</v>
      </c>
      <c r="S99" s="54"/>
      <c r="T99" s="54"/>
    </row>
    <row r="100">
      <c r="A100" s="12" t="n">
        <v>98</v>
      </c>
      <c r="B100" s="17" t="n">
        <v>82648</v>
      </c>
      <c r="C100" s="22" t="n">
        <v>86313.93</v>
      </c>
      <c r="D100" s="25" t="n">
        <f>(B100-C100)/C100</f>
        <v>-0.0424720552059209</v>
      </c>
      <c r="E100" s="27" t="n">
        <f>B100-C100</f>
        <v>-3665.92999999999</v>
      </c>
      <c r="F100" s="31" t="n">
        <f>IF(ISERROR('Racial Demographics'!C100/'Racial Demographics'!B100),"",'Racial Demographics'!C100/'Racial Demographics'!B100)</f>
        <v>0.955425418642919</v>
      </c>
      <c r="G100" s="31" t="n">
        <f>IF(ISERROR('Racial Demographics'!E100),"",'Racial Demographics'!E100)</f>
        <v>0.0202182750943762</v>
      </c>
      <c r="H100" s="31" t="n">
        <f>IF(ISERROR('Racial Demographics'!G100),"",'Racial Demographics'!G100)</f>
        <v>0.0096917045784532</v>
      </c>
      <c r="I100" s="31" t="n">
        <f>IF(ISERROR('Racial Demographics'!J100/B100),"",'Racial Demographics'!J100/B100)</f>
        <v>0.00353305585132127</v>
      </c>
      <c r="J100" s="31" t="n">
        <f>IF(ISERROR('Racial Demographics'!H100),"",'Racial Demographics'!H100)</f>
        <v>0.0445745813570806</v>
      </c>
      <c r="K100" s="31" t="n">
        <f>IF(ISERROR('Voting Age'!B100/B100),"",'Voting Age'!B100/B100)</f>
        <v>0.823383505952957</v>
      </c>
      <c r="L100" s="31" t="n">
        <f>IF(ISERROR('Voting Age'!G100/'Voting Age'!B100),"",'Voting Age'!G100/'Voting Age'!B100)</f>
        <v>0.944953049918444</v>
      </c>
      <c r="M100" s="31" t="n">
        <f>IF(ISERROR('Voting Age'!D100/'Voting Age'!B100),"",'Voting Age'!D100/'Voting Age'!B100)</f>
        <v>0.0204258570777799</v>
      </c>
      <c r="N100" s="31" t="n">
        <f>IF(ISERROR('Voting Age'!E100/'Voting Age'!B100),"",'Voting Age'!E100/'Voting Age'!B100)</f>
        <v>0.00872874755697932</v>
      </c>
      <c r="O100" s="31" t="n">
        <f>IF(ISERROR('Voting Age'!AA100/'Voting Age'!B100),"",'Voting Age'!AA100/'Voting Age'!B100)</f>
        <v>0.00333573349399715</v>
      </c>
      <c r="P100" s="31" t="n">
        <f>IF(ISERROR('Voting Age'!L100/'Voting Age'!B100),"",'Voting Age'!L100/'Voting Age'!B100)</f>
        <v>0.0550469500815565</v>
      </c>
      <c r="Q100" s="31" t="n">
        <f>IF(ISERROR('Voting Age'!S100/'Voting Age'!B100),"",'Voting Age'!S100/'Voting Age'!B100)</f>
        <v>0.0231003218174604</v>
      </c>
      <c r="R100" s="31" t="n">
        <f>IF(ISERROR('Voting Age'!Z100/'Voting Age'!B100),"",'Voting Age'!Z100/'Voting Age'!B100)</f>
        <v>0.0227182554260775</v>
      </c>
      <c r="S100" s="54"/>
      <c r="T100" s="54"/>
    </row>
    <row r="101">
      <c r="A101" s="12" t="n">
        <v>99</v>
      </c>
      <c r="B101" s="16" t="n">
        <v>88403</v>
      </c>
      <c r="C101" s="21" t="n">
        <v>86313.93</v>
      </c>
      <c r="D101" s="24" t="n">
        <f>(B101-C101)/C101</f>
        <v>0.0242031616449397</v>
      </c>
      <c r="E101" s="26" t="n">
        <f>B101-C101</f>
        <v>2089.07000000001</v>
      </c>
      <c r="F101" s="32" t="n">
        <f>IF(ISERROR('Racial Demographics'!C101/'Racial Demographics'!B101),"",'Racial Demographics'!C101/'Racial Demographics'!B101)</f>
        <v>0.9255228894947</v>
      </c>
      <c r="G101" s="32" t="n">
        <f>IF(ISERROR('Racial Demographics'!E101),"",'Racial Demographics'!E101)</f>
        <v>0.0215490424533104</v>
      </c>
      <c r="H101" s="32" t="n">
        <f>IF(ISERROR('Racial Demographics'!G101),"",'Racial Demographics'!G101)</f>
        <v>0.0167415132970601</v>
      </c>
      <c r="I101" s="32" t="n">
        <f>IF(ISERROR('Racial Demographics'!J101/B101),"",'Racial Demographics'!J101/B101)</f>
        <v>0.00604051898691221</v>
      </c>
      <c r="J101" s="32" t="n">
        <f>IF(ISERROR('Racial Demographics'!H101),"",'Racial Demographics'!H101)</f>
        <v>0.0744771105052996</v>
      </c>
      <c r="K101" s="43" t="n">
        <f>IF(ISERROR('Voting Age'!B101/B101),"",'Voting Age'!B101/B101)</f>
        <v>0.808558533081457</v>
      </c>
      <c r="L101" s="47" t="n">
        <f>IF(ISERROR('Voting Age'!G101/'Voting Age'!B101),"",'Voting Age'!G101/'Voting Age'!B101)</f>
        <v>0.932175883826019</v>
      </c>
      <c r="M101" s="47" t="n">
        <f>IF(ISERROR('Voting Age'!D101/'Voting Age'!B101),"",'Voting Age'!D101/'Voting Age'!B101)</f>
        <v>0.0208872535989591</v>
      </c>
      <c r="N101" s="47" t="n">
        <f>IF(ISERROR('Voting Age'!E101/'Voting Age'!B101),"",'Voting Age'!E101/'Voting Age'!B101)</f>
        <v>0.0135004686691196</v>
      </c>
      <c r="O101" s="47" t="n">
        <f>IF(ISERROR('Voting Age'!AA101/'Voting Age'!B101),"",'Voting Age'!AA101/'Voting Age'!B101)</f>
        <v>0.00547013808251375</v>
      </c>
      <c r="P101" s="47" t="n">
        <f>IF(ISERROR('Voting Age'!L101/'Voting Age'!B101),"",'Voting Age'!L101/'Voting Age'!B101)</f>
        <v>0.0678241161739812</v>
      </c>
      <c r="Q101" s="47" t="n">
        <f>IF(ISERROR('Voting Age'!S101/'Voting Age'!B101),"",'Voting Age'!S101/'Voting Age'!B101)</f>
        <v>0.0249024188922621</v>
      </c>
      <c r="R101" s="47" t="n">
        <f>IF(ISERROR('Voting Age'!Z101/'Voting Age'!B101),"",'Voting Age'!Z101/'Voting Age'!B101)</f>
        <v>0.0241329621287371</v>
      </c>
      <c r="S101" s="54"/>
      <c r="T101" s="54"/>
    </row>
    <row r="102">
      <c r="A102" s="12" t="n">
        <v>100</v>
      </c>
      <c r="B102" s="16" t="n">
        <v>82497</v>
      </c>
      <c r="C102" s="21" t="n">
        <v>86313.93</v>
      </c>
      <c r="D102" s="24" t="n">
        <f>(B102-C102)/C102</f>
        <v>-0.0442214831371946</v>
      </c>
      <c r="E102" s="26" t="n">
        <f>B102-C102</f>
        <v>-3816.92999999999</v>
      </c>
      <c r="F102" s="32" t="n">
        <f>IF(ISERROR('Racial Demographics'!C102/'Racial Demographics'!B102),"",'Racial Demographics'!C102/'Racial Demographics'!B102)</f>
        <v>0.935537049832115</v>
      </c>
      <c r="G102" s="32" t="n">
        <f>IF(ISERROR('Racial Demographics'!E102),"",'Racial Demographics'!E102)</f>
        <v>0.0363770803786804</v>
      </c>
      <c r="H102" s="32" t="n">
        <f>IF(ISERROR('Racial Demographics'!G102),"",'Racial Demographics'!G102)</f>
        <v>0.0153217692764585</v>
      </c>
      <c r="I102" s="32" t="n">
        <f>IF(ISERROR('Racial Demographics'!J102/B102),"",'Racial Demographics'!J102/B102)</f>
        <v>0.00299404826842188</v>
      </c>
      <c r="J102" s="32" t="n">
        <f>IF(ISERROR('Racial Demographics'!H102),"",'Racial Demographics'!H102)</f>
        <v>0.0644629501678849</v>
      </c>
      <c r="K102" s="43" t="n">
        <f>IF(ISERROR('Voting Age'!B102/B102),"",'Voting Age'!B102/B102)</f>
        <v>0.819447979926543</v>
      </c>
      <c r="L102" s="47" t="n">
        <f>IF(ISERROR('Voting Age'!G102/'Voting Age'!B102),"",'Voting Age'!G102/'Voting Age'!B102)</f>
        <v>0.915298363953729</v>
      </c>
      <c r="M102" s="47" t="n">
        <f>IF(ISERROR('Voting Age'!D102/'Voting Age'!B102),"",'Voting Age'!D102/'Voting Age'!B102)</f>
        <v>0.0413597230851158</v>
      </c>
      <c r="N102" s="47" t="n">
        <f>IF(ISERROR('Voting Age'!E102/'Voting Age'!B102),"",'Voting Age'!E102/'Voting Age'!B102)</f>
        <v>0.0138013668234668</v>
      </c>
      <c r="O102" s="47" t="n">
        <f>IF(ISERROR('Voting Age'!AA102/'Voting Age'!B102),"",'Voting Age'!AA102/'Voting Age'!B102)</f>
        <v>0.00306203958462767</v>
      </c>
      <c r="P102" s="47" t="n">
        <f>IF(ISERROR('Voting Age'!L102/'Voting Age'!B102),"",'Voting Age'!L102/'Voting Age'!B102)</f>
        <v>0.0847016360462708</v>
      </c>
      <c r="Q102" s="47" t="n">
        <f>IF(ISERROR('Voting Age'!S102/'Voting Age'!B102),"",'Voting Age'!S102/'Voting Age'!B102)</f>
        <v>0.0439631963551374</v>
      </c>
      <c r="R102" s="47" t="n">
        <f>IF(ISERROR('Voting Age'!Z102/'Voting Age'!B102),"",'Voting Age'!Z102/'Voting Age'!B102)</f>
        <v>0.0431496109582557</v>
      </c>
      <c r="S102" s="54"/>
      <c r="T102" s="54"/>
    </row>
    <row r="103">
      <c r="A103" s="13" t="s">
        <v>1</v>
      </c>
      <c r="B103" s="18" t="n">
        <f>SUM(B3:B102)</f>
        <v>8631393</v>
      </c>
    </row>
    <row r="104">
      <c r="A104" s="13" t="s">
        <v>2</v>
      </c>
      <c r="B104" s="19" t="n">
        <f>SUM(C3:C102)</f>
        <v>8631392.99999999</v>
      </c>
    </row>
    <row r="105">
      <c r="A105" s="13" t="s">
        <v>3</v>
      </c>
      <c r="B105" s="19" t="n">
        <f>SUM(C3:C102) - SUM(B3:B102)</f>
        <v>-1.11758708953857E-08</v>
      </c>
    </row>
    <row r="1046189" ht="12.6" customHeight="true"/>
    <row r="1046190" ht="12.6" customHeight="true"/>
    <row r="1046191" ht="12.6" customHeight="true"/>
    <row r="1046192" ht="12.6" customHeight="true"/>
    <row r="1046193" ht="12.6" customHeight="true"/>
    <row r="1046194" ht="12.6" customHeight="true"/>
    <row r="1046195" ht="12.6" customHeight="true"/>
    <row r="1046196" ht="12.6" customHeight="true"/>
    <row r="1046197" ht="12.6" customHeight="true"/>
    <row r="1046198" ht="12.6" customHeight="true"/>
    <row r="1046199" ht="12.6" customHeight="true"/>
    <row r="1046200" ht="12.6" customHeight="true"/>
    <row r="1046201" ht="12.6" customHeight="true"/>
    <row r="1046202" ht="12.6" customHeight="true"/>
    <row r="1046203" ht="12.6" customHeight="true"/>
    <row r="1046204" ht="12.6" customHeight="true"/>
    <row r="1046205" ht="12.6" customHeight="true"/>
    <row r="1046206" ht="12.6" customHeight="true"/>
    <row r="1046207" ht="12.6" customHeight="true"/>
    <row r="1046208" ht="12.6" customHeight="true"/>
    <row r="1046209" ht="12.6" customHeight="true"/>
    <row r="1046210" ht="12.6" customHeight="true"/>
    <row r="1046211" ht="12.6" customHeight="true"/>
    <row r="1046212" ht="12.6" customHeight="true"/>
    <row r="1046213" ht="12.6" customHeight="true"/>
    <row r="1046214" ht="12.6" customHeight="true"/>
    <row r="1046215" ht="12.6" customHeight="true"/>
    <row r="1046216" ht="12.6" customHeight="true"/>
    <row r="1046217" ht="12.6" customHeight="true"/>
    <row r="1046218" ht="12.6" customHeight="true"/>
    <row r="1046219" ht="12.6" customHeight="true"/>
    <row r="1046220" ht="12.6" customHeight="true"/>
    <row r="1046221" ht="12.6" customHeight="true"/>
    <row r="1046222" ht="12.6" customHeight="true"/>
    <row r="1046223" ht="12.6" customHeight="true"/>
    <row r="1046224" ht="12.6" customHeight="true"/>
    <row r="1046225" ht="12.6" customHeight="true"/>
    <row r="1046226" ht="12.6" customHeight="true"/>
    <row r="1046227" ht="12.6" customHeight="true"/>
    <row r="1046228" ht="12.6" customHeight="true"/>
    <row r="1046229" ht="12.6" customHeight="true"/>
    <row r="1046230" ht="12.6" customHeight="true"/>
    <row r="1046231" ht="12.6" customHeight="true"/>
    <row r="1046232" ht="12.6" customHeight="true"/>
    <row r="1046233" ht="12.6" customHeight="true"/>
    <row r="1046234" ht="12.6" customHeight="true"/>
    <row r="1046235" ht="12.6" customHeight="true"/>
    <row r="1046236" ht="12.6" customHeight="true"/>
    <row r="1046237" ht="12.6" customHeight="true"/>
    <row r="1046238" ht="12.6" customHeight="true"/>
    <row r="1046239" ht="12.6" customHeight="true"/>
    <row r="1046240" ht="12.6" customHeight="true"/>
    <row r="1046241" ht="12.6" customHeight="true"/>
    <row r="1046242" ht="12.6" customHeight="true"/>
    <row r="1046243" ht="12.6" customHeight="true"/>
    <row r="1046244" ht="12.6" customHeight="true"/>
    <row r="1046245" ht="12.6" customHeight="true"/>
    <row r="1046246" ht="12.6" customHeight="true"/>
    <row r="1046247" ht="12.6" customHeight="true"/>
    <row r="1046248" ht="12.6" customHeight="true"/>
    <row r="1046249" ht="12.6" customHeight="true"/>
    <row r="1046250" ht="12.6" customHeight="true"/>
    <row r="1046251" ht="12.6" customHeight="true"/>
    <row r="1046252" ht="12.6" customHeight="true"/>
    <row r="1046253" ht="12.6" customHeight="true"/>
    <row r="1046254" ht="12.6" customHeight="true"/>
    <row r="1046255" ht="12.6" customHeight="true"/>
    <row r="1046256" ht="12.6" customHeight="true"/>
    <row r="1046257" ht="12.6" customHeight="true"/>
    <row r="1046258" ht="12.6" customHeight="true"/>
    <row r="1046259" ht="12.6" customHeight="true"/>
    <row r="1046260" ht="12.6" customHeight="true"/>
    <row r="1046261" ht="12.6" customHeight="true"/>
    <row r="1046262" ht="12.6" customHeight="true"/>
    <row r="1046263" ht="12.6" customHeight="true"/>
    <row r="1046264" ht="12.6" customHeight="true"/>
    <row r="1046265" ht="12.6" customHeight="true"/>
    <row r="1046266" ht="12.6" customHeight="true"/>
    <row r="1046267" ht="12.6" customHeight="true"/>
    <row r="1046268" ht="12.6" customHeight="true"/>
    <row r="1046269" ht="12.6" customHeight="true"/>
    <row r="1046270" ht="12.6" customHeight="true"/>
    <row r="1046271" ht="12.6" customHeight="true"/>
    <row r="1046272" ht="12.6" customHeight="true"/>
    <row r="1046273" ht="12.6" customHeight="true"/>
    <row r="1046274" ht="12.6" customHeight="true"/>
    <row r="1046275" ht="12.6" customHeight="true"/>
    <row r="1046276" ht="12.6" customHeight="true"/>
    <row r="1046277" ht="12.6" customHeight="true"/>
    <row r="1046278" ht="12.6" customHeight="true"/>
    <row r="1046279" ht="12.6" customHeight="true"/>
    <row r="1046280" ht="12.6" customHeight="true"/>
    <row r="1046281" ht="12.6" customHeight="true"/>
    <row r="1046282" ht="12.6" customHeight="true"/>
    <row r="1046283" ht="12.6" customHeight="true"/>
    <row r="1046284" ht="12.6" customHeight="true"/>
    <row r="1046285" ht="12.6" customHeight="true"/>
    <row r="1046286" ht="12.6" customHeight="true"/>
    <row r="1046287" ht="12.6" customHeight="true"/>
    <row r="1046288" ht="12.6" customHeight="true"/>
    <row r="1046289" ht="12.6" customHeight="true"/>
    <row r="1046290" ht="12.6" customHeight="true"/>
    <row r="1046291" ht="12.6" customHeight="true"/>
    <row r="1046292" ht="12.6" customHeight="true"/>
    <row r="1046293" ht="12.6" customHeight="true"/>
    <row r="1046294" ht="12.6" customHeight="true"/>
    <row r="1046295" ht="12.6" customHeight="true"/>
    <row r="1046296" ht="12.6" customHeight="true"/>
    <row r="1046297" ht="12.6" customHeight="true"/>
    <row r="1046298" ht="12.6" customHeight="true"/>
    <row r="1046299" ht="12.6" customHeight="true"/>
    <row r="1046300" ht="12.6" customHeight="true"/>
    <row r="1046301" ht="12.6" customHeight="true"/>
    <row r="1046302" ht="12.6" customHeight="true"/>
    <row r="1046303" ht="12.6" customHeight="true"/>
    <row r="1046304" ht="12.6" customHeight="true"/>
    <row r="1046305" ht="12.6" customHeight="true"/>
    <row r="1046306" ht="12.6" customHeight="true"/>
    <row r="1046307" ht="12.6" customHeight="true"/>
    <row r="1046308" ht="12.6" customHeight="true"/>
    <row r="1046309" ht="12.6" customHeight="true"/>
    <row r="1046310" ht="12.6" customHeight="true"/>
    <row r="1046311" ht="12.6" customHeight="true"/>
    <row r="1046312" ht="12.6" customHeight="true"/>
    <row r="1046313" ht="12.6" customHeight="true"/>
    <row r="1046314" ht="12.6" customHeight="true"/>
    <row r="1046315" ht="12.6" customHeight="true"/>
    <row r="1046316" ht="12.6" customHeight="true"/>
    <row r="1046317" ht="12.6" customHeight="true"/>
    <row r="1046318" ht="12.6" customHeight="true"/>
    <row r="1046319" ht="12.6" customHeight="true"/>
    <row r="1046320" ht="12.6" customHeight="true"/>
    <row r="1046321" ht="12.6" customHeight="true"/>
    <row r="1046322" ht="12.6" customHeight="true"/>
    <row r="1046323" ht="12.6" customHeight="true"/>
    <row r="1046324" ht="12.6" customHeight="true"/>
    <row r="1046325" ht="12.6" customHeight="true"/>
    <row r="1046326" ht="12.6" customHeight="true"/>
    <row r="1046327" ht="12.6" customHeight="true"/>
    <row r="1046328" ht="12.6" customHeight="true"/>
    <row r="1046329" ht="12.6" customHeight="true"/>
    <row r="1046330" ht="12.6" customHeight="true"/>
    <row r="1046331" ht="12.6" customHeight="true"/>
    <row r="1046332" ht="12.6" customHeight="true"/>
    <row r="1046333" ht="12.6" customHeight="true"/>
    <row r="1046334" ht="12.6" customHeight="true"/>
    <row r="1046335" ht="12.6" customHeight="true"/>
    <row r="1046336" ht="12.6" customHeight="true"/>
    <row r="1046337" ht="12.6" customHeight="true"/>
    <row r="1046338" ht="12.6" customHeight="true"/>
    <row r="1046339" ht="12.6" customHeight="true"/>
    <row r="1046340" ht="12.6" customHeight="true"/>
    <row r="1046341" ht="12.6" customHeight="true"/>
    <row r="1046342" ht="12.6" customHeight="true"/>
    <row r="1046343" ht="12.6" customHeight="true"/>
    <row r="1046344" ht="12.6" customHeight="true"/>
    <row r="1046345" ht="12.6" customHeight="true"/>
    <row r="1046346" ht="12.6" customHeight="true"/>
    <row r="1046347" ht="12.6" customHeight="true"/>
    <row r="1046348" ht="12.6" customHeight="true"/>
    <row r="1046349" ht="12.6" customHeight="true"/>
    <row r="1046350" ht="12.6" customHeight="true"/>
    <row r="1046351" ht="12.6" customHeight="true"/>
    <row r="1046352" ht="12.6" customHeight="true"/>
    <row r="1046353" ht="12.6" customHeight="true"/>
    <row r="1046354" ht="12.6" customHeight="true"/>
    <row r="1046355" ht="12.6" customHeight="true"/>
    <row r="1046356" ht="12.6" customHeight="true"/>
    <row r="1046357" ht="12.6" customHeight="true"/>
    <row r="1046358" ht="12.6" customHeight="true"/>
    <row r="1046359" ht="12.6" customHeight="true"/>
    <row r="1046360" ht="12.6" customHeight="true"/>
    <row r="1046361" ht="12.6" customHeight="true"/>
    <row r="1046362" ht="12.6" customHeight="true"/>
    <row r="1046363" ht="12.6" customHeight="true"/>
    <row r="1046364" ht="12.6" customHeight="true"/>
    <row r="1046365" ht="12.6" customHeight="true"/>
    <row r="1046366" ht="12.6" customHeight="true"/>
    <row r="1046367" ht="12.6" customHeight="true"/>
    <row r="1046368" ht="12.6" customHeight="true"/>
    <row r="1046369" ht="12.6" customHeight="true"/>
    <row r="1046370" ht="12.6" customHeight="true"/>
    <row r="1046371" ht="12.6" customHeight="true"/>
    <row r="1046372" ht="12.6" customHeight="true"/>
    <row r="1046373" ht="12.6" customHeight="true"/>
    <row r="1046374" ht="12.6" customHeight="true"/>
    <row r="1046375" ht="12.6" customHeight="true"/>
    <row r="1046376" ht="12.6" customHeight="true"/>
    <row r="1046377" ht="12.6" customHeight="true"/>
    <row r="1046378" ht="12.6" customHeight="true"/>
    <row r="1046379" ht="12.6" customHeight="true"/>
    <row r="1046380" ht="12.6" customHeight="true"/>
    <row r="1046381" ht="12.6" customHeight="true"/>
    <row r="1046382" ht="12.6" customHeight="true"/>
    <row r="1046383" ht="12.6" customHeight="true"/>
    <row r="1046384" ht="12.6" customHeight="true"/>
    <row r="1046385" ht="12.6" customHeight="true"/>
    <row r="1046386" ht="12.6" customHeight="true"/>
    <row r="1046387" ht="12.6" customHeight="true"/>
    <row r="1046388" ht="12.6" customHeight="true"/>
    <row r="1046389" ht="12.6" customHeight="true"/>
    <row r="1046390" ht="12.6" customHeight="true"/>
    <row r="1046391" ht="12.6" customHeight="true"/>
    <row r="1046392" ht="12.6" customHeight="true"/>
    <row r="1046393" ht="12.6" customHeight="true"/>
    <row r="1046394" ht="12.6" customHeight="true"/>
    <row r="1046395" ht="12.6" customHeight="true"/>
    <row r="1046396" ht="12.6" customHeight="true"/>
    <row r="1046397" ht="12.6" customHeight="true"/>
    <row r="1046398" ht="12.6" customHeight="true"/>
    <row r="1046399" ht="12.6" customHeight="true"/>
    <row r="1046400" ht="12.6" customHeight="true"/>
    <row r="1046401" ht="12.6" customHeight="true"/>
    <row r="1046402" ht="12.6" customHeight="true"/>
    <row r="1046403" ht="12.6" customHeight="true"/>
    <row r="1046404" ht="12.6" customHeight="true"/>
    <row r="1046405" ht="12.6" customHeight="true"/>
    <row r="1046406" ht="12.6" customHeight="true"/>
    <row r="1046407" ht="12.6" customHeight="true"/>
    <row r="1046408" ht="12.6" customHeight="true"/>
    <row r="1046409" ht="12.6" customHeight="true"/>
    <row r="1046410" ht="12.6" customHeight="true"/>
    <row r="1046411" ht="12.6" customHeight="true"/>
    <row r="1046412" ht="12.6" customHeight="true"/>
    <row r="1046413" ht="12.6" customHeight="true"/>
    <row r="1046414" ht="12.6" customHeight="true"/>
    <row r="1046415" ht="12.6" customHeight="true"/>
    <row r="1046416" ht="12.6" customHeight="true"/>
    <row r="1046417" ht="12.6" customHeight="true"/>
    <row r="1046418" ht="12.6" customHeight="true"/>
    <row r="1046419" ht="12.6" customHeight="true"/>
    <row r="1046420" ht="12.6" customHeight="true"/>
    <row r="1046421" ht="12.6" customHeight="true"/>
    <row r="1046422" ht="12.6" customHeight="true"/>
    <row r="1046423" ht="12.6" customHeight="true"/>
    <row r="1046424" ht="12.6" customHeight="true"/>
    <row r="1046425" ht="12.6" customHeight="true"/>
    <row r="1046426" ht="12.6" customHeight="true"/>
    <row r="1046427" ht="12.6" customHeight="true"/>
    <row r="1046428" ht="12.6" customHeight="true"/>
    <row r="1046429" ht="12.6" customHeight="true"/>
    <row r="1046430" ht="12.6" customHeight="true"/>
    <row r="1046431" ht="12.6" customHeight="true"/>
    <row r="1046432" ht="12.6" customHeight="true"/>
    <row r="1046433" ht="12.6" customHeight="true"/>
    <row r="1046434" ht="12.6" customHeight="true"/>
    <row r="1046435" ht="12.6" customHeight="true"/>
    <row r="1046436" ht="12.6" customHeight="true"/>
    <row r="1046437" ht="12.6" customHeight="true"/>
    <row r="1046438" ht="12.6" customHeight="true"/>
    <row r="1046439" ht="12.6" customHeight="true"/>
    <row r="1046440" ht="12.6" customHeight="true"/>
    <row r="1046441" ht="12.6" customHeight="true"/>
    <row r="1046442" ht="12.6" customHeight="true"/>
    <row r="1046443" ht="12.6" customHeight="true"/>
    <row r="1046444" ht="12.6" customHeight="true"/>
    <row r="1046445" ht="12.6" customHeight="true"/>
    <row r="1046446" ht="12.6" customHeight="true"/>
    <row r="1046447" ht="12.6" customHeight="true"/>
    <row r="1046448" ht="12.6" customHeight="true"/>
    <row r="1046449" ht="12.6" customHeight="true"/>
    <row r="1046450" ht="12.6" customHeight="true"/>
    <row r="1046451" ht="12.6" customHeight="true"/>
    <row r="1046452" ht="12.6" customHeight="true"/>
    <row r="1046453" ht="12.6" customHeight="true"/>
    <row r="1046454" ht="12.6" customHeight="true"/>
    <row r="1046455" ht="12.6" customHeight="true"/>
    <row r="1046456" ht="12.6" customHeight="true"/>
    <row r="1046457" ht="12.6" customHeight="true"/>
    <row r="1046458" ht="12.6" customHeight="true"/>
    <row r="1046459" ht="12.6" customHeight="true"/>
    <row r="1046460" ht="12.6" customHeight="true"/>
    <row r="1046461" ht="12.6" customHeight="true"/>
    <row r="1046462" ht="12.6" customHeight="true"/>
    <row r="1046463" ht="12.6" customHeight="true"/>
    <row r="1046464" ht="12.6" customHeight="true"/>
    <row r="1046465" ht="12.6" customHeight="true"/>
    <row r="1046466" ht="12.6" customHeight="true"/>
    <row r="1046467" ht="12.6" customHeight="true"/>
    <row r="1046468" ht="12.6" customHeight="true"/>
    <row r="1046469" ht="12.6" customHeight="true"/>
    <row r="1046470" ht="12.6" customHeight="true"/>
    <row r="1046471" ht="12.6" customHeight="true"/>
    <row r="1046472" ht="12.6" customHeight="true"/>
    <row r="1046473" ht="12.6" customHeight="true"/>
    <row r="1046474" ht="12.6" customHeight="true"/>
    <row r="1046475" ht="12.6" customHeight="true"/>
    <row r="1046476" ht="12.6" customHeight="true"/>
    <row r="1046477" ht="12.6" customHeight="true"/>
    <row r="1046478" ht="12.6" customHeight="true"/>
    <row r="1046479" ht="12.6" customHeight="true"/>
    <row r="1046480" ht="12.6" customHeight="true"/>
    <row r="1046481" ht="12.6" customHeight="true"/>
    <row r="1046482" ht="12.6" customHeight="true"/>
    <row r="1046483" ht="12.6" customHeight="true"/>
    <row r="1046484" ht="12.6" customHeight="true"/>
    <row r="1046485" ht="12.6" customHeight="true"/>
    <row r="1046486" ht="12.6" customHeight="true"/>
    <row r="1046487" ht="12.6" customHeight="true"/>
    <row r="1046488" ht="12.6" customHeight="true"/>
    <row r="1046489" ht="12.6" customHeight="true"/>
    <row r="1046490" ht="12.6" customHeight="true"/>
    <row r="1046491" ht="12.6" customHeight="true"/>
    <row r="1046492" ht="12.6" customHeight="true"/>
    <row r="1046493" ht="12.6" customHeight="true"/>
    <row r="1046494" ht="12.6" customHeight="true"/>
    <row r="1046495" ht="12.6" customHeight="true"/>
    <row r="1046496" ht="12.6" customHeight="true"/>
    <row r="1046497" ht="12.6" customHeight="true"/>
    <row r="1046498" ht="12.6" customHeight="true"/>
    <row r="1046499" ht="12.6" customHeight="true"/>
    <row r="1046500" ht="12.6" customHeight="true"/>
    <row r="1046501" ht="12.6" customHeight="true"/>
    <row r="1046502" ht="12.6" customHeight="true"/>
    <row r="1046503" ht="12.6" customHeight="true"/>
    <row r="1046504" ht="12.6" customHeight="true"/>
    <row r="1046505" ht="12.6" customHeight="true"/>
    <row r="1046506" ht="12.6" customHeight="true"/>
    <row r="1046507" ht="12.6" customHeight="true"/>
    <row r="1046508" ht="12.6" customHeight="true"/>
    <row r="1046509" ht="12.6" customHeight="true"/>
    <row r="1046510" ht="12.6" customHeight="true"/>
    <row r="1046511" ht="12.6" customHeight="true"/>
    <row r="1046512" ht="12.6" customHeight="true"/>
    <row r="1046513" ht="12.6" customHeight="true"/>
    <row r="1046514" ht="12.6" customHeight="true"/>
    <row r="1046515" ht="12.6" customHeight="true"/>
    <row r="1046516" ht="12.6" customHeight="true"/>
    <row r="1046517" ht="12.6" customHeight="true"/>
    <row r="1046518" ht="12.6" customHeight="true"/>
    <row r="1046519" ht="12.6" customHeight="true"/>
    <row r="1046520" ht="12.6" customHeight="true"/>
    <row r="1046521" ht="12.6" customHeight="true"/>
    <row r="1046522" ht="12.6" customHeight="true"/>
    <row r="1046523" ht="12.6" customHeight="true"/>
    <row r="1046524" ht="12.6" customHeight="true"/>
    <row r="1046525" ht="12.6" customHeight="true"/>
    <row r="1046526" ht="12.6" customHeight="true"/>
    <row r="1046527" ht="12.6" customHeight="true"/>
    <row r="1046528" ht="12.6" customHeight="true"/>
    <row r="1046529" ht="12.6" customHeight="true"/>
    <row r="1046530" ht="12.6" customHeight="true"/>
    <row r="1046531" ht="12.6" customHeight="true"/>
    <row r="1046532" ht="12.6" customHeight="true"/>
    <row r="1046533" ht="12.6" customHeight="true"/>
    <row r="1046534" ht="12.6" customHeight="true"/>
    <row r="1046535" ht="12.6" customHeight="true"/>
    <row r="1046536" ht="12.6" customHeight="true"/>
    <row r="1046537" ht="12.6" customHeight="true"/>
    <row r="1046538" ht="12.6" customHeight="true"/>
    <row r="1046539" ht="12.6" customHeight="true"/>
    <row r="1046540" ht="12.6" customHeight="true"/>
    <row r="1046541" ht="12.6" customHeight="true"/>
    <row r="1046542" ht="12.6" customHeight="true"/>
    <row r="1046543" ht="12.6" customHeight="true"/>
    <row r="1046544" ht="12.6" customHeight="true"/>
    <row r="1046545" ht="12.6" customHeight="true"/>
    <row r="1046546" ht="12.6" customHeight="true"/>
    <row r="1046547" ht="12.6" customHeight="true"/>
    <row r="1046548" ht="12.6" customHeight="true"/>
    <row r="1046549" ht="12.6" customHeight="true"/>
    <row r="1046550" ht="12.6" customHeight="true"/>
    <row r="1046551" ht="12.6" customHeight="true"/>
    <row r="1046552" ht="12.6" customHeight="true"/>
    <row r="1046553" ht="12.6" customHeight="true"/>
    <row r="1046554" ht="12.6" customHeight="true"/>
    <row r="1046555" ht="12.6" customHeight="true"/>
    <row r="1046556" ht="12.6" customHeight="true"/>
    <row r="1046557" ht="12.6" customHeight="true"/>
    <row r="1046558" ht="12.6" customHeight="true"/>
    <row r="1046559" ht="12.6" customHeight="true"/>
    <row r="1046560" ht="12.6" customHeight="true"/>
    <row r="1046561" ht="12.6" customHeight="true"/>
    <row r="1046562" ht="12.6" customHeight="true"/>
    <row r="1046563" ht="12.6" customHeight="true"/>
    <row r="1046564" ht="12.6" customHeight="true"/>
    <row r="1046565" ht="12.6" customHeight="true"/>
    <row r="1046566" ht="12.6" customHeight="true"/>
    <row r="1046567" ht="12.6" customHeight="true"/>
    <row r="1046568" ht="12.6" customHeight="true"/>
    <row r="1046569" ht="12.6" customHeight="true"/>
    <row r="1046570" ht="12.6" customHeight="true"/>
    <row r="1046571" ht="12.6" customHeight="true"/>
    <row r="1046572" ht="12.6" customHeight="true"/>
    <row r="1046573" ht="12.6" customHeight="true"/>
    <row r="1046574" ht="12.6" customHeight="true"/>
    <row r="1046575" ht="12.6" customHeight="true"/>
    <row r="1046576" ht="12.6" customHeight="true"/>
    <row r="1046577" ht="12.6" customHeight="true"/>
    <row r="1046578" ht="12.6" customHeight="true"/>
    <row r="1046579" ht="12.6" customHeight="true"/>
    <row r="1046580" ht="12.6" customHeight="true"/>
    <row r="1046581" ht="12.6" customHeight="true"/>
    <row r="1046582" ht="12.6" customHeight="true"/>
    <row r="1046583" ht="12.6" customHeight="true"/>
    <row r="1046584" ht="12.6" customHeight="true"/>
    <row r="1046585" ht="12.6" customHeight="true"/>
    <row r="1046586" ht="12.6" customHeight="true"/>
    <row r="1046587" ht="12.6" customHeight="true"/>
    <row r="1046588" ht="12.6" customHeight="true"/>
    <row r="1046589" ht="12.6" customHeight="true"/>
    <row r="1046590" ht="12.6" customHeight="true"/>
    <row r="1046591" ht="12.6" customHeight="true"/>
    <row r="1046592" ht="12.6" customHeight="true"/>
    <row r="1046593" ht="12.6" customHeight="true"/>
    <row r="1046594" ht="12.6" customHeight="true"/>
    <row r="1046595" ht="12.6" customHeight="true"/>
    <row r="1046596" ht="12.6" customHeight="true"/>
    <row r="1046597" ht="12.6" customHeight="true"/>
    <row r="1046598" ht="12.6" customHeight="true"/>
    <row r="1046599" ht="12.6" customHeight="true"/>
    <row r="1046600" ht="12.6" customHeight="true"/>
    <row r="1046601" ht="12.6" customHeight="true"/>
    <row r="1046602" ht="12.6" customHeight="true"/>
    <row r="1046603" ht="12.6" customHeight="true"/>
    <row r="1046604" ht="12.6" customHeight="true"/>
    <row r="1046605" ht="12.6" customHeight="true"/>
    <row r="1046606" ht="12.6" customHeight="true"/>
    <row r="1046607" ht="12.6" customHeight="true"/>
    <row r="1046608" ht="12.6" customHeight="true"/>
    <row r="1046609" ht="12.6" customHeight="true"/>
    <row r="1046610" ht="12.6" customHeight="true"/>
    <row r="1046611" ht="12.6" customHeight="true"/>
    <row r="1046612" ht="12.6" customHeight="true"/>
    <row r="1046613" ht="12.6" customHeight="true"/>
    <row r="1046614" ht="12.6" customHeight="true"/>
    <row r="1046615" ht="12.6" customHeight="true"/>
    <row r="1046616" ht="12.6" customHeight="true"/>
    <row r="1046617" ht="12.6" customHeight="true"/>
    <row r="1046618" ht="12.6" customHeight="true"/>
    <row r="1046619" ht="12.6" customHeight="true"/>
    <row r="1046620" ht="12.6" customHeight="true"/>
    <row r="1046621" ht="12.6" customHeight="true"/>
    <row r="1046622" ht="12.6" customHeight="true"/>
    <row r="1046623" ht="12.6" customHeight="true"/>
    <row r="1046624" ht="12.6" customHeight="true"/>
    <row r="1046625" ht="12.6" customHeight="true"/>
    <row r="1046626" ht="12.6" customHeight="true"/>
    <row r="1046627" ht="12.6" customHeight="true"/>
    <row r="1046628" ht="12.6" customHeight="true"/>
    <row r="1046629" ht="12.6" customHeight="true"/>
    <row r="1046630" ht="12.6" customHeight="true"/>
    <row r="1046631" ht="12.6" customHeight="true"/>
    <row r="1046632" ht="12.6" customHeight="true"/>
    <row r="1046633" ht="12.6" customHeight="true"/>
    <row r="1046634" ht="12.6" customHeight="true"/>
    <row r="1046635" ht="12.6" customHeight="true"/>
    <row r="1046636" ht="12.6" customHeight="true"/>
    <row r="1046637" ht="12.6" customHeight="true"/>
    <row r="1046638" ht="12.6" customHeight="true"/>
    <row r="1046639" ht="12.6" customHeight="true"/>
    <row r="1046640" ht="12.6" customHeight="true"/>
    <row r="1046641" ht="12.6" customHeight="true"/>
    <row r="1046642" ht="12.6" customHeight="true"/>
    <row r="1046643" ht="12.6" customHeight="true"/>
    <row r="1046644" ht="12.6" customHeight="true"/>
    <row r="1046645" ht="12.6" customHeight="true"/>
    <row r="1046646" ht="12.6" customHeight="true"/>
    <row r="1046647" ht="12.6" customHeight="true"/>
    <row r="1046648" ht="12.6" customHeight="true"/>
    <row r="1046649" ht="12.6" customHeight="true"/>
    <row r="1046650" ht="12.6" customHeight="true"/>
    <row r="1046651" ht="12.6" customHeight="true"/>
    <row r="1046652" ht="12.6" customHeight="true"/>
    <row r="1046653" ht="12.6" customHeight="true"/>
    <row r="1046654" ht="12.6" customHeight="true"/>
    <row r="1046655" ht="12.6" customHeight="true"/>
    <row r="1046656" ht="12.6" customHeight="true"/>
    <row r="1046657" ht="12.6" customHeight="true"/>
    <row r="1046658" ht="12.6" customHeight="true"/>
    <row r="1046659" ht="12.6" customHeight="true"/>
    <row r="1046660" ht="12.6" customHeight="true"/>
    <row r="1046661" ht="12.6" customHeight="true"/>
    <row r="1046662" ht="12.6" customHeight="true"/>
    <row r="1046663" ht="12.6" customHeight="true"/>
    <row r="1046664" ht="12.6" customHeight="true"/>
    <row r="1046665" ht="12.6" customHeight="true"/>
    <row r="1046666" ht="12.6" customHeight="true"/>
    <row r="1046667" ht="12.6" customHeight="true"/>
    <row r="1046668" ht="12.6" customHeight="true"/>
    <row r="1046669" ht="12.6" customHeight="true"/>
    <row r="1046670" ht="12.6" customHeight="true"/>
    <row r="1046671" ht="12.6" customHeight="true"/>
    <row r="1046672" ht="12.6" customHeight="true"/>
    <row r="1046673" ht="12.6" customHeight="true"/>
    <row r="1046674" ht="12.6" customHeight="true"/>
    <row r="1046675" ht="12.6" customHeight="true"/>
    <row r="1046676" ht="12.6" customHeight="true"/>
    <row r="1046677" ht="12.6" customHeight="true"/>
    <row r="1046678" ht="12.6" customHeight="true"/>
    <row r="1046679" ht="12.6" customHeight="true"/>
    <row r="1046680" ht="12.6" customHeight="true"/>
    <row r="1046681" ht="12.6" customHeight="true"/>
    <row r="1046682" ht="12.6" customHeight="true"/>
    <row r="1046683" ht="12.6" customHeight="true"/>
    <row r="1046684" ht="12.6" customHeight="true"/>
    <row r="1046685" ht="12.6" customHeight="true"/>
    <row r="1046686" ht="12.6" customHeight="true"/>
    <row r="1046687" ht="12.6" customHeight="true"/>
    <row r="1046688" ht="12.6" customHeight="true"/>
    <row r="1046689" ht="12.6" customHeight="true"/>
    <row r="1046690" ht="12.6" customHeight="true"/>
    <row r="1046691" ht="12.6" customHeight="true"/>
    <row r="1046692" ht="12.6" customHeight="true"/>
    <row r="1046693" ht="12.6" customHeight="true"/>
    <row r="1046694" ht="12.6" customHeight="true"/>
    <row r="1046695" ht="12.6" customHeight="true"/>
    <row r="1046696" ht="12.6" customHeight="true"/>
    <row r="1046697" ht="12.6" customHeight="true"/>
    <row r="1046698" ht="12.6" customHeight="true"/>
    <row r="1046699" ht="12.6" customHeight="true"/>
    <row r="1046700" ht="12.6" customHeight="true"/>
    <row r="1046701" ht="12.6" customHeight="true"/>
    <row r="1046702" ht="12.6" customHeight="true"/>
    <row r="1046703" ht="12.6" customHeight="true"/>
    <row r="1046704" ht="12.6" customHeight="true"/>
    <row r="1046705" ht="12.6" customHeight="true"/>
    <row r="1046706" ht="12.6" customHeight="true"/>
    <row r="1046707" ht="12.6" customHeight="true"/>
    <row r="1046708" ht="12.6" customHeight="true"/>
    <row r="1046709" ht="12.6" customHeight="true"/>
    <row r="1046710" ht="12.6" customHeight="true"/>
    <row r="1046711" ht="12.6" customHeight="true"/>
    <row r="1046712" ht="12.6" customHeight="true"/>
    <row r="1046713" ht="12.6" customHeight="true"/>
    <row r="1046714" ht="12.6" customHeight="true"/>
    <row r="1046715" ht="12.6" customHeight="true"/>
    <row r="1046716" ht="12.6" customHeight="true"/>
    <row r="1046717" ht="12.6" customHeight="true"/>
    <row r="1046718" ht="12.6" customHeight="true"/>
    <row r="1046719" ht="12.6" customHeight="true"/>
    <row r="1046720" ht="12.6" customHeight="true"/>
    <row r="1046721" ht="12.6" customHeight="true"/>
    <row r="1046722" ht="12.6" customHeight="true"/>
    <row r="1046723" ht="12.6" customHeight="true"/>
    <row r="1046724" ht="12.6" customHeight="true"/>
    <row r="1046725" ht="12.6" customHeight="true"/>
    <row r="1046726" ht="12.6" customHeight="true"/>
    <row r="1046727" ht="12.6" customHeight="true"/>
    <row r="1046728" ht="12.6" customHeight="true"/>
    <row r="1046729" ht="12.6" customHeight="true"/>
    <row r="1046730" ht="12.6" customHeight="true"/>
    <row r="1046731" ht="12.6" customHeight="true"/>
    <row r="1046732" ht="12.6" customHeight="true"/>
    <row r="1046733" ht="12.6" customHeight="true"/>
    <row r="1046734" ht="12.6" customHeight="true"/>
    <row r="1046735" ht="12.6" customHeight="true"/>
    <row r="1046736" ht="12.6" customHeight="true"/>
    <row r="1046737" ht="12.6" customHeight="true"/>
    <row r="1046738" ht="12.6" customHeight="true"/>
    <row r="1046739" ht="12.6" customHeight="true"/>
    <row r="1046740" ht="12.6" customHeight="true"/>
    <row r="1046741" ht="12.6" customHeight="true"/>
    <row r="1046742" ht="12.6" customHeight="true"/>
    <row r="1046743" ht="12.6" customHeight="true"/>
    <row r="1046744" ht="12.6" customHeight="true"/>
    <row r="1046745" ht="12.6" customHeight="true"/>
    <row r="1046746" ht="12.6" customHeight="true"/>
    <row r="1046747" ht="12.6" customHeight="true"/>
    <row r="1046748" ht="12.6" customHeight="true"/>
    <row r="1046749" ht="12.6" customHeight="true"/>
    <row r="1046750" ht="12.6" customHeight="true"/>
    <row r="1046751" ht="12.6" customHeight="true"/>
    <row r="1046752" ht="12.6" customHeight="true"/>
    <row r="1046753" ht="12.6" customHeight="true"/>
    <row r="1046754" ht="12.6" customHeight="true"/>
    <row r="1046755" ht="12.6" customHeight="true"/>
    <row r="1046756" ht="12.6" customHeight="true"/>
    <row r="1046757" ht="12.6" customHeight="true"/>
    <row r="1046758" ht="12.6" customHeight="true"/>
    <row r="1046759" ht="12.6" customHeight="true"/>
    <row r="1046760" ht="12.6" customHeight="true"/>
    <row r="1046761" ht="12.6" customHeight="true"/>
    <row r="1046762" ht="12.6" customHeight="true"/>
    <row r="1046763" ht="12.6" customHeight="true"/>
    <row r="1046764" ht="12.6" customHeight="true"/>
    <row r="1046765" ht="12.6" customHeight="true"/>
    <row r="1046766" ht="12.6" customHeight="true"/>
    <row r="1046767" ht="12.6" customHeight="true"/>
    <row r="1046768" ht="12.6" customHeight="true"/>
    <row r="1046769" ht="12.6" customHeight="true"/>
    <row r="1046770" ht="12.6" customHeight="true"/>
    <row r="1046771" ht="12.6" customHeight="true"/>
    <row r="1046772" ht="12.6" customHeight="true"/>
    <row r="1046773" ht="12.6" customHeight="true"/>
    <row r="1046774" ht="12.6" customHeight="true"/>
    <row r="1046775" ht="12.6" customHeight="true"/>
    <row r="1046776" ht="12.6" customHeight="true"/>
    <row r="1046777" ht="12.6" customHeight="true"/>
    <row r="1046778" ht="12.6" customHeight="true"/>
    <row r="1046779" ht="12.6" customHeight="true"/>
    <row r="1046780" ht="12.6" customHeight="true"/>
    <row r="1046781" ht="12.6" customHeight="true"/>
    <row r="1046782" ht="12.6" customHeight="true"/>
    <row r="1046783" ht="12.6" customHeight="true"/>
    <row r="1046784" ht="12.6" customHeight="true"/>
    <row r="1046785" ht="12.6" customHeight="true"/>
    <row r="1046786" ht="12.6" customHeight="true"/>
    <row r="1046787" ht="12.6" customHeight="true"/>
    <row r="1046788" ht="12.6" customHeight="true"/>
    <row r="1046789" ht="12.6" customHeight="true"/>
    <row r="1046790" ht="12.6" customHeight="true"/>
    <row r="1046791" ht="12.6" customHeight="true"/>
    <row r="1046792" ht="12.6" customHeight="true"/>
    <row r="1046793" ht="12.6" customHeight="true"/>
    <row r="1046794" ht="12.6" customHeight="true"/>
    <row r="1046795" ht="12.6" customHeight="true"/>
    <row r="1046796" ht="12.6" customHeight="true"/>
    <row r="1046797" ht="12.6" customHeight="true"/>
    <row r="1046798" ht="12.6" customHeight="true"/>
    <row r="1046799" ht="12.6" customHeight="true"/>
    <row r="1046800" ht="12.6" customHeight="true"/>
    <row r="1046801" ht="12.6" customHeight="true"/>
    <row r="1046802" ht="12.6" customHeight="true"/>
    <row r="1046803" ht="12.6" customHeight="true"/>
    <row r="1046804" ht="12.6" customHeight="true"/>
    <row r="1046805" ht="12.6" customHeight="true"/>
    <row r="1046806" ht="12.6" customHeight="true"/>
    <row r="1046807" ht="12.6" customHeight="true"/>
    <row r="1046808" ht="12.6" customHeight="true"/>
    <row r="1046809" ht="12.6" customHeight="true"/>
    <row r="1046810" ht="12.6" customHeight="true"/>
    <row r="1046811" ht="12.6" customHeight="true"/>
    <row r="1046812" ht="12.6" customHeight="true"/>
    <row r="1046813" ht="12.6" customHeight="true"/>
    <row r="1046814" ht="12.6" customHeight="true"/>
    <row r="1046815" ht="12.6" customHeight="true"/>
    <row r="1046816" ht="12.6" customHeight="true"/>
    <row r="1046817" ht="12.6" customHeight="true"/>
    <row r="1046818" ht="12.6" customHeight="true"/>
    <row r="1046819" ht="12.6" customHeight="true"/>
    <row r="1046820" ht="12.6" customHeight="true"/>
    <row r="1046821" ht="12.6" customHeight="true"/>
    <row r="1046822" ht="12.6" customHeight="true"/>
    <row r="1046823" ht="12.6" customHeight="true"/>
    <row r="1046824" ht="12.6" customHeight="true"/>
    <row r="1046825" ht="12.6" customHeight="true"/>
    <row r="1046826" ht="12.6" customHeight="true"/>
    <row r="1046827" ht="12.6" customHeight="true"/>
    <row r="1046828" ht="12.6" customHeight="true"/>
    <row r="1046829" ht="12.6" customHeight="true"/>
    <row r="1046830" ht="12.6" customHeight="true"/>
    <row r="1046831" ht="12.6" customHeight="true"/>
    <row r="1046832" ht="12.6" customHeight="true"/>
    <row r="1046833" ht="12.6" customHeight="true"/>
    <row r="1046834" ht="12.6" customHeight="true"/>
    <row r="1046835" ht="12.6" customHeight="true"/>
    <row r="1046836" ht="12.6" customHeight="true"/>
    <row r="1046837" ht="12.6" customHeight="true"/>
    <row r="1046838" ht="12.6" customHeight="true"/>
    <row r="1046839" ht="12.6" customHeight="true"/>
    <row r="1046840" ht="12.6" customHeight="true"/>
    <row r="1046841" ht="12.6" customHeight="true"/>
    <row r="1046842" ht="12.6" customHeight="true"/>
    <row r="1046843" ht="12.6" customHeight="true"/>
    <row r="1046844" ht="12.6" customHeight="true"/>
    <row r="1046845" ht="12.6" customHeight="true"/>
    <row r="1046846" ht="12.6" customHeight="true"/>
    <row r="1046847" ht="12.6" customHeight="true"/>
    <row r="1046848" ht="12.6" customHeight="true"/>
    <row r="1046849" ht="12.6" customHeight="true"/>
    <row r="1046850" ht="12.6" customHeight="true"/>
    <row r="1046851" ht="12.6" customHeight="true"/>
    <row r="1046852" ht="12.6" customHeight="true"/>
    <row r="1046853" ht="12.6" customHeight="true"/>
    <row r="1046854" ht="12.6" customHeight="true"/>
    <row r="1046855" ht="12.6" customHeight="true"/>
    <row r="1046856" ht="12.6" customHeight="true"/>
    <row r="1046857" ht="12.6" customHeight="true"/>
    <row r="1046858" ht="12.6" customHeight="true"/>
    <row r="1046859" ht="12.6" customHeight="true"/>
    <row r="1046860" ht="12.6" customHeight="true"/>
    <row r="1046861" ht="12.6" customHeight="true"/>
    <row r="1046862" ht="12.6" customHeight="true"/>
    <row r="1046863" ht="12.6" customHeight="true"/>
    <row r="1046864" ht="12.6" customHeight="true"/>
    <row r="1046865" ht="12.6" customHeight="true"/>
    <row r="1046866" ht="12.6" customHeight="true"/>
    <row r="1046867" ht="12.6" customHeight="true"/>
    <row r="1046868" ht="12.6" customHeight="true"/>
    <row r="1046869" ht="12.6" customHeight="true"/>
    <row r="1046870" ht="12.6" customHeight="true"/>
    <row r="1046871" ht="12.6" customHeight="true"/>
    <row r="1046872" ht="12.6" customHeight="true"/>
    <row r="1046873" ht="12.6" customHeight="true"/>
    <row r="1046874" ht="12.6" customHeight="true"/>
    <row r="1046875" ht="12.6" customHeight="true"/>
    <row r="1046876" ht="12.6" customHeight="true"/>
    <row r="1046877" ht="12.6" customHeight="true"/>
    <row r="1046878" ht="12.6" customHeight="true"/>
    <row r="1046879" ht="12.6" customHeight="true"/>
    <row r="1046880" ht="12.6" customHeight="true"/>
    <row r="1046881" ht="12.6" customHeight="true"/>
    <row r="1046882" ht="12.6" customHeight="true"/>
    <row r="1046883" ht="12.6" customHeight="true"/>
    <row r="1046884" ht="12.6" customHeight="true"/>
    <row r="1046885" ht="12.6" customHeight="true"/>
    <row r="1046886" ht="12.6" customHeight="true"/>
    <row r="1046887" ht="12.6" customHeight="true"/>
    <row r="1046888" ht="12.6" customHeight="true"/>
    <row r="1046889" ht="12.6" customHeight="true"/>
    <row r="1046890" ht="12.6" customHeight="true"/>
    <row r="1046891" ht="12.6" customHeight="true"/>
    <row r="1046892" ht="12.6" customHeight="true"/>
    <row r="1046893" ht="12.6" customHeight="true"/>
    <row r="1046894" ht="12.6" customHeight="true"/>
    <row r="1046895" ht="12.6" customHeight="true"/>
    <row r="1046896" ht="12.6" customHeight="true"/>
    <row r="1046897" ht="12.6" customHeight="true"/>
    <row r="1046898" ht="12.6" customHeight="true"/>
    <row r="1046899" ht="12.6" customHeight="true"/>
    <row r="1046900" ht="12.6" customHeight="true"/>
    <row r="1046901" ht="12.6" customHeight="true"/>
    <row r="1046902" ht="12.6" customHeight="true"/>
    <row r="1046903" ht="12.6" customHeight="true"/>
    <row r="1046904" ht="12.6" customHeight="true"/>
    <row r="1046905" ht="12.6" customHeight="true"/>
    <row r="1046906" ht="12.6" customHeight="true"/>
    <row r="1046907" ht="12.6" customHeight="true"/>
    <row r="1046908" ht="12.6" customHeight="true"/>
    <row r="1046909" ht="12.6" customHeight="true"/>
    <row r="1046910" ht="12.6" customHeight="true"/>
    <row r="1046911" ht="12.6" customHeight="true"/>
    <row r="1046912" ht="12.6" customHeight="true"/>
    <row r="1046913" ht="12.6" customHeight="true"/>
    <row r="1046914" ht="12.6" customHeight="true"/>
    <row r="1046915" ht="12.6" customHeight="true"/>
    <row r="1046916" ht="12.6" customHeight="true"/>
    <row r="1046917" ht="12.6" customHeight="true"/>
    <row r="1046918" ht="12.6" customHeight="true"/>
    <row r="1046919" ht="12.6" customHeight="true"/>
    <row r="1046920" ht="12.6" customHeight="true"/>
    <row r="1046921" ht="12.6" customHeight="true"/>
    <row r="1046922" ht="12.6" customHeight="true"/>
    <row r="1046923" ht="12.6" customHeight="true"/>
    <row r="1046924" ht="12.6" customHeight="true"/>
    <row r="1046925" ht="12.6" customHeight="true"/>
    <row r="1046926" ht="12.6" customHeight="true"/>
    <row r="1046927" ht="12.6" customHeight="true"/>
    <row r="1046928" ht="12.6" customHeight="true"/>
    <row r="1046929" ht="12.6" customHeight="true"/>
    <row r="1046930" ht="12.6" customHeight="true"/>
    <row r="1046931" ht="12.6" customHeight="true"/>
    <row r="1046932" ht="12.6" customHeight="true"/>
    <row r="1046933" ht="12.6" customHeight="true"/>
    <row r="1046934" ht="12.6" customHeight="true"/>
    <row r="1046935" ht="12.6" customHeight="true"/>
    <row r="1046936" ht="12.6" customHeight="true"/>
    <row r="1046937" ht="12.6" customHeight="true"/>
    <row r="1046938" ht="12.6" customHeight="true"/>
    <row r="1046939" ht="12.6" customHeight="true"/>
    <row r="1046940" ht="12.6" customHeight="true"/>
    <row r="1046941" ht="12.6" customHeight="true"/>
    <row r="1046942" ht="12.6" customHeight="true"/>
    <row r="1046943" ht="12.6" customHeight="true"/>
    <row r="1046944" ht="12.6" customHeight="true"/>
    <row r="1046945" ht="12.6" customHeight="true"/>
    <row r="1046946" ht="12.6" customHeight="true"/>
    <row r="1046947" ht="12.6" customHeight="true"/>
    <row r="1046948" ht="12.6" customHeight="true"/>
    <row r="1046949" ht="12.6" customHeight="true"/>
    <row r="1046950" ht="12.6" customHeight="true"/>
    <row r="1046951" ht="12.6" customHeight="true"/>
    <row r="1046952" ht="12.6" customHeight="true"/>
    <row r="1046953" ht="12.6" customHeight="true"/>
    <row r="1046954" ht="12.6" customHeight="true"/>
    <row r="1046955" ht="12.6" customHeight="true"/>
    <row r="1046956" ht="12.6" customHeight="true"/>
    <row r="1046957" ht="12.6" customHeight="true"/>
    <row r="1046958" ht="12.6" customHeight="true"/>
    <row r="1046959" ht="12.6" customHeight="true"/>
    <row r="1046960" ht="12.6" customHeight="true"/>
    <row r="1046961" ht="12.6" customHeight="true"/>
    <row r="1046962" ht="12.6" customHeight="true"/>
    <row r="1046963" ht="12.6" customHeight="true"/>
    <row r="1046964" ht="12.6" customHeight="true"/>
    <row r="1046965" ht="12.6" customHeight="true"/>
    <row r="1046966" ht="12.6" customHeight="true"/>
    <row r="1046967" ht="12.6" customHeight="true"/>
    <row r="1046968" ht="12.6" customHeight="true"/>
    <row r="1046969" ht="12.6" customHeight="true"/>
    <row r="1046970" ht="12.6" customHeight="true"/>
    <row r="1046971" ht="12.6" customHeight="true"/>
    <row r="1046972" ht="12.6" customHeight="true"/>
    <row r="1046973" ht="12.6" customHeight="true"/>
    <row r="1046974" ht="12.6" customHeight="true"/>
    <row r="1046975" ht="12.6" customHeight="true"/>
    <row r="1046976" ht="12.6" customHeight="true"/>
    <row r="1046977" ht="12.6" customHeight="true"/>
    <row r="1046978" ht="12.6" customHeight="true"/>
    <row r="1046979" ht="12.6" customHeight="true"/>
    <row r="1046980" ht="12.6" customHeight="true"/>
    <row r="1046981" ht="12.6" customHeight="true"/>
    <row r="1046982" ht="12.6" customHeight="true"/>
    <row r="1046983" ht="12.6" customHeight="true"/>
    <row r="1046984" ht="12.6" customHeight="true"/>
    <row r="1046985" ht="12.6" customHeight="true"/>
    <row r="1046986" ht="12.6" customHeight="true"/>
    <row r="1046987" ht="12.6" customHeight="true"/>
    <row r="1046988" ht="12.6" customHeight="true"/>
    <row r="1046989" ht="12.6" customHeight="true"/>
    <row r="1046990" ht="12.6" customHeight="true"/>
    <row r="1046991" ht="12.6" customHeight="true"/>
    <row r="1046992" ht="12.6" customHeight="true"/>
    <row r="1046993" ht="12.6" customHeight="true"/>
    <row r="1046994" ht="12.6" customHeight="true"/>
    <row r="1046995" ht="12.6" customHeight="true"/>
    <row r="1046996" ht="12.6" customHeight="true"/>
    <row r="1046997" ht="12.6" customHeight="true"/>
    <row r="1046998" ht="12.6" customHeight="true"/>
    <row r="1046999" ht="12.6" customHeight="true"/>
    <row r="1047000" ht="12.6" customHeight="true"/>
    <row r="1047001" ht="12.6" customHeight="true"/>
    <row r="1047002" ht="12.6" customHeight="true"/>
    <row r="1047003" ht="12.6" customHeight="true"/>
    <row r="1047004" ht="12.6" customHeight="true"/>
    <row r="1047005" ht="12.6" customHeight="true"/>
    <row r="1047006" ht="12.6" customHeight="true"/>
    <row r="1047007" ht="12.6" customHeight="true"/>
    <row r="1047008" ht="12.6" customHeight="true"/>
    <row r="1047009" ht="12.6" customHeight="true"/>
    <row r="1047010" ht="12.6" customHeight="true"/>
    <row r="1047011" ht="12.6" customHeight="true"/>
    <row r="1047012" ht="12.6" customHeight="true"/>
    <row r="1047013" ht="12.6" customHeight="true"/>
    <row r="1047014" ht="12.6" customHeight="true"/>
    <row r="1047015" ht="12.6" customHeight="true"/>
    <row r="1047016" ht="12.6" customHeight="true"/>
    <row r="1047017" ht="12.6" customHeight="true"/>
    <row r="1047018" ht="12.6" customHeight="true"/>
    <row r="1047019" ht="12.6" customHeight="true"/>
    <row r="1047020" ht="12.6" customHeight="true"/>
    <row r="1047021" ht="12.6" customHeight="true"/>
    <row r="1047022" ht="12.6" customHeight="true"/>
    <row r="1047023" ht="12.6" customHeight="true"/>
    <row r="1047024" ht="12.6" customHeight="true"/>
    <row r="1047025" ht="12.6" customHeight="true"/>
    <row r="1047026" ht="12.6" customHeight="true"/>
    <row r="1047027" ht="12.6" customHeight="true"/>
    <row r="1047028" ht="12.6" customHeight="true"/>
    <row r="1047029" ht="12.6" customHeight="true"/>
    <row r="1047030" ht="12.6" customHeight="true"/>
    <row r="1047031" ht="12.6" customHeight="true"/>
    <row r="1047032" ht="12.6" customHeight="true"/>
    <row r="1047033" ht="12.6" customHeight="true"/>
    <row r="1047034" ht="12.6" customHeight="true"/>
    <row r="1047035" ht="12.6" customHeight="true"/>
    <row r="1047036" ht="12.6" customHeight="true"/>
    <row r="1047037" ht="12.6" customHeight="true"/>
    <row r="1047038" ht="12.6" customHeight="true"/>
    <row r="1047039" ht="12.6" customHeight="true"/>
    <row r="1047040" ht="12.6" customHeight="true"/>
    <row r="1047041" ht="12.6" customHeight="true"/>
    <row r="1047042" ht="12.6" customHeight="true"/>
    <row r="1047043" ht="12.6" customHeight="true"/>
    <row r="1047044" ht="12.6" customHeight="true"/>
    <row r="1047045" ht="12.6" customHeight="true"/>
    <row r="1047046" ht="12.6" customHeight="true"/>
    <row r="1047047" ht="12.6" customHeight="true"/>
    <row r="1047048" ht="12.6" customHeight="true"/>
    <row r="1047049" ht="12.6" customHeight="true"/>
    <row r="1047050" ht="12.6" customHeight="true"/>
    <row r="1047051" ht="12.6" customHeight="true"/>
    <row r="1047052" ht="12.6" customHeight="true"/>
    <row r="1047053" ht="12.6" customHeight="true"/>
    <row r="1047054" ht="12.6" customHeight="true"/>
    <row r="1047055" ht="12.6" customHeight="true"/>
    <row r="1047056" ht="12.6" customHeight="true"/>
    <row r="1047057" ht="12.6" customHeight="true"/>
    <row r="1047058" ht="12.6" customHeight="true"/>
    <row r="1047059" ht="12.6" customHeight="true"/>
    <row r="1047060" ht="12.6" customHeight="true"/>
    <row r="1047061" ht="12.6" customHeight="true"/>
    <row r="1047062" ht="12.6" customHeight="true"/>
    <row r="1047063" ht="12.6" customHeight="true"/>
    <row r="1047064" ht="12.6" customHeight="true"/>
    <row r="1047065" ht="12.6" customHeight="true"/>
    <row r="1047066" ht="12.6" customHeight="true"/>
    <row r="1047067" ht="12.6" customHeight="true"/>
    <row r="1047068" ht="12.6" customHeight="true"/>
    <row r="1047069" ht="12.6" customHeight="true"/>
    <row r="1047070" ht="12.6" customHeight="true"/>
    <row r="1047071" ht="12.6" customHeight="true"/>
    <row r="1047072" ht="12.6" customHeight="true"/>
    <row r="1047073" ht="12.6" customHeight="true"/>
    <row r="1047074" ht="12.6" customHeight="true"/>
    <row r="1047075" ht="12.6" customHeight="true"/>
    <row r="1047076" ht="12.6" customHeight="true"/>
    <row r="1047077" ht="12.6" customHeight="true"/>
    <row r="1047078" ht="12.6" customHeight="true"/>
    <row r="1047079" ht="12.6" customHeight="true"/>
    <row r="1047080" ht="12.6" customHeight="true"/>
    <row r="1047081" ht="12.6" customHeight="true"/>
    <row r="1047082" ht="12.6" customHeight="true"/>
    <row r="1047083" ht="12.6" customHeight="true"/>
    <row r="1047084" ht="12.6" customHeight="true"/>
    <row r="1047085" ht="12.6" customHeight="true"/>
    <row r="1047086" ht="12.6" customHeight="true"/>
    <row r="1047087" ht="12.6" customHeight="true"/>
    <row r="1047088" ht="12.6" customHeight="true"/>
    <row r="1047089" ht="12.6" customHeight="true"/>
    <row r="1047090" ht="12.6" customHeight="true"/>
    <row r="1047091" ht="12.6" customHeight="true"/>
    <row r="1047092" ht="12.6" customHeight="true"/>
    <row r="1047093" ht="12.6" customHeight="true"/>
    <row r="1047094" ht="12.6" customHeight="true"/>
    <row r="1047095" ht="12.6" customHeight="true"/>
    <row r="1047096" ht="12.6" customHeight="true"/>
    <row r="1047097" ht="12.6" customHeight="true"/>
    <row r="1047098" ht="12.6" customHeight="true"/>
    <row r="1047099" ht="12.6" customHeight="true"/>
    <row r="1047100" ht="12.6" customHeight="true"/>
    <row r="1047101" ht="12.6" customHeight="true"/>
    <row r="1047102" ht="12.6" customHeight="true"/>
    <row r="1047103" ht="12.6" customHeight="true"/>
    <row r="1047104" ht="12.6" customHeight="true"/>
    <row r="1047105" ht="12.6" customHeight="true"/>
    <row r="1047106" ht="12.6" customHeight="true"/>
    <row r="1047107" ht="12.6" customHeight="true"/>
    <row r="1047108" ht="12.6" customHeight="true"/>
    <row r="1047109" ht="12.6" customHeight="true"/>
    <row r="1047110" ht="12.6" customHeight="true"/>
    <row r="1047111" ht="12.6" customHeight="true"/>
    <row r="1047112" ht="12.6" customHeight="true"/>
    <row r="1047113" ht="12.6" customHeight="true"/>
    <row r="1047114" ht="12.6" customHeight="true"/>
    <row r="1047115" ht="12.6" customHeight="true"/>
    <row r="1047116" ht="12.6" customHeight="true"/>
    <row r="1047117" ht="12.6" customHeight="true"/>
    <row r="1047118" ht="12.6" customHeight="true"/>
    <row r="1047119" ht="12.6" customHeight="true"/>
    <row r="1047120" ht="12.6" customHeight="true"/>
    <row r="1047121" ht="12.6" customHeight="true"/>
    <row r="1047122" ht="12.6" customHeight="true"/>
    <row r="1047123" ht="12.6" customHeight="true"/>
    <row r="1047124" ht="12.6" customHeight="true"/>
    <row r="1047125" ht="12.6" customHeight="true"/>
    <row r="1047126" ht="12.6" customHeight="true"/>
    <row r="1047127" ht="12.6" customHeight="true"/>
    <row r="1047128" ht="12.6" customHeight="true"/>
    <row r="1047129" ht="12.6" customHeight="true"/>
    <row r="1047130" ht="12.6" customHeight="true"/>
    <row r="1047131" ht="12.6" customHeight="true"/>
    <row r="1047132" ht="12.6" customHeight="true"/>
    <row r="1047133" ht="12.6" customHeight="true"/>
    <row r="1047134" ht="12.6" customHeight="true"/>
    <row r="1047135" ht="12.6" customHeight="true"/>
    <row r="1047136" ht="12.6" customHeight="true"/>
    <row r="1047137" ht="12.6" customHeight="true"/>
    <row r="1047138" ht="12.6" customHeight="true"/>
    <row r="1047139" ht="12.6" customHeight="true"/>
    <row r="1047140" ht="12.6" customHeight="true"/>
    <row r="1047141" ht="12.6" customHeight="true"/>
    <row r="1047142" ht="12.6" customHeight="true"/>
    <row r="1047143" ht="12.6" customHeight="true"/>
    <row r="1047144" ht="12.6" customHeight="true"/>
    <row r="1047145" ht="12.6" customHeight="true"/>
    <row r="1047146" ht="12.6" customHeight="true"/>
    <row r="1047147" ht="12.6" customHeight="true"/>
    <row r="1047148" ht="12.6" customHeight="true"/>
    <row r="1047149" ht="12.6" customHeight="true"/>
    <row r="1047150" ht="12.6" customHeight="true"/>
    <row r="1047151" ht="12.6" customHeight="true"/>
    <row r="1047152" ht="12.6" customHeight="true"/>
    <row r="1047153" ht="12.6" customHeight="true"/>
    <row r="1047154" ht="12.6" customHeight="true"/>
    <row r="1047155" ht="12.6" customHeight="true"/>
    <row r="1047156" ht="12.6" customHeight="true"/>
    <row r="1047157" ht="12.6" customHeight="true"/>
    <row r="1047158" ht="12.6" customHeight="true"/>
    <row r="1047159" ht="12.6" customHeight="true"/>
    <row r="1047160" ht="12.6" customHeight="true"/>
    <row r="1047161" ht="12.6" customHeight="true"/>
    <row r="1047162" ht="12.6" customHeight="true"/>
    <row r="1047163" ht="12.6" customHeight="true"/>
    <row r="1047164" ht="12.6" customHeight="true"/>
    <row r="1047165" ht="12.6" customHeight="true"/>
    <row r="1047166" ht="12.6" customHeight="true"/>
    <row r="1047167" ht="12.6" customHeight="true"/>
    <row r="1047168" ht="12.6" customHeight="true"/>
    <row r="1047169" ht="12.6" customHeight="true"/>
    <row r="1047170" ht="12.6" customHeight="true"/>
    <row r="1047171" ht="12.6" customHeight="true"/>
    <row r="1047172" ht="12.6" customHeight="true"/>
    <row r="1047173" ht="12.6" customHeight="true"/>
    <row r="1047174" ht="12.6" customHeight="true"/>
    <row r="1047175" ht="12.6" customHeight="true"/>
    <row r="1047176" ht="12.6" customHeight="true"/>
    <row r="1047177" ht="12.6" customHeight="true"/>
    <row r="1047178" ht="12.6" customHeight="true"/>
    <row r="1047179" ht="12.6" customHeight="true"/>
    <row r="1047180" ht="12.6" customHeight="true"/>
    <row r="1047181" ht="12.6" customHeight="true"/>
    <row r="1047182" ht="12.6" customHeight="true"/>
    <row r="1047183" ht="12.6" customHeight="true"/>
    <row r="1047184" ht="12.6" customHeight="true"/>
    <row r="1047185" ht="12.6" customHeight="true"/>
    <row r="1047186" ht="12.6" customHeight="true"/>
    <row r="1047187" ht="12.6" customHeight="true"/>
    <row r="1047188" ht="12.6" customHeight="true"/>
    <row r="1047189" ht="12.6" customHeight="true"/>
    <row r="1047190" ht="12.6" customHeight="true"/>
    <row r="1047191" ht="12.6" customHeight="true"/>
    <row r="1047192" ht="12.6" customHeight="true"/>
    <row r="1047193" ht="12.6" customHeight="true"/>
    <row r="1047194" ht="12.6" customHeight="true"/>
    <row r="1047195" ht="12.6" customHeight="true"/>
    <row r="1047196" ht="12.6" customHeight="true"/>
    <row r="1047197" ht="12.6" customHeight="true"/>
    <row r="1047198" ht="12.6" customHeight="true"/>
    <row r="1047199" ht="12.6" customHeight="true"/>
    <row r="1047200" ht="12.6" customHeight="true"/>
    <row r="1047201" ht="12.6" customHeight="true"/>
    <row r="1047202" ht="12.6" customHeight="true"/>
    <row r="1047203" ht="12.6" customHeight="true"/>
    <row r="1047204" ht="12.6" customHeight="true"/>
    <row r="1047205" ht="12.6" customHeight="true"/>
    <row r="1047206" ht="12.6" customHeight="true"/>
    <row r="1047207" ht="12.6" customHeight="true"/>
    <row r="1047208" ht="12.6" customHeight="true"/>
    <row r="1047209" ht="12.6" customHeight="true"/>
    <row r="1047210" ht="12.6" customHeight="true"/>
    <row r="1047211" ht="12.6" customHeight="true"/>
    <row r="1047212" ht="12.6" customHeight="true"/>
    <row r="1047213" ht="12.6" customHeight="true"/>
    <row r="1047214" ht="12.6" customHeight="true"/>
    <row r="1047215" ht="12.6" customHeight="true"/>
    <row r="1047216" ht="12.6" customHeight="true"/>
    <row r="1047217" ht="12.6" customHeight="true"/>
    <row r="1047218" ht="12.6" customHeight="true"/>
    <row r="1047219" ht="12.6" customHeight="true"/>
    <row r="1047220" ht="12.6" customHeight="true"/>
    <row r="1047221" ht="12.6" customHeight="true"/>
    <row r="1047222" ht="12.6" customHeight="true"/>
    <row r="1047223" ht="12.6" customHeight="true"/>
    <row r="1047224" ht="12.6" customHeight="true"/>
    <row r="1047225" ht="12.6" customHeight="true"/>
    <row r="1047226" ht="12.6" customHeight="true"/>
    <row r="1047227" ht="12.6" customHeight="true"/>
    <row r="1047228" ht="12.6" customHeight="true"/>
    <row r="1047229" ht="12.6" customHeight="true"/>
    <row r="1047230" ht="12.6" customHeight="true"/>
    <row r="1047231" ht="12.6" customHeight="true"/>
    <row r="1047232" ht="12.6" customHeight="true"/>
    <row r="1047233" ht="12.6" customHeight="true"/>
    <row r="1047234" ht="12.6" customHeight="true"/>
    <row r="1047235" ht="12.6" customHeight="true"/>
    <row r="1047236" ht="12.6" customHeight="true"/>
    <row r="1047237" ht="12.6" customHeight="true"/>
    <row r="1047238" ht="12.6" customHeight="true"/>
    <row r="1047239" ht="12.6" customHeight="true"/>
    <row r="1047240" ht="12.6" customHeight="true"/>
    <row r="1047241" ht="12.6" customHeight="true"/>
    <row r="1047242" ht="12.6" customHeight="true"/>
    <row r="1047243" ht="12.6" customHeight="true"/>
    <row r="1047244" ht="12.6" customHeight="true"/>
    <row r="1047245" ht="12.6" customHeight="true"/>
    <row r="1047246" ht="12.6" customHeight="true"/>
    <row r="1047247" ht="12.6" customHeight="true"/>
    <row r="1047248" ht="12.6" customHeight="true"/>
    <row r="1047249" ht="12.6" customHeight="true"/>
    <row r="1047250" ht="12.6" customHeight="true"/>
    <row r="1047251" ht="12.6" customHeight="true"/>
    <row r="1047252" ht="12.6" customHeight="true"/>
    <row r="1047253" ht="12.6" customHeight="true"/>
    <row r="1047254" ht="12.6" customHeight="true"/>
    <row r="1047255" ht="12.6" customHeight="true"/>
    <row r="1047256" ht="12.6" customHeight="true"/>
    <row r="1047257" ht="12.6" customHeight="true"/>
    <row r="1047258" ht="12.6" customHeight="true"/>
    <row r="1047259" ht="12.6" customHeight="true"/>
    <row r="1047260" ht="12.6" customHeight="true"/>
    <row r="1047261" ht="12.6" customHeight="true"/>
    <row r="1047262" ht="12.6" customHeight="true"/>
    <row r="1047263" ht="12.6" customHeight="true"/>
    <row r="1047264" ht="12.6" customHeight="true"/>
    <row r="1047265" ht="12.6" customHeight="true"/>
    <row r="1047266" ht="12.6" customHeight="true"/>
    <row r="1047267" ht="12.6" customHeight="true"/>
    <row r="1047268" ht="12.6" customHeight="true"/>
    <row r="1047269" ht="12.6" customHeight="true"/>
    <row r="1047270" ht="12.6" customHeight="true"/>
    <row r="1047271" ht="12.6" customHeight="true"/>
    <row r="1047272" ht="12.6" customHeight="true"/>
    <row r="1047273" ht="12.6" customHeight="true"/>
    <row r="1047274" ht="12.6" customHeight="true"/>
    <row r="1047275" ht="12.6" customHeight="true"/>
    <row r="1047276" ht="12.6" customHeight="true"/>
    <row r="1047277" ht="12.6" customHeight="true"/>
    <row r="1047278" ht="12.6" customHeight="true"/>
    <row r="1047279" ht="12.6" customHeight="true"/>
    <row r="1047280" ht="12.6" customHeight="true"/>
    <row r="1047281" ht="12.6" customHeight="true"/>
    <row r="1047282" ht="12.6" customHeight="true"/>
    <row r="1047283" ht="12.6" customHeight="true"/>
    <row r="1047284" ht="12.6" customHeight="true"/>
    <row r="1047285" ht="12.6" customHeight="true"/>
    <row r="1047286" ht="12.6" customHeight="true"/>
    <row r="1047287" ht="12.6" customHeight="true"/>
    <row r="1047288" ht="12.6" customHeight="true"/>
    <row r="1047289" ht="12.6" customHeight="true"/>
    <row r="1047290" ht="12.6" customHeight="true"/>
    <row r="1047291" ht="12.6" customHeight="true"/>
    <row r="1047292" ht="12.6" customHeight="true"/>
    <row r="1047293" ht="12.6" customHeight="true"/>
    <row r="1047294" ht="12.6" customHeight="true"/>
    <row r="1047295" ht="12.6" customHeight="true"/>
    <row r="1047296" ht="12.6" customHeight="true"/>
    <row r="1047297" ht="12.6" customHeight="true"/>
    <row r="1047298" ht="12.6" customHeight="true"/>
    <row r="1047299" ht="12.6" customHeight="true"/>
    <row r="1047300" ht="12.6" customHeight="true"/>
    <row r="1047301" ht="12.6" customHeight="true"/>
    <row r="1047302" ht="12.6" customHeight="true"/>
    <row r="1047303" ht="12.6" customHeight="true"/>
    <row r="1047304" ht="12.6" customHeight="true"/>
    <row r="1047305" ht="12.6" customHeight="true"/>
    <row r="1047306" ht="12.6" customHeight="true"/>
    <row r="1047307" ht="12.6" customHeight="true"/>
    <row r="1047308" ht="12.6" customHeight="true"/>
    <row r="1047309" ht="12.6" customHeight="true"/>
    <row r="1047310" ht="12.6" customHeight="true"/>
    <row r="1047311" ht="12.6" customHeight="true"/>
    <row r="1047312" ht="12.6" customHeight="true"/>
    <row r="1047313" ht="12.6" customHeight="true"/>
    <row r="1047314" ht="12.6" customHeight="true"/>
    <row r="1047315" ht="12.6" customHeight="true"/>
    <row r="1047316" ht="12.6" customHeight="true"/>
    <row r="1047317" ht="12.6" customHeight="true"/>
    <row r="1047318" ht="12.6" customHeight="true"/>
    <row r="1047319" ht="12.6" customHeight="true"/>
    <row r="1047320" ht="12.6" customHeight="true"/>
    <row r="1047321" ht="12.6" customHeight="true"/>
    <row r="1047322" ht="12.6" customHeight="true"/>
    <row r="1047323" ht="12.6" customHeight="true"/>
    <row r="1047324" ht="12.6" customHeight="true"/>
    <row r="1047325" ht="12.6" customHeight="true"/>
    <row r="1047326" ht="12.6" customHeight="true"/>
    <row r="1047327" ht="12.6" customHeight="true"/>
    <row r="1047328" ht="12.6" customHeight="true"/>
    <row r="1047329" ht="12.6" customHeight="true"/>
    <row r="1047330" ht="12.6" customHeight="true"/>
    <row r="1047331" ht="12.6" customHeight="true"/>
    <row r="1047332" ht="12.6" customHeight="true"/>
    <row r="1047333" ht="12.6" customHeight="true"/>
    <row r="1047334" ht="12.6" customHeight="true"/>
    <row r="1047335" ht="12.6" customHeight="true"/>
    <row r="1047336" ht="12.6" customHeight="true"/>
    <row r="1047337" ht="12.6" customHeight="true"/>
    <row r="1047338" ht="12.6" customHeight="true"/>
    <row r="1047339" ht="12.6" customHeight="true"/>
    <row r="1047340" ht="12.6" customHeight="true"/>
    <row r="1047341" ht="12.6" customHeight="true"/>
    <row r="1047342" ht="12.6" customHeight="true"/>
    <row r="1047343" ht="12.6" customHeight="true"/>
    <row r="1047344" ht="12.6" customHeight="true"/>
    <row r="1047345" ht="12.6" customHeight="true"/>
    <row r="1047346" ht="12.6" customHeight="true"/>
    <row r="1047347" ht="12.6" customHeight="true"/>
    <row r="1047348" ht="12.6" customHeight="true"/>
    <row r="1047349" ht="12.6" customHeight="true"/>
    <row r="1047350" ht="12.6" customHeight="true"/>
    <row r="1047351" ht="12.6" customHeight="true"/>
    <row r="1047352" ht="12.6" customHeight="true"/>
    <row r="1047353" ht="12.6" customHeight="true"/>
    <row r="1047354" ht="12.6" customHeight="true"/>
    <row r="1047355" ht="12.6" customHeight="true"/>
    <row r="1047356" ht="12.6" customHeight="true"/>
    <row r="1047357" ht="12.6" customHeight="true"/>
    <row r="1047358" ht="12.6" customHeight="true"/>
    <row r="1047359" ht="12.6" customHeight="true"/>
    <row r="1047360" ht="12.6" customHeight="true"/>
    <row r="1047361" ht="12.6" customHeight="true"/>
    <row r="1047362" ht="12.6" customHeight="true"/>
    <row r="1047363" ht="12.6" customHeight="true"/>
    <row r="1047364" ht="12.6" customHeight="true"/>
    <row r="1047365" ht="12.6" customHeight="true"/>
    <row r="1047366" ht="12.6" customHeight="true"/>
    <row r="1047367" ht="12.6" customHeight="true"/>
    <row r="1047368" ht="12.6" customHeight="true"/>
    <row r="1047369" ht="12.6" customHeight="true"/>
    <row r="1047370" ht="12.6" customHeight="true"/>
    <row r="1047371" ht="12.6" customHeight="true"/>
    <row r="1047372" ht="12.6" customHeight="true"/>
    <row r="1047373" ht="12.6" customHeight="true"/>
    <row r="1047374" ht="12.6" customHeight="true"/>
    <row r="1047375" ht="12.6" customHeight="true"/>
    <row r="1047376" ht="12.6" customHeight="true"/>
    <row r="1047377" ht="12.6" customHeight="true"/>
    <row r="1047378" ht="12.6" customHeight="true"/>
    <row r="1047379" ht="12.6" customHeight="true"/>
    <row r="1047380" ht="12.6" customHeight="true"/>
    <row r="1047381" ht="12.6" customHeight="true"/>
    <row r="1047382" ht="12.6" customHeight="true"/>
    <row r="1047383" ht="12.6" customHeight="true"/>
    <row r="1047384" ht="12.6" customHeight="true"/>
    <row r="1047385" ht="12.6" customHeight="true"/>
    <row r="1047386" ht="12.6" customHeight="true"/>
    <row r="1047387" ht="12.6" customHeight="true"/>
    <row r="1047388" ht="12.6" customHeight="true"/>
    <row r="1047389" ht="12.6" customHeight="true"/>
    <row r="1047390" ht="12.6" customHeight="true"/>
    <row r="1047391" ht="12.6" customHeight="true"/>
    <row r="1047392" ht="12.6" customHeight="true"/>
    <row r="1047393" ht="12.6" customHeight="true"/>
    <row r="1047394" ht="12.6" customHeight="true"/>
    <row r="1047395" ht="12.6" customHeight="true"/>
    <row r="1047396" ht="12.6" customHeight="true"/>
    <row r="1047397" ht="12.6" customHeight="true"/>
    <row r="1047398" ht="12.6" customHeight="true"/>
    <row r="1047399" ht="12.6" customHeight="true"/>
    <row r="1047400" ht="12.6" customHeight="true"/>
    <row r="1047401" ht="12.6" customHeight="true"/>
    <row r="1047402" ht="12.6" customHeight="true"/>
    <row r="1047403" ht="12.6" customHeight="true"/>
    <row r="1047404" ht="12.6" customHeight="true"/>
    <row r="1047405" ht="12.6" customHeight="true"/>
    <row r="1047406" ht="12.6" customHeight="true"/>
    <row r="1047407" ht="12.6" customHeight="true"/>
    <row r="1047408" ht="12.6" customHeight="true"/>
    <row r="1047409" ht="12.6" customHeight="true"/>
    <row r="1047410" ht="12.6" customHeight="true"/>
    <row r="1047411" ht="12.6" customHeight="true"/>
    <row r="1047412" ht="12.6" customHeight="true"/>
    <row r="1047413" ht="12.6" customHeight="true"/>
    <row r="1047414" ht="12.6" customHeight="true"/>
    <row r="1047415" ht="12.6" customHeight="true"/>
    <row r="1047416" ht="12.6" customHeight="true"/>
    <row r="1047417" ht="12.6" customHeight="true"/>
    <row r="1047418" ht="12.6" customHeight="true"/>
    <row r="1047419" ht="12.6" customHeight="true"/>
    <row r="1047420" ht="12.6" customHeight="true"/>
    <row r="1047421" ht="12.6" customHeight="true"/>
    <row r="1047422" ht="12.6" customHeight="true"/>
    <row r="1047423" ht="12.6" customHeight="true"/>
    <row r="1047424" ht="12.6" customHeight="true"/>
    <row r="1047425" ht="12.6" customHeight="true"/>
    <row r="1047426" ht="12.6" customHeight="true"/>
    <row r="1047427" ht="12.6" customHeight="true"/>
    <row r="1047428" ht="12.6" customHeight="true"/>
    <row r="1047429" ht="12.6" customHeight="true"/>
    <row r="1047430" ht="12.6" customHeight="true"/>
    <row r="1047431" ht="12.6" customHeight="true"/>
    <row r="1047432" ht="12.6" customHeight="true"/>
    <row r="1047433" ht="12.6" customHeight="true"/>
    <row r="1047434" ht="12.6" customHeight="true"/>
    <row r="1047435" ht="12.6" customHeight="true"/>
    <row r="1047436" ht="12.6" customHeight="true"/>
    <row r="1047437" ht="12.6" customHeight="true"/>
    <row r="1047438" ht="12.6" customHeight="true"/>
    <row r="1047439" ht="12.6" customHeight="true"/>
    <row r="1047440" ht="12.6" customHeight="true"/>
    <row r="1047441" ht="12.6" customHeight="true"/>
    <row r="1047442" ht="12.6" customHeight="true"/>
    <row r="1047443" ht="12.6" customHeight="true"/>
    <row r="1047444" ht="12.6" customHeight="true"/>
    <row r="1047445" ht="12.6" customHeight="true"/>
    <row r="1047446" ht="12.6" customHeight="true"/>
    <row r="1047447" ht="12.6" customHeight="true"/>
    <row r="1047448" ht="12.6" customHeight="true"/>
    <row r="1047449" ht="12.6" customHeight="true"/>
    <row r="1047450" ht="12.6" customHeight="true"/>
    <row r="1047451" ht="12.6" customHeight="true"/>
    <row r="1047452" ht="12.6" customHeight="true"/>
    <row r="1047453" ht="12.6" customHeight="true"/>
    <row r="1047454" ht="12.6" customHeight="true"/>
    <row r="1047455" ht="12.6" customHeight="true"/>
    <row r="1047456" ht="12.6" customHeight="true"/>
    <row r="1047457" ht="12.6" customHeight="true"/>
    <row r="1047458" ht="12.6" customHeight="true"/>
    <row r="1047459" ht="12.6" customHeight="true"/>
    <row r="1047460" ht="12.6" customHeight="true"/>
    <row r="1047461" ht="12.6" customHeight="true"/>
    <row r="1047462" ht="12.6" customHeight="true"/>
    <row r="1047463" ht="12.6" customHeight="true"/>
    <row r="1047464" ht="12.6" customHeight="true"/>
    <row r="1047465" ht="12.6" customHeight="true"/>
    <row r="1047466" ht="12.6" customHeight="true"/>
    <row r="1047467" ht="12.6" customHeight="true"/>
    <row r="1047468" ht="12.6" customHeight="true"/>
    <row r="1047469" ht="12.6" customHeight="true"/>
    <row r="1047470" ht="12.6" customHeight="true"/>
    <row r="1047471" ht="12.6" customHeight="true"/>
    <row r="1047472" ht="12.6" customHeight="true"/>
    <row r="1047473" ht="12.6" customHeight="true"/>
    <row r="1047474" ht="12.6" customHeight="true"/>
    <row r="1047475" ht="12.6" customHeight="true"/>
    <row r="1047476" ht="12.6" customHeight="true"/>
    <row r="1047477" ht="12.6" customHeight="true"/>
    <row r="1047478" ht="12.6" customHeight="true"/>
    <row r="1047479" ht="12.6" customHeight="true"/>
    <row r="1047480" ht="12.6" customHeight="true"/>
    <row r="1047481" ht="12.6" customHeight="true"/>
    <row r="1047482" ht="12.6" customHeight="true"/>
    <row r="1047483" ht="12.6" customHeight="true"/>
    <row r="1047484" ht="12.6" customHeight="true"/>
    <row r="1047485" ht="12.6" customHeight="true"/>
    <row r="1047486" ht="12.6" customHeight="true"/>
    <row r="1047487" ht="12.6" customHeight="true"/>
    <row r="1047488" ht="12.6" customHeight="true"/>
    <row r="1047489" ht="12.6" customHeight="true"/>
    <row r="1047490" ht="12.6" customHeight="true"/>
    <row r="1047491" ht="12.6" customHeight="true"/>
    <row r="1047492" ht="12.6" customHeight="true"/>
    <row r="1047493" ht="12.6" customHeight="true"/>
    <row r="1047494" ht="12.6" customHeight="true"/>
    <row r="1047495" ht="12.6" customHeight="true"/>
    <row r="1047496" ht="12.6" customHeight="true"/>
    <row r="1047497" ht="12.6" customHeight="true"/>
    <row r="1047498" ht="12.6" customHeight="true"/>
    <row r="1047499" ht="12.6" customHeight="true"/>
    <row r="1047500" ht="12.6" customHeight="true"/>
    <row r="1047501" ht="12.6" customHeight="true"/>
    <row r="1047502" ht="12.6" customHeight="true"/>
    <row r="1047503" ht="12.6" customHeight="true"/>
    <row r="1047504" ht="12.6" customHeight="true"/>
    <row r="1047505" ht="12.6" customHeight="true"/>
    <row r="1047506" ht="12.6" customHeight="true"/>
    <row r="1047507" ht="12.6" customHeight="true"/>
    <row r="1047508" ht="12.6" customHeight="true"/>
    <row r="1047509" ht="12.6" customHeight="true"/>
    <row r="1047510" ht="12.6" customHeight="true"/>
    <row r="1047511" ht="12.6" customHeight="true"/>
    <row r="1047512" ht="12.6" customHeight="true"/>
    <row r="1047513" ht="12.6" customHeight="true"/>
    <row r="1047514" ht="12.6" customHeight="true"/>
    <row r="1047515" ht="12.6" customHeight="true"/>
    <row r="1047516" ht="12.6" customHeight="true"/>
    <row r="1047517" ht="12.6" customHeight="true"/>
    <row r="1047518" ht="12.6" customHeight="true"/>
    <row r="1047519" ht="12.6" customHeight="true"/>
    <row r="1047520" ht="12.6" customHeight="true"/>
    <row r="1047521" ht="12.6" customHeight="true"/>
    <row r="1047522" ht="12.6" customHeight="true"/>
    <row r="1047523" ht="12.6" customHeight="true"/>
    <row r="1047524" ht="12.6" customHeight="true"/>
    <row r="1047525" ht="12.6" customHeight="true"/>
    <row r="1047526" ht="12.6" customHeight="true"/>
    <row r="1047527" ht="12.6" customHeight="true"/>
    <row r="1047528" ht="12.6" customHeight="true"/>
    <row r="1047529" ht="12.6" customHeight="true"/>
    <row r="1047530" ht="12.6" customHeight="true"/>
    <row r="1047531" ht="12.6" customHeight="true"/>
    <row r="1047532" ht="12.6" customHeight="true"/>
    <row r="1047533" ht="12.6" customHeight="true"/>
    <row r="1047534" ht="12.6" customHeight="true"/>
    <row r="1047535" ht="12.6" customHeight="true"/>
    <row r="1047536" ht="12.6" customHeight="true"/>
    <row r="1047537" ht="12.6" customHeight="true"/>
    <row r="1047538" ht="12.6" customHeight="true"/>
    <row r="1047539" ht="12.6" customHeight="true"/>
    <row r="1047540" ht="12.6" customHeight="true"/>
    <row r="1047541" ht="12.6" customHeight="true"/>
    <row r="1047542" ht="12.6" customHeight="true"/>
    <row r="1047543" ht="12.6" customHeight="true"/>
    <row r="1047544" ht="12.6" customHeight="true"/>
    <row r="1047545" ht="12.6" customHeight="true"/>
    <row r="1047546" ht="12.6" customHeight="true"/>
    <row r="1047547" ht="12.6" customHeight="true"/>
    <row r="1047548" ht="12.6" customHeight="true"/>
    <row r="1047549" ht="12.6" customHeight="true"/>
    <row r="1047550" ht="12.6" customHeight="true"/>
    <row r="1047551" ht="12.6" customHeight="true"/>
    <row r="1047552" ht="12.6" customHeight="true"/>
    <row r="1047553" ht="12.6" customHeight="true"/>
    <row r="1047554" ht="12.6" customHeight="true"/>
    <row r="1047555" ht="12.6" customHeight="true"/>
    <row r="1047556" ht="12.6" customHeight="true"/>
    <row r="1047557" ht="12.6" customHeight="true"/>
    <row r="1047558" ht="12.6" customHeight="true"/>
    <row r="1047559" ht="12.6" customHeight="true"/>
    <row r="1047560" ht="12.6" customHeight="true"/>
    <row r="1047561" ht="12.6" customHeight="true"/>
    <row r="1047562" ht="12.6" customHeight="true"/>
    <row r="1047563" ht="12.6" customHeight="true"/>
    <row r="1047564" ht="12.6" customHeight="true"/>
    <row r="1047565" ht="12.6" customHeight="true"/>
    <row r="1047566" ht="12.6" customHeight="true"/>
    <row r="1047567" ht="12.6" customHeight="true"/>
    <row r="1047568" ht="12.6" customHeight="true"/>
    <row r="1047569" ht="12.6" customHeight="true"/>
    <row r="1047570" ht="12.6" customHeight="true"/>
    <row r="1047571" ht="12.6" customHeight="true"/>
    <row r="1047572" ht="12.6" customHeight="true"/>
    <row r="1047573" ht="12.6" customHeight="true"/>
    <row r="1047574" ht="12.6" customHeight="true"/>
    <row r="1047575" ht="12.6" customHeight="true"/>
    <row r="1047576" ht="12.6" customHeight="true"/>
    <row r="1047577" ht="12.6" customHeight="true"/>
    <row r="1047578" ht="12.6" customHeight="true"/>
    <row r="1047579" ht="12.6" customHeight="true"/>
    <row r="1047580" ht="12.6" customHeight="true"/>
    <row r="1047581" ht="12.6" customHeight="true"/>
    <row r="1047582" ht="12.6" customHeight="true"/>
    <row r="1047583" ht="12.6" customHeight="true"/>
    <row r="1047584" ht="12.6" customHeight="true"/>
    <row r="1047585" ht="12.6" customHeight="true"/>
    <row r="1047586" ht="12.6" customHeight="true"/>
    <row r="1047587" ht="12.6" customHeight="true"/>
    <row r="1047588" ht="12.6" customHeight="true"/>
    <row r="1047589" ht="12.6" customHeight="true"/>
    <row r="1047590" ht="12.6" customHeight="true"/>
    <row r="1047591" ht="12.6" customHeight="true"/>
    <row r="1047592" ht="12.6" customHeight="true"/>
    <row r="1047593" ht="12.6" customHeight="true"/>
    <row r="1047594" ht="12.6" customHeight="true"/>
    <row r="1047595" ht="12.6" customHeight="true"/>
    <row r="1047596" ht="12.6" customHeight="true"/>
    <row r="1047597" ht="12.6" customHeight="true"/>
    <row r="1047598" ht="12.6" customHeight="true"/>
    <row r="1047599" ht="12.6" customHeight="true"/>
    <row r="1047600" ht="12.6" customHeight="true"/>
    <row r="1047601" ht="12.6" customHeight="true"/>
    <row r="1047602" ht="12.6" customHeight="true"/>
    <row r="1047603" ht="12.6" customHeight="true"/>
    <row r="1047604" ht="12.6" customHeight="true"/>
    <row r="1047605" ht="12.6" customHeight="true"/>
    <row r="1047606" ht="12.6" customHeight="true"/>
    <row r="1047607" ht="12.6" customHeight="true"/>
    <row r="1047608" ht="12.6" customHeight="true"/>
    <row r="1047609" ht="12.6" customHeight="true"/>
    <row r="1047610" ht="12.6" customHeight="true"/>
    <row r="1047611" ht="12.6" customHeight="true"/>
    <row r="1047612" ht="12.6" customHeight="true"/>
    <row r="1047613" ht="12.6" customHeight="true"/>
    <row r="1047614" ht="12.6" customHeight="true"/>
    <row r="1047615" ht="12.6" customHeight="true"/>
    <row r="1047616" ht="12.6" customHeight="true"/>
    <row r="1047617" ht="12.6" customHeight="true"/>
    <row r="1047618" ht="12.6" customHeight="true"/>
    <row r="1047619" ht="12.6" customHeight="true"/>
    <row r="1047620" ht="12.6" customHeight="true"/>
    <row r="1047621" ht="12.6" customHeight="true"/>
    <row r="1047622" ht="12.6" customHeight="true"/>
    <row r="1047623" ht="12.6" customHeight="true"/>
    <row r="1047624" ht="12.6" customHeight="true"/>
    <row r="1047625" ht="12.6" customHeight="true"/>
    <row r="1047626" ht="12.6" customHeight="true"/>
    <row r="1047627" ht="12.6" customHeight="true"/>
    <row r="1047628" ht="12.6" customHeight="true"/>
    <row r="1047629" ht="12.6" customHeight="true"/>
    <row r="1047630" ht="12.6" customHeight="true"/>
    <row r="1047631" ht="12.6" customHeight="true"/>
    <row r="1047632" ht="12.6" customHeight="true"/>
    <row r="1047633" ht="12.6" customHeight="true"/>
    <row r="1047634" ht="12.6" customHeight="true"/>
    <row r="1047635" ht="12.6" customHeight="true"/>
    <row r="1047636" ht="12.6" customHeight="true"/>
    <row r="1047637" ht="12.6" customHeight="true"/>
    <row r="1047638" ht="12.6" customHeight="true"/>
    <row r="1047639" ht="12.6" customHeight="true"/>
    <row r="1047640" ht="12.6" customHeight="true"/>
    <row r="1047641" ht="12.6" customHeight="true"/>
    <row r="1047642" ht="12.6" customHeight="true"/>
    <row r="1047643" ht="12.6" customHeight="true"/>
    <row r="1047644" ht="12.6" customHeight="true"/>
    <row r="1047645" ht="12.6" customHeight="true"/>
    <row r="1047646" ht="12.6" customHeight="true"/>
    <row r="1047647" ht="12.6" customHeight="true"/>
    <row r="1047648" ht="12.6" customHeight="true"/>
    <row r="1047649" ht="12.6" customHeight="true"/>
    <row r="1047650" ht="12.6" customHeight="true"/>
    <row r="1047651" ht="12.6" customHeight="true"/>
    <row r="1047652" ht="12.6" customHeight="true"/>
    <row r="1047653" ht="12.6" customHeight="true"/>
    <row r="1047654" ht="12.6" customHeight="true"/>
    <row r="1047655" ht="12.6" customHeight="true"/>
    <row r="1047656" ht="12.6" customHeight="true"/>
    <row r="1047657" ht="12.6" customHeight="true"/>
    <row r="1047658" ht="12.6" customHeight="true"/>
    <row r="1047659" ht="12.6" customHeight="true"/>
    <row r="1047660" ht="12.6" customHeight="true"/>
    <row r="1047661" ht="12.6" customHeight="true"/>
    <row r="1047662" ht="12.6" customHeight="true"/>
    <row r="1047663" ht="12.6" customHeight="true"/>
    <row r="1047664" ht="12.6" customHeight="true"/>
    <row r="1047665" ht="12.6" customHeight="true"/>
    <row r="1047666" ht="12.6" customHeight="true"/>
    <row r="1047667" ht="12.6" customHeight="true"/>
    <row r="1047668" ht="12.6" customHeight="true"/>
    <row r="1047669" ht="12.6" customHeight="true"/>
    <row r="1047670" ht="12.6" customHeight="true"/>
    <row r="1047671" ht="12.6" customHeight="true"/>
    <row r="1047672" ht="12.6" customHeight="true"/>
    <row r="1047673" ht="12.6" customHeight="true"/>
    <row r="1047674" ht="12.6" customHeight="true"/>
    <row r="1047675" ht="12.6" customHeight="true"/>
    <row r="1047676" ht="12.6" customHeight="true"/>
    <row r="1047677" ht="12.6" customHeight="true"/>
    <row r="1047678" ht="12.6" customHeight="true"/>
    <row r="1047679" ht="12.6" customHeight="true"/>
    <row r="1047680" ht="12.6" customHeight="true"/>
    <row r="1047681" ht="12.6" customHeight="true"/>
    <row r="1047682" ht="12.6" customHeight="true"/>
    <row r="1047683" ht="12.6" customHeight="true"/>
    <row r="1047684" ht="12.6" customHeight="true"/>
    <row r="1047685" ht="12.6" customHeight="true"/>
    <row r="1047686" ht="12.6" customHeight="true"/>
    <row r="1047687" ht="12.6" customHeight="true"/>
    <row r="1047688" ht="12.6" customHeight="true"/>
    <row r="1047689" ht="12.6" customHeight="true"/>
    <row r="1047690" ht="12.6" customHeight="true"/>
    <row r="1047691" ht="12.6" customHeight="true"/>
    <row r="1047692" ht="12.6" customHeight="true"/>
    <row r="1047693" ht="12.6" customHeight="true"/>
    <row r="1047694" ht="12.6" customHeight="true"/>
    <row r="1047695" ht="12.6" customHeight="true"/>
    <row r="1047696" ht="12.6" customHeight="true"/>
    <row r="1047697" ht="12.6" customHeight="true"/>
    <row r="1047698" ht="12.6" customHeight="true"/>
    <row r="1047699" ht="12.6" customHeight="true"/>
    <row r="1047700" ht="12.6" customHeight="true"/>
    <row r="1047701" ht="12.6" customHeight="true"/>
    <row r="1047702" ht="12.6" customHeight="true"/>
    <row r="1047703" ht="12.6" customHeight="true"/>
    <row r="1047704" ht="12.6" customHeight="true"/>
    <row r="1047705" ht="12.6" customHeight="true"/>
    <row r="1047706" ht="12.6" customHeight="true"/>
    <row r="1047707" ht="12.6" customHeight="true"/>
    <row r="1047708" ht="12.6" customHeight="true"/>
    <row r="1047709" ht="12.6" customHeight="true"/>
    <row r="1047710" ht="12.6" customHeight="true"/>
    <row r="1047711" ht="12.6" customHeight="true"/>
    <row r="1047712" ht="12.6" customHeight="true"/>
    <row r="1047713" ht="12.6" customHeight="true"/>
    <row r="1047714" ht="12.6" customHeight="true"/>
    <row r="1047715" ht="12.6" customHeight="true"/>
    <row r="1047716" ht="12.6" customHeight="true"/>
    <row r="1047717" ht="12.6" customHeight="true"/>
    <row r="1047718" ht="12.6" customHeight="true"/>
    <row r="1047719" ht="12.6" customHeight="true"/>
    <row r="1047720" ht="12.6" customHeight="true"/>
    <row r="1047721" ht="12.6" customHeight="true"/>
    <row r="1047722" ht="12.6" customHeight="true"/>
    <row r="1047723" ht="12.6" customHeight="true"/>
    <row r="1047724" ht="12.6" customHeight="true"/>
    <row r="1047725" ht="12.6" customHeight="true"/>
    <row r="1047726" ht="12.6" customHeight="true"/>
    <row r="1047727" ht="12.6" customHeight="true"/>
    <row r="1047728" ht="12.6" customHeight="true"/>
    <row r="1047729" ht="12.6" customHeight="true"/>
    <row r="1047730" ht="12.6" customHeight="true"/>
    <row r="1047731" ht="12.6" customHeight="true"/>
    <row r="1047732" ht="12.6" customHeight="true"/>
    <row r="1047733" ht="12.6" customHeight="true"/>
    <row r="1047734" ht="12.6" customHeight="true"/>
    <row r="1047735" ht="12.6" customHeight="true"/>
    <row r="1047736" ht="12.6" customHeight="true"/>
    <row r="1047737" ht="12.6" customHeight="true"/>
    <row r="1047738" ht="12.6" customHeight="true"/>
    <row r="1047739" ht="12.6" customHeight="true"/>
    <row r="1047740" ht="12.6" customHeight="true"/>
    <row r="1047741" ht="12.6" customHeight="true"/>
    <row r="1047742" ht="12.6" customHeight="true"/>
    <row r="1047743" ht="12.6" customHeight="true"/>
    <row r="1047744" ht="12.6" customHeight="true"/>
    <row r="1047745" ht="12.6" customHeight="true"/>
    <row r="1047746" ht="12.6" customHeight="true"/>
    <row r="1047747" ht="12.6" customHeight="true"/>
    <row r="1047748" ht="12.6" customHeight="true"/>
    <row r="1047749" ht="12.6" customHeight="true"/>
    <row r="1047750" ht="12.6" customHeight="true"/>
    <row r="1047751" ht="12.6" customHeight="true"/>
    <row r="1047752" ht="12.6" customHeight="true"/>
    <row r="1047753" ht="12.6" customHeight="true"/>
    <row r="1047754" ht="12.6" customHeight="true"/>
    <row r="1047755" ht="12.6" customHeight="true"/>
    <row r="1047756" ht="12.6" customHeight="true"/>
    <row r="1047757" ht="12.6" customHeight="true"/>
    <row r="1047758" ht="12.6" customHeight="true"/>
    <row r="1047759" ht="12.6" customHeight="true"/>
    <row r="1047760" ht="12.6" customHeight="true"/>
    <row r="1047761" ht="12.6" customHeight="true"/>
    <row r="1047762" ht="12.6" customHeight="true"/>
    <row r="1047763" ht="12.6" customHeight="true"/>
    <row r="1047764" ht="12.6" customHeight="true"/>
    <row r="1047765" ht="12.6" customHeight="true"/>
    <row r="1047766" ht="12.6" customHeight="true"/>
    <row r="1047767" ht="12.6" customHeight="true"/>
    <row r="1047768" ht="12.6" customHeight="true"/>
    <row r="1047769" ht="12.6" customHeight="true"/>
    <row r="1047770" ht="12.6" customHeight="true"/>
    <row r="1047771" ht="12.6" customHeight="true"/>
    <row r="1047772" ht="12.6" customHeight="true"/>
    <row r="1047773" ht="12.6" customHeight="true"/>
    <row r="1047774" ht="12.6" customHeight="true"/>
    <row r="1047775" ht="12.6" customHeight="true"/>
    <row r="1047776" ht="12.6" customHeight="true"/>
    <row r="1047777" ht="12.6" customHeight="true"/>
    <row r="1047778" ht="12.6" customHeight="true"/>
    <row r="1047779" ht="12.6" customHeight="true"/>
    <row r="1047780" ht="12.6" customHeight="true"/>
    <row r="1047781" ht="12.6" customHeight="true"/>
    <row r="1047782" ht="12.6" customHeight="true"/>
    <row r="1047783" ht="12.6" customHeight="true"/>
    <row r="1047784" ht="12.6" customHeight="true"/>
    <row r="1047785" ht="12.6" customHeight="true"/>
    <row r="1047786" ht="12.6" customHeight="true"/>
    <row r="1047787" ht="12.6" customHeight="true"/>
    <row r="1047788" ht="12.6" customHeight="true"/>
    <row r="1047789" ht="12.6" customHeight="true"/>
    <row r="1047790" ht="12.6" customHeight="true"/>
    <row r="1047791" ht="12.6" customHeight="true"/>
    <row r="1047792" ht="12.6" customHeight="true"/>
    <row r="1047793" ht="12.6" customHeight="true"/>
    <row r="1047794" ht="12.6" customHeight="true"/>
    <row r="1047795" ht="12.6" customHeight="true"/>
    <row r="1047796" ht="12.6" customHeight="true"/>
    <row r="1047797" ht="12.6" customHeight="true"/>
    <row r="1047798" ht="12.6" customHeight="true"/>
    <row r="1047799" ht="12.6" customHeight="true"/>
    <row r="1047800" ht="12.6" customHeight="true"/>
    <row r="1047801" ht="12.6" customHeight="true"/>
    <row r="1047802" ht="12.6" customHeight="true"/>
    <row r="1047803" ht="12.6" customHeight="true"/>
    <row r="1047804" ht="12.6" customHeight="true"/>
    <row r="1047805" ht="12.6" customHeight="true"/>
    <row r="1047806" ht="12.6" customHeight="true"/>
    <row r="1047807" ht="12.6" customHeight="true"/>
    <row r="1047808" ht="12.6" customHeight="true"/>
    <row r="1047809" ht="12.6" customHeight="true"/>
    <row r="1047810" ht="12.6" customHeight="true"/>
    <row r="1047811" ht="12.6" customHeight="true"/>
    <row r="1047812" ht="12.6" customHeight="true"/>
    <row r="1047813" ht="12.6" customHeight="true"/>
    <row r="1047814" ht="12.6" customHeight="true"/>
    <row r="1047815" ht="12.6" customHeight="true"/>
    <row r="1047816" ht="12.6" customHeight="true"/>
    <row r="1047817" ht="12.6" customHeight="true"/>
    <row r="1047818" ht="12.6" customHeight="true"/>
    <row r="1047819" ht="12.6" customHeight="true"/>
    <row r="1047820" ht="12.6" customHeight="true"/>
    <row r="1047821" ht="12.6" customHeight="true"/>
    <row r="1047822" ht="12.6" customHeight="true"/>
    <row r="1047823" ht="12.6" customHeight="true"/>
    <row r="1047824" ht="12.6" customHeight="true"/>
    <row r="1047825" ht="12.6" customHeight="true"/>
    <row r="1047826" ht="12.6" customHeight="true"/>
    <row r="1047827" ht="12.6" customHeight="true"/>
    <row r="1047828" ht="12.6" customHeight="true"/>
    <row r="1047829" ht="12.6" customHeight="true"/>
    <row r="1047830" ht="12.6" customHeight="true"/>
    <row r="1047831" ht="12.6" customHeight="true"/>
    <row r="1047832" ht="12.6" customHeight="true"/>
    <row r="1047833" ht="12.6" customHeight="true"/>
    <row r="1047834" ht="12.6" customHeight="true"/>
    <row r="1047835" ht="12.6" customHeight="true"/>
    <row r="1047836" ht="12.6" customHeight="true"/>
    <row r="1047837" ht="12.6" customHeight="true"/>
    <row r="1047838" ht="12.6" customHeight="true"/>
    <row r="1047839" ht="12.6" customHeight="true"/>
    <row r="1047840" ht="12.6" customHeight="true"/>
    <row r="1047841" ht="12.6" customHeight="true"/>
    <row r="1047842" ht="12.6" customHeight="true"/>
    <row r="1047843" ht="12.6" customHeight="true"/>
    <row r="1047844" ht="12.6" customHeight="true"/>
    <row r="1047845" ht="12.6" customHeight="true"/>
    <row r="1047846" ht="12.6" customHeight="true"/>
    <row r="1047847" ht="12.6" customHeight="true"/>
    <row r="1047848" ht="12.6" customHeight="true"/>
    <row r="1047849" ht="12.6" customHeight="true"/>
    <row r="1047850" ht="12.6" customHeight="true"/>
    <row r="1047851" ht="12.6" customHeight="true"/>
    <row r="1047852" ht="12.6" customHeight="true"/>
    <row r="1047853" ht="12.6" customHeight="true"/>
    <row r="1047854" ht="12.6" customHeight="true"/>
    <row r="1047855" ht="12.6" customHeight="true"/>
    <row r="1047856" ht="12.6" customHeight="true"/>
    <row r="1047857" ht="12.6" customHeight="true"/>
    <row r="1047858" ht="12.6" customHeight="true"/>
    <row r="1047859" ht="12.6" customHeight="true"/>
    <row r="1047860" ht="12.6" customHeight="true"/>
    <row r="1047861" ht="12.6" customHeight="true"/>
    <row r="1047862" ht="12.6" customHeight="true"/>
    <row r="1047863" ht="12.6" customHeight="true"/>
    <row r="1047864" ht="12.6" customHeight="true"/>
    <row r="1047865" ht="12.6" customHeight="true"/>
    <row r="1047866" ht="12.6" customHeight="true"/>
    <row r="1047867" ht="12.6" customHeight="true"/>
    <row r="1047868" ht="12.6" customHeight="true"/>
    <row r="1047869" ht="12.6" customHeight="true"/>
    <row r="1047870" ht="12.6" customHeight="true"/>
    <row r="1047871" ht="12.6" customHeight="true"/>
    <row r="1047872" ht="12.6" customHeight="true"/>
    <row r="1047873" ht="12.6" customHeight="true"/>
    <row r="1047874" ht="12.6" customHeight="true"/>
    <row r="1047875" ht="12.6" customHeight="true"/>
    <row r="1047876" ht="12.6" customHeight="true"/>
    <row r="1047877" ht="12.6" customHeight="true"/>
    <row r="1047878" ht="12.6" customHeight="true"/>
    <row r="1047879" ht="12.6" customHeight="true"/>
    <row r="1047880" ht="12.6" customHeight="true"/>
    <row r="1047881" ht="12.6" customHeight="true"/>
    <row r="1047882" ht="12.6" customHeight="true"/>
    <row r="1047883" ht="12.6" customHeight="true"/>
    <row r="1047884" ht="12.6" customHeight="true"/>
    <row r="1047885" ht="12.6" customHeight="true"/>
    <row r="1047886" ht="12.6" customHeight="true"/>
    <row r="1047887" ht="12.6" customHeight="true"/>
    <row r="1047888" ht="12.6" customHeight="true"/>
    <row r="1047889" ht="12.6" customHeight="true"/>
    <row r="1047890" ht="12.6" customHeight="true"/>
    <row r="1047891" ht="12.6" customHeight="true"/>
    <row r="1047892" ht="12.6" customHeight="true"/>
    <row r="1047893" ht="12.6" customHeight="true"/>
    <row r="1047894" ht="12.6" customHeight="true"/>
    <row r="1047895" ht="12.6" customHeight="true"/>
    <row r="1047896" ht="12.6" customHeight="true"/>
    <row r="1047897" ht="12.6" customHeight="true"/>
    <row r="1047898" ht="12.6" customHeight="true"/>
    <row r="1047899" ht="12.6" customHeight="true"/>
    <row r="1047900" ht="12.6" customHeight="true"/>
    <row r="1047901" ht="12.6" customHeight="true"/>
    <row r="1047902" ht="12.6" customHeight="true"/>
    <row r="1047903" ht="12.6" customHeight="true"/>
    <row r="1047904" ht="12.6" customHeight="true"/>
    <row r="1047905" ht="12.6" customHeight="true"/>
    <row r="1047906" ht="12.6" customHeight="true"/>
    <row r="1047907" ht="12.6" customHeight="true"/>
    <row r="1047908" ht="12.6" customHeight="true"/>
    <row r="1047909" ht="12.6" customHeight="true"/>
    <row r="1047910" ht="12.6" customHeight="true"/>
    <row r="1047911" ht="12.6" customHeight="true"/>
    <row r="1047912" ht="12.6" customHeight="true"/>
    <row r="1047913" ht="12.6" customHeight="true"/>
    <row r="1047914" ht="12.6" customHeight="true"/>
    <row r="1047915" ht="12.6" customHeight="true"/>
    <row r="1047916" ht="12.6" customHeight="true"/>
    <row r="1047917" ht="12.6" customHeight="true"/>
    <row r="1047918" ht="12.6" customHeight="true"/>
    <row r="1047919" ht="12.6" customHeight="true"/>
    <row r="1047920" ht="12.6" customHeight="true"/>
    <row r="1047921" ht="12.6" customHeight="true"/>
    <row r="1047922" ht="12.6" customHeight="true"/>
    <row r="1047923" ht="12.6" customHeight="true"/>
    <row r="1047924" ht="12.6" customHeight="true"/>
    <row r="1047925" ht="12.6" customHeight="true"/>
    <row r="1047926" ht="12.6" customHeight="true"/>
    <row r="1047927" ht="12.6" customHeight="true"/>
    <row r="1047928" ht="12.6" customHeight="true"/>
    <row r="1047929" ht="12.6" customHeight="true"/>
    <row r="1047930" ht="12.6" customHeight="true"/>
    <row r="1047931" ht="12.6" customHeight="true"/>
    <row r="1047932" ht="12.6" customHeight="true"/>
    <row r="1047933" ht="12.6" customHeight="true"/>
    <row r="1047934" ht="12.6" customHeight="true"/>
    <row r="1047935" ht="12.6" customHeight="true"/>
    <row r="1047936" ht="12.6" customHeight="true"/>
    <row r="1047937" ht="12.6" customHeight="true"/>
    <row r="1047938" ht="12.6" customHeight="true"/>
    <row r="1047939" ht="12.6" customHeight="true"/>
    <row r="1047940" ht="12.6" customHeight="true"/>
    <row r="1047941" ht="12.6" customHeight="true"/>
    <row r="1047942" ht="12.6" customHeight="true"/>
    <row r="1047943" ht="12.6" customHeight="true"/>
    <row r="1047944" ht="12.6" customHeight="true"/>
    <row r="1047945" ht="12.6" customHeight="true"/>
    <row r="1047946" ht="12.6" customHeight="true"/>
    <row r="1047947" ht="12.6" customHeight="true"/>
    <row r="1047948" ht="12.6" customHeight="true"/>
    <row r="1047949" ht="12.6" customHeight="true"/>
    <row r="1047950" ht="12.6" customHeight="true"/>
    <row r="1047951" ht="12.6" customHeight="true"/>
    <row r="1047952" ht="12.6" customHeight="true"/>
    <row r="1047953" ht="12.6" customHeight="true"/>
    <row r="1047954" ht="12.6" customHeight="true"/>
    <row r="1047955" ht="12.6" customHeight="true"/>
    <row r="1047956" ht="12.6" customHeight="true"/>
    <row r="1047957" ht="12.6" customHeight="true"/>
    <row r="1047958" ht="12.6" customHeight="true"/>
    <row r="1047959" ht="12.6" customHeight="true"/>
    <row r="1047960" ht="12.6" customHeight="true"/>
    <row r="1047961" ht="12.6" customHeight="true"/>
    <row r="1047962" ht="12.6" customHeight="true"/>
    <row r="1047963" ht="12.6" customHeight="true"/>
    <row r="1047964" ht="12.6" customHeight="true"/>
    <row r="1047965" ht="12.6" customHeight="true"/>
    <row r="1047966" ht="12.6" customHeight="true"/>
    <row r="1047967" ht="12.6" customHeight="true"/>
    <row r="1047968" ht="12.6" customHeight="true"/>
    <row r="1047969" ht="12.6" customHeight="true"/>
    <row r="1047970" ht="12.6" customHeight="true"/>
    <row r="1047971" ht="12.6" customHeight="true"/>
    <row r="1047972" ht="12.6" customHeight="true"/>
    <row r="1047973" ht="12.6" customHeight="true"/>
    <row r="1047974" ht="12.6" customHeight="true"/>
    <row r="1047975" ht="12.6" customHeight="true"/>
    <row r="1047976" ht="12.6" customHeight="true"/>
    <row r="1047977" ht="12.6" customHeight="true"/>
    <row r="1047978" ht="12.6" customHeight="true"/>
    <row r="1047979" ht="12.6" customHeight="true"/>
    <row r="1047980" ht="12.6" customHeight="true"/>
    <row r="1047981" ht="12.6" customHeight="true"/>
    <row r="1047982" ht="12.6" customHeight="true"/>
    <row r="1047983" ht="12.6" customHeight="true"/>
    <row r="1047984" ht="12.6" customHeight="true"/>
    <row r="1047985" ht="12.6" customHeight="true"/>
    <row r="1047986" ht="12.6" customHeight="true"/>
    <row r="1047987" ht="12.6" customHeight="true"/>
    <row r="1047988" ht="12.6" customHeight="true"/>
    <row r="1047989" ht="12.6" customHeight="true"/>
    <row r="1047990" ht="12.6" customHeight="true"/>
    <row r="1047991" ht="12.6" customHeight="true"/>
    <row r="1047992" ht="12.6" customHeight="true"/>
    <row r="1047993" ht="12.6" customHeight="true"/>
    <row r="1047994" ht="12.6" customHeight="true"/>
    <row r="1047995" ht="12.6" customHeight="true"/>
    <row r="1047996" ht="12.6" customHeight="true"/>
    <row r="1047997" ht="12.6" customHeight="true"/>
    <row r="1047998" ht="12.6" customHeight="true"/>
    <row r="1047999" ht="12.6" customHeight="true"/>
    <row r="1048000" ht="12.6" customHeight="true"/>
    <row r="1048001" ht="12.6" customHeight="true"/>
    <row r="1048002" ht="12.6" customHeight="true"/>
    <row r="1048003" ht="12.6" customHeight="true"/>
    <row r="1048004" ht="12.6" customHeight="true"/>
    <row r="1048005" ht="12.6" customHeight="true"/>
    <row r="1048006" ht="12.6" customHeight="true"/>
    <row r="1048007" ht="12.6" customHeight="true"/>
    <row r="1048008" ht="12.6" customHeight="true"/>
    <row r="1048009" ht="12.6" customHeight="true"/>
    <row r="1048010" ht="12.6" customHeight="true"/>
    <row r="1048011" ht="12.6" customHeight="true"/>
    <row r="1048012" ht="12.6" customHeight="true"/>
    <row r="1048013" ht="12.6" customHeight="true"/>
    <row r="1048014" ht="12.6" customHeight="true"/>
    <row r="1048015" ht="12.6" customHeight="true"/>
    <row r="1048016" ht="12.6" customHeight="true"/>
    <row r="1048017" ht="12.6" customHeight="true"/>
    <row r="1048018" ht="12.6" customHeight="true"/>
    <row r="1048019" ht="12.6" customHeight="true"/>
    <row r="1048020" ht="12.6" customHeight="true"/>
    <row r="1048021" ht="12.6" customHeight="true"/>
    <row r="1048022" ht="12.6" customHeight="true"/>
    <row r="1048023" ht="12.6" customHeight="true"/>
    <row r="1048024" ht="12.6" customHeight="true"/>
    <row r="1048025" ht="12.6" customHeight="true"/>
    <row r="1048026" ht="12.6" customHeight="true"/>
    <row r="1048027" ht="12.6" customHeight="true"/>
    <row r="1048028" ht="12.6" customHeight="true"/>
    <row r="1048029" ht="12.6" customHeight="true"/>
    <row r="1048030" ht="12.6" customHeight="true"/>
    <row r="1048031" ht="12.6" customHeight="true"/>
    <row r="1048032" ht="12.6" customHeight="true"/>
    <row r="1048033" ht="12.6" customHeight="true"/>
    <row r="1048034" ht="12.6" customHeight="true"/>
    <row r="1048035" ht="12.6" customHeight="true"/>
    <row r="1048036" ht="12.6" customHeight="true"/>
    <row r="1048037" ht="12.6" customHeight="true"/>
    <row r="1048038" ht="12.6" customHeight="true"/>
    <row r="1048039" ht="12.6" customHeight="true"/>
    <row r="1048040" ht="12.6" customHeight="true"/>
    <row r="1048041" ht="12.6" customHeight="true"/>
    <row r="1048042" ht="12.6" customHeight="true"/>
    <row r="1048043" ht="12.6" customHeight="true"/>
    <row r="1048044" ht="12.6" customHeight="true"/>
    <row r="1048045" ht="12.6" customHeight="true"/>
    <row r="1048046" ht="12.6" customHeight="true"/>
    <row r="1048047" ht="12.6" customHeight="true"/>
    <row r="1048048" ht="12.6" customHeight="true"/>
    <row r="1048049" ht="12.6" customHeight="true"/>
    <row r="1048050" ht="12.6" customHeight="true"/>
    <row r="1048051" ht="12.6" customHeight="true"/>
    <row r="1048052" ht="12.6" customHeight="true"/>
    <row r="1048053" ht="12.6" customHeight="true"/>
    <row r="1048054" ht="12.6" customHeight="true"/>
    <row r="1048055" ht="12.6" customHeight="true"/>
    <row r="1048056" ht="12.6" customHeight="true"/>
    <row r="1048057" ht="12.6" customHeight="true"/>
    <row r="1048058" ht="12.6" customHeight="true"/>
    <row r="1048059" ht="12.6" customHeight="true"/>
    <row r="1048060" ht="12.6" customHeight="true"/>
    <row r="1048061" ht="12.6" customHeight="true"/>
    <row r="1048062" ht="12.6" customHeight="true"/>
    <row r="1048063" ht="12.6" customHeight="true"/>
    <row r="1048064" ht="12.6" customHeight="true"/>
    <row r="1048065" ht="12.6" customHeight="true"/>
    <row r="1048066" ht="12.6" customHeight="true"/>
    <row r="1048067" ht="12.6" customHeight="true"/>
    <row r="1048068" ht="12.6" customHeight="true"/>
    <row r="1048069" ht="12.6" customHeight="true"/>
    <row r="1048070" ht="12.6" customHeight="true"/>
    <row r="1048071" ht="12.6" customHeight="true"/>
    <row r="1048072" ht="12.6" customHeight="true"/>
    <row r="1048073" ht="12.6" customHeight="true"/>
    <row r="1048074" ht="12.6" customHeight="true"/>
    <row r="1048075" ht="12.6" customHeight="true"/>
    <row r="1048076" ht="12.6" customHeight="true"/>
    <row r="1048077" ht="12.6" customHeight="true"/>
    <row r="1048078" ht="12.6" customHeight="true"/>
    <row r="1048079" ht="12.6" customHeight="true"/>
    <row r="1048080" ht="12.6" customHeight="true"/>
    <row r="1048081" ht="12.6" customHeight="true"/>
    <row r="1048082" ht="12.6" customHeight="true"/>
    <row r="1048083" ht="12.6" customHeight="true"/>
    <row r="1048084" ht="12.6" customHeight="true"/>
    <row r="1048085" ht="12.6" customHeight="true"/>
    <row r="1048086" ht="12.6" customHeight="true"/>
    <row r="1048087" ht="12.6" customHeight="true"/>
    <row r="1048088" ht="12.6" customHeight="true"/>
    <row r="1048089" ht="12.6" customHeight="true"/>
    <row r="1048090" ht="12.6" customHeight="true"/>
    <row r="1048091" ht="12.6" customHeight="true"/>
    <row r="1048092" ht="12.6" customHeight="true"/>
    <row r="1048093" ht="12.6" customHeight="true"/>
    <row r="1048094" ht="12.6" customHeight="true"/>
    <row r="1048095" ht="12.6" customHeight="true"/>
    <row r="1048096" ht="12.6" customHeight="true"/>
    <row r="1048097" ht="12.6" customHeight="true"/>
    <row r="1048098" ht="12.6" customHeight="true"/>
    <row r="1048099" ht="12.6" customHeight="true"/>
    <row r="1048100" ht="12.6" customHeight="true"/>
    <row r="1048101" ht="12.6" customHeight="true"/>
    <row r="1048102" ht="12.6" customHeight="true"/>
    <row r="1048103" ht="12.6" customHeight="true"/>
    <row r="1048104" ht="12.6" customHeight="true"/>
    <row r="1048105" ht="12.6" customHeight="true"/>
    <row r="1048106" ht="12.6" customHeight="true"/>
    <row r="1048107" ht="12.6" customHeight="true"/>
    <row r="1048108" ht="12.6" customHeight="true"/>
    <row r="1048109" ht="12.6" customHeight="true"/>
    <row r="1048110" ht="12.6" customHeight="true"/>
    <row r="1048111" ht="12.6" customHeight="true"/>
    <row r="1048112" ht="12.6" customHeight="true"/>
    <row r="1048113" ht="12.6" customHeight="true"/>
    <row r="1048114" ht="12.6" customHeight="true"/>
    <row r="1048115" ht="12.6" customHeight="true"/>
    <row r="1048116" ht="12.6" customHeight="true"/>
    <row r="1048117" ht="12.6" customHeight="true"/>
    <row r="1048118" ht="12.6" customHeight="true"/>
    <row r="1048119" ht="12.6" customHeight="true"/>
    <row r="1048120" ht="12.6" customHeight="true"/>
    <row r="1048121" ht="12.6" customHeight="true"/>
    <row r="1048122" ht="12.6" customHeight="true"/>
    <row r="1048123" ht="12.6" customHeight="true"/>
    <row r="1048124" ht="12.6" customHeight="true"/>
    <row r="1048125" ht="12.6" customHeight="true"/>
    <row r="1048126" ht="12.6" customHeight="true"/>
    <row r="1048127" ht="12.6" customHeight="true"/>
    <row r="1048128" ht="12.6" customHeight="true"/>
    <row r="1048129" ht="12.6" customHeight="true"/>
    <row r="1048130" ht="12.6" customHeight="true"/>
    <row r="1048131" ht="12.6" customHeight="true"/>
    <row r="1048132" ht="12.6" customHeight="true"/>
    <row r="1048133" ht="12.6" customHeight="true"/>
    <row r="1048134" ht="12.6" customHeight="true"/>
    <row r="1048135" ht="12.6" customHeight="true"/>
    <row r="1048136" ht="12.6" customHeight="true"/>
    <row r="1048137" ht="12.6" customHeight="true"/>
    <row r="1048138" ht="12.6" customHeight="true"/>
    <row r="1048139" ht="12.6" customHeight="true"/>
    <row r="1048140" ht="12.6" customHeight="true"/>
    <row r="1048141" ht="12.6" customHeight="true"/>
    <row r="1048142" ht="12.6" customHeight="true"/>
    <row r="1048143" ht="12.6" customHeight="true"/>
    <row r="1048144" ht="12.6" customHeight="true"/>
    <row r="1048145" ht="12.6" customHeight="true"/>
    <row r="1048146" ht="12.6" customHeight="true"/>
    <row r="1048147" ht="12.6" customHeight="true"/>
    <row r="1048148" ht="12.6" customHeight="true"/>
    <row r="1048149" ht="12.6" customHeight="true"/>
    <row r="1048150" ht="12.6" customHeight="true"/>
    <row r="1048151" ht="12.6" customHeight="true"/>
    <row r="1048152" ht="12.6" customHeight="true"/>
    <row r="1048153" ht="12.6" customHeight="true"/>
    <row r="1048154" ht="12.6" customHeight="true"/>
    <row r="1048155" ht="12.6" customHeight="true"/>
    <row r="1048156" ht="12.6" customHeight="true"/>
    <row r="1048157" ht="12.6" customHeight="true"/>
    <row r="1048158" ht="12.6" customHeight="true"/>
    <row r="1048159" ht="12.6" customHeight="true"/>
    <row r="1048160" ht="12.6" customHeight="true"/>
    <row r="1048161" ht="12.6" customHeight="true"/>
    <row r="1048162" ht="12.6" customHeight="true"/>
    <row r="1048163" ht="12.6" customHeight="true"/>
    <row r="1048164" ht="12.6" customHeight="true"/>
    <row r="1048165" ht="12.6" customHeight="true"/>
    <row r="1048166" ht="12.6" customHeight="true"/>
    <row r="1048167" ht="12.6" customHeight="true"/>
    <row r="1048168" ht="12.6" customHeight="true"/>
    <row r="1048169" ht="12.6" customHeight="true"/>
    <row r="1048170" ht="12.6" customHeight="true"/>
    <row r="1048171" ht="12.6" customHeight="true"/>
    <row r="1048172" ht="12.6" customHeight="true"/>
    <row r="1048173" ht="12.6" customHeight="true"/>
    <row r="1048174" ht="12.6" customHeight="true"/>
    <row r="1048175" ht="12.6" customHeight="true"/>
    <row r="1048176" ht="12.6" customHeight="true"/>
    <row r="1048177" ht="12.6" customHeight="true"/>
    <row r="1048178" ht="12.6" customHeight="true"/>
    <row r="1048179" ht="12.6" customHeight="true"/>
    <row r="1048180" ht="12.6" customHeight="true"/>
    <row r="1048181" ht="12.6" customHeight="true"/>
    <row r="1048182" ht="12.6" customHeight="true"/>
    <row r="1048183" ht="12.6" customHeight="true"/>
    <row r="1048184" ht="12.6" customHeight="true"/>
    <row r="1048185" ht="12.6" customHeight="true"/>
    <row r="1048186" ht="12.6" customHeight="true"/>
    <row r="1048187" ht="12.6" customHeight="true"/>
    <row r="1048188" ht="12.6" customHeight="true"/>
    <row r="1048189" ht="12.6" customHeight="true"/>
    <row r="1048190" ht="12.6" customHeight="true"/>
    <row r="1048191" ht="12.6" customHeight="true"/>
    <row r="1048192" ht="12.6" customHeight="true"/>
    <row r="1048193" ht="12.6" customHeight="true"/>
    <row r="1048194" ht="12.6" customHeight="true"/>
    <row r="1048195" ht="12.6" customHeight="true"/>
    <row r="1048196" ht="12.6" customHeight="true"/>
    <row r="1048197" ht="12.6" customHeight="true"/>
    <row r="1048198" ht="12.6" customHeight="true"/>
    <row r="1048199" ht="12.6" customHeight="true"/>
    <row r="1048200" ht="12.6" customHeight="true"/>
    <row r="1048201" ht="12.6" customHeight="true"/>
    <row r="1048202" ht="12.6" customHeight="true"/>
    <row r="1048203" ht="12.6" customHeight="true"/>
    <row r="1048204" ht="12.6" customHeight="true"/>
    <row r="1048205" ht="12.6" customHeight="true"/>
    <row r="1048206" ht="12.6" customHeight="true"/>
    <row r="1048207" ht="12.6" customHeight="true"/>
    <row r="1048208" ht="12.6" customHeight="true"/>
    <row r="1048209" ht="12.6" customHeight="true"/>
    <row r="1048210" ht="12.6" customHeight="true"/>
    <row r="1048211" ht="12.6" customHeight="true"/>
    <row r="1048212" ht="12.6" customHeight="true"/>
    <row r="1048213" ht="12.6" customHeight="true"/>
    <row r="1048214" ht="12.6" customHeight="true"/>
    <row r="1048215" ht="12.6" customHeight="true"/>
    <row r="1048216" ht="12.6" customHeight="true"/>
    <row r="1048217" ht="12.6" customHeight="true"/>
    <row r="1048218" ht="12.6" customHeight="true"/>
    <row r="1048219" ht="12.6" customHeight="true"/>
    <row r="1048220" ht="12.6" customHeight="true"/>
    <row r="1048221" ht="12.6" customHeight="true"/>
    <row r="1048222" ht="12.6" customHeight="true"/>
    <row r="1048223" ht="12.6" customHeight="true"/>
    <row r="1048224" ht="12.6" customHeight="true"/>
    <row r="1048225" ht="12.6" customHeight="true"/>
    <row r="1048226" ht="12.6" customHeight="true"/>
    <row r="1048227" ht="12.6" customHeight="true"/>
    <row r="1048228" ht="12.6" customHeight="true"/>
    <row r="1048229" ht="12.6" customHeight="true"/>
    <row r="1048230" ht="12.6" customHeight="true"/>
    <row r="1048231" ht="12.6" customHeight="true"/>
    <row r="1048232" ht="12.6" customHeight="true"/>
    <row r="1048233" ht="12.6" customHeight="true"/>
    <row r="1048234" ht="12.6" customHeight="true"/>
    <row r="1048235" ht="12.6" customHeight="true"/>
    <row r="1048236" ht="12.6" customHeight="true"/>
    <row r="1048237" ht="12.6" customHeight="true"/>
    <row r="1048238" ht="12.6" customHeight="true"/>
    <row r="1048239" ht="12.6" customHeight="true"/>
    <row r="1048240" ht="12.6" customHeight="true"/>
    <row r="1048241" ht="12.6" customHeight="true"/>
    <row r="1048242" ht="12.6" customHeight="true"/>
    <row r="1048243" ht="12.6" customHeight="true"/>
    <row r="1048244" ht="12.6" customHeight="true"/>
    <row r="1048245" ht="12.6" customHeight="true"/>
    <row r="1048246" ht="12.6" customHeight="true"/>
    <row r="1048247" ht="12.6" customHeight="true"/>
    <row r="1048248" ht="12.6" customHeight="true"/>
    <row r="1048249" ht="12.6" customHeight="true"/>
    <row r="1048250" ht="12.6" customHeight="true"/>
    <row r="1048251" ht="12.6" customHeight="true"/>
    <row r="1048252" ht="12.6" customHeight="true"/>
    <row r="1048253" ht="12.6" customHeight="true"/>
    <row r="1048254" ht="12.6" customHeight="true"/>
    <row r="1048255" ht="12.6" customHeight="true"/>
    <row r="1048256" ht="12.6" customHeight="true"/>
    <row r="1048257" ht="12.6" customHeight="true"/>
    <row r="1048258" ht="12.6" customHeight="true"/>
    <row r="1048259" ht="12.6" customHeight="true"/>
    <row r="1048260" ht="12.6" customHeight="true"/>
    <row r="1048261" ht="12.6" customHeight="true"/>
    <row r="1048262" ht="12.6" customHeight="true"/>
    <row r="1048263" ht="12.6" customHeight="true"/>
    <row r="1048264" ht="12.6" customHeight="true"/>
    <row r="1048265" ht="12.6" customHeight="true"/>
    <row r="1048266" ht="12.6" customHeight="true"/>
    <row r="1048267" ht="12.6" customHeight="true"/>
    <row r="1048268" ht="12.6" customHeight="true"/>
    <row r="1048269" ht="12.6" customHeight="true"/>
    <row r="1048270" ht="12.6" customHeight="true"/>
    <row r="1048271" ht="12.6" customHeight="true"/>
    <row r="1048272" ht="12.6" customHeight="true"/>
    <row r="1048273" ht="12.6" customHeight="true"/>
    <row r="1048274" ht="12.6" customHeight="true"/>
    <row r="1048275" ht="12.6" customHeight="true"/>
    <row r="1048276" ht="12.6" customHeight="true"/>
    <row r="1048277" ht="12.6" customHeight="true"/>
    <row r="1048278" ht="12.6" customHeight="true"/>
    <row r="1048279" ht="12.6" customHeight="true"/>
    <row r="1048280" ht="12.6" customHeight="true"/>
    <row r="1048281" ht="12.6" customHeight="true"/>
    <row r="1048282" ht="12.6" customHeight="true"/>
    <row r="1048283" ht="12.6" customHeight="true"/>
    <row r="1048284" ht="12.6" customHeight="true"/>
    <row r="1048285" ht="12.6" customHeight="true"/>
    <row r="1048286" ht="12.6" customHeight="true"/>
    <row r="1048287" ht="12.6" customHeight="true"/>
    <row r="1048288" ht="12.6" customHeight="true"/>
    <row r="1048289" ht="12.6" customHeight="true"/>
    <row r="1048290" ht="12.6" customHeight="true"/>
    <row r="1048291" ht="12.6" customHeight="true"/>
    <row r="1048292" ht="12.6" customHeight="true"/>
    <row r="1048293" ht="12.6" customHeight="true"/>
    <row r="1048294" ht="12.6" customHeight="true"/>
    <row r="1048295" ht="12.6" customHeight="true"/>
    <row r="1048296" ht="12.6" customHeight="true"/>
    <row r="1048297" ht="12.6" customHeight="true"/>
    <row r="1048298" ht="12.6" customHeight="true"/>
    <row r="1048299" ht="12.6" customHeight="true"/>
    <row r="1048300" ht="12.6" customHeight="true"/>
    <row r="1048301" ht="12.6" customHeight="true"/>
    <row r="1048302" ht="12.6" customHeight="true"/>
    <row r="1048303" ht="12.6" customHeight="true"/>
    <row r="1048304" ht="12.6" customHeight="true"/>
    <row r="1048305" ht="12.6" customHeight="true"/>
    <row r="1048306" ht="12.6" customHeight="true"/>
    <row r="1048307" ht="12.6" customHeight="true"/>
    <row r="1048308" ht="12.6" customHeight="true"/>
    <row r="1048309" ht="12.6" customHeight="true"/>
    <row r="1048310" ht="12.6" customHeight="true"/>
    <row r="1048311" ht="12.6" customHeight="true"/>
    <row r="1048312" ht="12.6" customHeight="true"/>
    <row r="1048313" ht="12.6" customHeight="true"/>
    <row r="1048314" ht="12.6" customHeight="true"/>
    <row r="1048315" ht="12.6" customHeight="true"/>
    <row r="1048316" ht="12.6" customHeight="true"/>
    <row r="1048317" ht="12.6" customHeight="true"/>
    <row r="1048318" ht="12.6" customHeight="true"/>
    <row r="1048319" ht="12.6" customHeight="true"/>
    <row r="1048320" ht="12.6" customHeight="true"/>
    <row r="1048321" ht="12.6" customHeight="true"/>
    <row r="1048322" ht="12.6" customHeight="true"/>
    <row r="1048323" ht="12.6" customHeight="true"/>
    <row r="1048324" ht="12.6" customHeight="true"/>
    <row r="1048325" ht="12.6" customHeight="true"/>
    <row r="1048326" ht="12.6" customHeight="true"/>
    <row r="1048327" ht="12.6" customHeight="true"/>
    <row r="1048328" ht="12.6" customHeight="true"/>
    <row r="1048329" ht="12.6" customHeight="true"/>
    <row r="1048330" ht="12.6" customHeight="true"/>
    <row r="1048331" ht="12.6" customHeight="true"/>
    <row r="1048332" ht="12.6" customHeight="true"/>
    <row r="1048333" ht="12.6" customHeight="true"/>
    <row r="1048334" ht="12.6" customHeight="true"/>
    <row r="1048335" ht="12.6" customHeight="true"/>
    <row r="1048336" ht="12.6" customHeight="true"/>
    <row r="1048337" ht="12.6" customHeight="true"/>
    <row r="1048338" ht="12.6" customHeight="true"/>
    <row r="1048339" ht="12.6" customHeight="true"/>
    <row r="1048340" ht="12.6" customHeight="true"/>
    <row r="1048341" ht="12.6" customHeight="true"/>
    <row r="1048342" ht="12.6" customHeight="true"/>
    <row r="1048343" ht="12.6" customHeight="true"/>
    <row r="1048344" ht="12.6" customHeight="true"/>
    <row r="1048345" ht="12.6" customHeight="true"/>
    <row r="1048346" ht="12.6" customHeight="true"/>
    <row r="1048347" ht="12.6" customHeight="true"/>
    <row r="1048348" ht="12.6" customHeight="true"/>
    <row r="1048349" ht="12.6" customHeight="true"/>
    <row r="1048350" ht="12.6" customHeight="true"/>
    <row r="1048351" ht="12.6" customHeight="true"/>
    <row r="1048352" ht="12.6" customHeight="true"/>
    <row r="1048353" ht="12.6" customHeight="true"/>
    <row r="1048354" ht="12.6" customHeight="true"/>
    <row r="1048355" ht="12.6" customHeight="true"/>
    <row r="1048356" ht="12.6" customHeight="true"/>
    <row r="1048357" ht="12.6" customHeight="true"/>
    <row r="1048358" ht="12.6" customHeight="true"/>
    <row r="1048359" ht="12.6" customHeight="true"/>
    <row r="1048360" ht="12.6" customHeight="true"/>
    <row r="1048361" ht="12.6" customHeight="true"/>
    <row r="1048362" ht="12.6" customHeight="true"/>
    <row r="1048363" ht="12.6" customHeight="true"/>
    <row r="1048364" ht="12.6" customHeight="true"/>
    <row r="1048365" ht="12.6" customHeight="true"/>
    <row r="1048366" ht="12.6" customHeight="true"/>
    <row r="1048367" ht="12.6" customHeight="true"/>
    <row r="1048368" ht="12.6" customHeight="true"/>
    <row r="1048369" ht="12.6" customHeight="true"/>
    <row r="1048370" ht="12.6" customHeight="true"/>
    <row r="1048371" ht="12.6" customHeight="true"/>
    <row r="1048372" ht="12.6" customHeight="true"/>
    <row r="1048373" ht="12.6" customHeight="true"/>
    <row r="1048374" ht="12.6" customHeight="true"/>
    <row r="1048375" ht="12.6" customHeight="true"/>
    <row r="1048376" ht="12.6" customHeight="true"/>
    <row r="1048377" ht="12.6" customHeight="true"/>
    <row r="1048378" ht="12.6" customHeight="true"/>
    <row r="1048379" ht="12.6" customHeight="true"/>
    <row r="1048380" ht="12.6" customHeight="true"/>
    <row r="1048381" ht="12.6" customHeight="true"/>
    <row r="1048382" ht="12.6" customHeight="true"/>
    <row r="1048383" ht="12.6" customHeight="true"/>
    <row r="1048384" ht="12.6" customHeight="true"/>
    <row r="1048385" ht="12.6" customHeight="true"/>
    <row r="1048386" ht="12.6" customHeight="true"/>
    <row r="1048387" ht="12.6" customHeight="true"/>
    <row r="1048388" ht="12.6" customHeight="true"/>
    <row r="1048389" ht="12.6" customHeight="true"/>
    <row r="1048390" ht="12.6" customHeight="true"/>
    <row r="1048391" ht="12.6" customHeight="true"/>
    <row r="1048392" ht="12.6" customHeight="true"/>
    <row r="1048393" ht="12.6" customHeight="true"/>
    <row r="1048394" ht="12.6" customHeight="true"/>
    <row r="1048395" ht="12.6" customHeight="true"/>
    <row r="1048396" ht="12.6" customHeight="true"/>
    <row r="1048397" ht="12.6" customHeight="true"/>
    <row r="1048398" ht="12.6" customHeight="true"/>
    <row r="1048399" ht="12.6" customHeight="true"/>
    <row r="1048400" ht="12.6" customHeight="true"/>
    <row r="1048401" ht="12.6" customHeight="true"/>
    <row r="1048402" ht="12.6" customHeight="true"/>
    <row r="1048403" ht="12.6" customHeight="true"/>
    <row r="1048404" ht="12.6" customHeight="true"/>
    <row r="1048405" ht="12.6" customHeight="true"/>
    <row r="1048406" ht="12.6" customHeight="true"/>
    <row r="1048407" ht="12.6" customHeight="true"/>
    <row r="1048408" ht="12.6" customHeight="true"/>
    <row r="1048409" ht="12.6" customHeight="true"/>
    <row r="1048410" ht="12.6" customHeight="true"/>
    <row r="1048411" ht="12.6" customHeight="true"/>
    <row r="1048412" ht="12.6" customHeight="true"/>
    <row r="1048413" ht="12.6" customHeight="true"/>
    <row r="1048414" ht="12.6" customHeight="true"/>
    <row r="1048415" ht="12.6" customHeight="true"/>
    <row r="1048416" ht="12.6" customHeight="true"/>
    <row r="1048417" ht="12.6" customHeight="true"/>
    <row r="1048418" ht="12.6" customHeight="true"/>
    <row r="1048419" ht="12.6" customHeight="true"/>
    <row r="1048420" ht="12.6" customHeight="true"/>
    <row r="1048421" ht="12.6" customHeight="true"/>
    <row r="1048422" ht="12.6" customHeight="true"/>
    <row r="1048423" ht="12.6" customHeight="true"/>
    <row r="1048424" ht="12.6" customHeight="true"/>
    <row r="1048425" ht="12.6" customHeight="true"/>
    <row r="1048426" ht="12.6" customHeight="true"/>
    <row r="1048427" ht="12.6" customHeight="true"/>
    <row r="1048428" ht="12.6" customHeight="true"/>
    <row r="1048429" ht="12.6" customHeight="true"/>
    <row r="1048430" ht="12.6" customHeight="true"/>
    <row r="1048431" ht="12.6" customHeight="true"/>
    <row r="1048432" ht="12.6" customHeight="true"/>
    <row r="1048433" ht="12.6" customHeight="true"/>
    <row r="1048434" ht="12.6" customHeight="true"/>
    <row r="1048435" ht="12.6" customHeight="true"/>
    <row r="1048436" ht="12.6" customHeight="true"/>
    <row r="1048437" ht="12.6" customHeight="true"/>
    <row r="1048438" ht="12.6" customHeight="true"/>
    <row r="1048439" ht="12.6" customHeight="true"/>
    <row r="1048440" ht="12.6" customHeight="true"/>
    <row r="1048441" ht="12.6" customHeight="true"/>
    <row r="1048442" ht="12.6" customHeight="true"/>
    <row r="1048443" ht="12.6" customHeight="true"/>
    <row r="1048444" ht="12.6" customHeight="true"/>
    <row r="1048445" ht="12.6" customHeight="true"/>
    <row r="1048446" ht="12.6" customHeight="true"/>
    <row r="1048447" ht="12.6" customHeight="true"/>
    <row r="1048448" ht="12.6" customHeight="true"/>
    <row r="1048449" ht="12.6" customHeight="true"/>
    <row r="1048450" ht="12.6" customHeight="true"/>
    <row r="1048451" ht="12.6" customHeight="true"/>
    <row r="1048452" ht="12.6" customHeight="true"/>
    <row r="1048453" ht="12.6" customHeight="true"/>
    <row r="1048454" ht="12.6" customHeight="true"/>
    <row r="1048455" ht="12.6" customHeight="true"/>
    <row r="1048456" ht="12.6" customHeight="true"/>
    <row r="1048457" ht="12.6" customHeight="true"/>
    <row r="1048458" ht="12.6" customHeight="true"/>
    <row r="1048459" ht="12.6" customHeight="true"/>
    <row r="1048460" ht="12.6" customHeight="true"/>
    <row r="1048461" ht="12.6" customHeight="true"/>
    <row r="1048462" ht="12.6" customHeight="true"/>
    <row r="1048463" ht="12.6" customHeight="true"/>
    <row r="1048464" ht="12.6" customHeight="true"/>
    <row r="1048465" ht="12.6" customHeight="true"/>
    <row r="1048466" ht="12.6" customHeight="true"/>
    <row r="1048467" ht="12.6" customHeight="true"/>
    <row r="1048468" ht="12.6" customHeight="true"/>
    <row r="1048469" ht="12.6" customHeight="true"/>
    <row r="1048470" ht="12.6" customHeight="true"/>
    <row r="1048471" ht="12.6" customHeight="true"/>
    <row r="1048472" ht="12.6" customHeight="true"/>
    <row r="1048473" ht="12.6" customHeight="true"/>
    <row r="1048474" ht="12.6" customHeight="true"/>
    <row r="1048475" ht="12.6" customHeight="true"/>
    <row r="1048476" ht="12.6" customHeight="true"/>
    <row r="1048477" ht="12.6" customHeight="true"/>
    <row r="1048478" ht="12.6" customHeight="true"/>
    <row r="1048479" ht="12.6" customHeight="true"/>
    <row r="1048480" ht="12.6" customHeight="true"/>
    <row r="1048481" ht="12.6" customHeight="true"/>
    <row r="1048482" ht="12.6" customHeight="true"/>
    <row r="1048483" ht="12.6" customHeight="true"/>
    <row r="1048484" ht="12.6" customHeight="true"/>
    <row r="1048485" ht="12.6" customHeight="true"/>
    <row r="1048486" ht="12.6" customHeight="true"/>
    <row r="1048487" ht="12.6" customHeight="true"/>
    <row r="1048488" ht="12.6" customHeight="true"/>
    <row r="1048489" ht="12.6" customHeight="true"/>
    <row r="1048490" ht="12.6" customHeight="true"/>
    <row r="1048491" ht="12.6" customHeight="true"/>
    <row r="1048492" ht="12.6" customHeight="true"/>
    <row r="1048493" ht="12.6" customHeight="true"/>
    <row r="1048494" ht="12.6" customHeight="true"/>
    <row r="1048495" ht="12.6" customHeight="true"/>
    <row r="1048496" ht="12.6" customHeight="true"/>
    <row r="1048497" ht="12.6" customHeight="true"/>
    <row r="1048498" ht="12.6" customHeight="true"/>
    <row r="1048499" ht="12.6" customHeight="true"/>
    <row r="1048500" ht="12.6" customHeight="true"/>
    <row r="1048501" ht="12.6" customHeight="true"/>
    <row r="1048502" ht="12.6" customHeight="true"/>
    <row r="1048503" ht="12.6" customHeight="true"/>
    <row r="1048504" ht="12.6" customHeight="true"/>
    <row r="1048505" ht="12.6" customHeight="true"/>
    <row r="1048506" ht="12.6" customHeight="true"/>
    <row r="1048507" ht="12.6" customHeight="true"/>
    <row r="1048508" ht="12.6" customHeight="true"/>
    <row r="1048509" ht="12.6" customHeight="true"/>
    <row r="1048510" ht="12.6" customHeight="true"/>
    <row r="1048511" ht="12.6" customHeight="true"/>
    <row r="1048512" ht="12.6" customHeight="true"/>
    <row r="1048513" ht="12.6" customHeight="true"/>
    <row r="1048514" ht="12.6" customHeight="true"/>
    <row r="1048515" ht="12.6" customHeight="true"/>
    <row r="1048516" ht="12.6" customHeight="true"/>
    <row r="1048517" ht="12.6" customHeight="true"/>
    <row r="1048518" ht="12.6" customHeight="true"/>
    <row r="1048519" ht="12.6" customHeight="true"/>
    <row r="1048520" ht="12.6" customHeight="true"/>
    <row r="1048521" ht="12.6" customHeight="true"/>
    <row r="1048522" ht="12.6" customHeight="true"/>
    <row r="1048523" ht="12.6" customHeight="true"/>
    <row r="1048524" ht="12.6" customHeight="true"/>
    <row r="1048525" ht="12.6" customHeight="true"/>
    <row r="1048526" ht="12.6" customHeight="true"/>
    <row r="1048527" ht="12.6" customHeight="true"/>
    <row r="1048528" ht="12.6" customHeight="true"/>
    <row r="1048529" ht="12.6" customHeight="true"/>
    <row r="1048530" ht="12.6" customHeight="true"/>
    <row r="1048531" ht="12.6" customHeight="true"/>
    <row r="1048532" ht="12.6" customHeight="true"/>
    <row r="1048533" ht="12.6" customHeight="true"/>
    <row r="1048534" ht="12.6" customHeight="true"/>
    <row r="1048535" ht="12.6" customHeight="true"/>
    <row r="1048536" ht="12.6" customHeight="true"/>
    <row r="1048537" ht="12.6" customHeight="true"/>
    <row r="1048538" ht="12.6" customHeight="true"/>
    <row r="1048539" ht="12.6" customHeight="true"/>
    <row r="1048540" ht="12.6" customHeight="true"/>
    <row r="1048541" ht="12.6" customHeight="true"/>
    <row r="1048542" ht="12.6" customHeight="true"/>
    <row r="1048543" ht="12.6" customHeight="true"/>
    <row r="1048544" ht="12.6" customHeight="true"/>
    <row r="1048545" ht="12.6" customHeight="true"/>
    <row r="1048546" ht="12.6" customHeight="true"/>
    <row r="1048547" ht="12.6" customHeight="true"/>
    <row r="1048548" ht="12.6" customHeight="true"/>
    <row r="1048549" ht="12.6" customHeight="true"/>
    <row r="1048550" ht="12.6" customHeight="true"/>
    <row r="1048551" ht="12.6" customHeight="true"/>
    <row r="1048552" ht="12.6" customHeight="true"/>
    <row r="1048553" ht="12.6" customHeight="true"/>
    <row r="1048554" ht="12.6" customHeight="true"/>
    <row r="1048555" ht="12.6" customHeight="true"/>
    <row r="1048556" ht="12.6" customHeight="true"/>
    <row r="1048557" ht="12.6" customHeight="true"/>
    <row r="1048558" ht="12.6" customHeight="true"/>
    <row r="1048559" ht="12.6" customHeight="true"/>
    <row r="1048560" ht="12.6" customHeight="true"/>
    <row r="1048561" ht="12.6" customHeight="true"/>
    <row r="1048562" ht="12.6" customHeight="true"/>
    <row r="1048563" ht="12.6" customHeight="true"/>
    <row r="1048564" ht="12.6" customHeight="true"/>
    <row r="1048565" ht="12.6" customHeight="true"/>
    <row r="1048566" ht="12.6" customHeight="true"/>
    <row r="1048567" ht="12.6" customHeight="true"/>
    <row r="1048568" ht="12.6" customHeight="true"/>
    <row r="1048569" ht="12.6" customHeight="true"/>
    <row r="1048570" ht="12.6" customHeight="true"/>
    <row r="1048571" ht="12.6" customHeight="true"/>
    <row r="1048572" ht="12.6" customHeight="true"/>
    <row r="1048573" ht="12.6" customHeight="true"/>
    <row r="1048574" ht="12.6" customHeight="true"/>
    <row r="1048575" ht="12.6" customHeight="true"/>
    <row r="1048576" ht="12.6" customHeight="true"/>
  </sheetData>
  <mergeCells>
    <mergeCell ref="B1:E1"/>
    <mergeCell ref="F1:J1"/>
    <mergeCell ref="L1:P1"/>
  </mergeCells>
  <printOptions gridLines="true"/>
  <pageMargins bottom="1" footer="0.5" header="0.5" left="0.75" right="0.75" top="1"/>
</worksheet>
</file>

<file path=xl/worksheets/sheet2.xml><?xml version="1.0" encoding="utf-8"?>
<worksheet xmlns:r="http://schemas.openxmlformats.org/officeDocument/2006/relationships" xmlns="http://schemas.openxmlformats.org/spreadsheetml/2006/main">
  <dimension ref="A1:IR102"/>
  <sheetViews>
    <sheetView zoomScale="120" topLeftCell="A1" workbookViewId="0" showGridLines="true" showRowColHeaders="false">
      <pane xSplit="1" ySplit="2" topLeftCell="B3" activePane="bottomRight" state="frozen"/>
      <selection activeCell="B4" sqref="B4:B4" pane="bottomRight"/>
    </sheetView>
  </sheetViews>
  <sheetFormatPr customHeight="false" defaultColWidth="9.28125" defaultRowHeight="12.3"/>
  <cols>
    <col min="1" max="2" bestFit="false" customWidth="true" width="12.00390625" hidden="false" outlineLevel="0"/>
    <col min="3" max="3" bestFit="false" customWidth="true" width="13.140625" hidden="false" outlineLevel="0"/>
    <col min="4" max="4" bestFit="false" customWidth="true" width="13.57421875" hidden="false" outlineLevel="0"/>
    <col min="5" max="5" bestFit="false" customWidth="true" width="10.57421875" hidden="false" outlineLevel="0"/>
    <col min="6" max="6" bestFit="false" customWidth="true" width="12.7109375" hidden="false" outlineLevel="0"/>
    <col min="7" max="7" bestFit="false" customWidth="true" width="10.7109375" hidden="false" outlineLevel="0"/>
    <col min="8" max="8" bestFit="false" customWidth="true" width="11.28125" hidden="false" outlineLevel="0"/>
    <col min="9" max="9" bestFit="false" customWidth="true" width="13.7109375" hidden="false" outlineLevel="0"/>
    <col min="10" max="10" bestFit="false" customWidth="true" width="12.00390625" hidden="false" outlineLevel="0"/>
    <col min="11" max="11" bestFit="false" customWidth="true" width="13.57421875" hidden="false" outlineLevel="0"/>
    <col min="12" max="12" bestFit="false" customWidth="true" width="9.8515625" hidden="false" outlineLevel="0"/>
    <col min="13" max="14" bestFit="false" customWidth="true" width="11.28125" hidden="false" outlineLevel="0"/>
    <col min="15" max="15" bestFit="false" customWidth="true" width="12.140625" hidden="false" outlineLevel="0"/>
    <col min="16" max="252" bestFit="true" width="9.140625" hidden="false" outlineLevel="0"/>
  </cols>
  <sheetData>
    <row r="1" ht="15" customHeight="true">
      <c r="A1" s="57" t="s">
        <v>0</v>
      </c>
      <c r="B1" s="58" t="s">
        <v>20</v>
      </c>
      <c r="C1" s="61" t="s">
        <v>20</v>
      </c>
      <c r="D1" s="61"/>
      <c r="E1" s="61"/>
      <c r="F1" s="65" t="s">
        <v>20</v>
      </c>
      <c r="G1" s="65"/>
      <c r="H1" s="68"/>
      <c r="I1" s="72" t="s">
        <v>20</v>
      </c>
      <c r="J1" s="72"/>
      <c r="K1" s="72"/>
      <c r="L1" s="72"/>
      <c r="M1" s="72"/>
      <c r="N1" s="72"/>
      <c r="O1" s="75" t="s">
        <v>20</v>
      </c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T1" s="56"/>
      <c r="BU1" s="56"/>
      <c r="BV1" s="56"/>
      <c r="BW1" s="56"/>
      <c r="BX1" s="56"/>
      <c r="BY1" s="56"/>
      <c r="BZ1" s="56"/>
      <c r="CA1" s="56"/>
      <c r="CB1" s="56"/>
      <c r="CC1" s="56"/>
      <c r="CD1" s="56"/>
      <c r="CE1" s="56"/>
      <c r="CF1" s="56"/>
      <c r="CG1" s="56"/>
      <c r="CH1" s="56"/>
      <c r="CI1" s="56"/>
      <c r="CJ1" s="56"/>
      <c r="CK1" s="56"/>
      <c r="CL1" s="56"/>
      <c r="CM1" s="56"/>
      <c r="CN1" s="56"/>
      <c r="CO1" s="56"/>
      <c r="CP1" s="56"/>
      <c r="CQ1" s="56"/>
      <c r="CR1" s="56"/>
      <c r="CS1" s="56"/>
      <c r="CT1" s="56"/>
      <c r="CU1" s="56"/>
      <c r="CV1" s="56"/>
      <c r="CW1" s="56"/>
      <c r="CX1" s="56"/>
      <c r="CY1" s="56"/>
      <c r="CZ1" s="56"/>
      <c r="DA1" s="56"/>
      <c r="DB1" s="56"/>
      <c r="DC1" s="56"/>
      <c r="DD1" s="56"/>
      <c r="DE1" s="56"/>
      <c r="DF1" s="56"/>
      <c r="DG1" s="56"/>
      <c r="DH1" s="56"/>
      <c r="DI1" s="56"/>
      <c r="DJ1" s="56"/>
      <c r="DK1" s="56"/>
      <c r="DL1" s="56"/>
      <c r="DM1" s="56"/>
      <c r="DN1" s="56"/>
      <c r="DO1" s="56"/>
      <c r="DP1" s="56"/>
      <c r="DQ1" s="56"/>
      <c r="DR1" s="56"/>
      <c r="DS1" s="56"/>
      <c r="DT1" s="56"/>
      <c r="DU1" s="56"/>
      <c r="DV1" s="56"/>
      <c r="DW1" s="56"/>
      <c r="DX1" s="56"/>
      <c r="DY1" s="56"/>
      <c r="DZ1" s="56"/>
      <c r="EA1" s="56"/>
      <c r="EB1" s="56"/>
      <c r="EC1" s="56"/>
      <c r="ED1" s="56"/>
      <c r="EE1" s="56"/>
      <c r="EF1" s="56"/>
      <c r="EG1" s="56"/>
      <c r="EH1" s="56"/>
      <c r="EI1" s="56"/>
      <c r="EJ1" s="56"/>
      <c r="EK1" s="56"/>
      <c r="EL1" s="56"/>
      <c r="EM1" s="56"/>
      <c r="EN1" s="56"/>
      <c r="EO1" s="56"/>
      <c r="EP1" s="56"/>
      <c r="EQ1" s="56"/>
      <c r="ER1" s="56"/>
      <c r="ES1" s="56"/>
      <c r="ET1" s="56"/>
      <c r="EU1" s="56"/>
      <c r="EV1" s="56"/>
      <c r="EW1" s="56"/>
      <c r="EX1" s="56"/>
      <c r="EY1" s="56"/>
      <c r="EZ1" s="56"/>
      <c r="FA1" s="56"/>
      <c r="FB1" s="56"/>
      <c r="FC1" s="56"/>
      <c r="FD1" s="56"/>
      <c r="FE1" s="56"/>
      <c r="FF1" s="56"/>
      <c r="FG1" s="56"/>
      <c r="FH1" s="56"/>
      <c r="FI1" s="56"/>
      <c r="FJ1" s="56"/>
      <c r="FK1" s="56"/>
      <c r="FL1" s="56"/>
      <c r="FM1" s="56"/>
      <c r="FN1" s="56"/>
      <c r="FO1" s="56"/>
      <c r="FP1" s="56"/>
      <c r="FQ1" s="56"/>
      <c r="FR1" s="56"/>
      <c r="FS1" s="56"/>
      <c r="FT1" s="56"/>
      <c r="FU1" s="56"/>
      <c r="FV1" s="56"/>
      <c r="FW1" s="56"/>
      <c r="FX1" s="56"/>
      <c r="FY1" s="56"/>
      <c r="FZ1" s="56"/>
      <c r="GA1" s="56"/>
      <c r="GB1" s="56"/>
      <c r="GC1" s="56"/>
      <c r="GD1" s="56"/>
      <c r="GE1" s="56"/>
      <c r="GF1" s="56"/>
      <c r="GG1" s="56"/>
      <c r="GH1" s="56"/>
      <c r="GI1" s="56"/>
      <c r="GJ1" s="56"/>
      <c r="GK1" s="56"/>
      <c r="GL1" s="56"/>
      <c r="GM1" s="56"/>
      <c r="GN1" s="56"/>
      <c r="GO1" s="56"/>
      <c r="GP1" s="56"/>
      <c r="GQ1" s="56"/>
      <c r="GR1" s="56"/>
      <c r="GS1" s="56"/>
      <c r="GT1" s="56"/>
      <c r="GU1" s="56"/>
      <c r="GV1" s="56"/>
      <c r="GW1" s="56"/>
      <c r="GX1" s="56"/>
      <c r="GY1" s="56"/>
      <c r="GZ1" s="56"/>
      <c r="HA1" s="56"/>
      <c r="HB1" s="56"/>
      <c r="HC1" s="56"/>
      <c r="HD1" s="56"/>
      <c r="HE1" s="56"/>
      <c r="HF1" s="56"/>
      <c r="HG1" s="56"/>
      <c r="HH1" s="56"/>
      <c r="HI1" s="56"/>
      <c r="HJ1" s="56"/>
      <c r="HK1" s="56"/>
      <c r="HL1" s="56"/>
      <c r="HM1" s="56"/>
      <c r="HN1" s="56"/>
      <c r="HO1" s="56"/>
      <c r="HP1" s="56"/>
      <c r="HQ1" s="56"/>
      <c r="HR1" s="56"/>
      <c r="HS1" s="56"/>
      <c r="HT1" s="56"/>
      <c r="HU1" s="56"/>
      <c r="HV1" s="56"/>
      <c r="HW1" s="56"/>
      <c r="HX1" s="56"/>
      <c r="HY1" s="56"/>
      <c r="HZ1" s="56"/>
      <c r="IA1" s="56"/>
      <c r="IB1" s="56"/>
      <c r="IC1" s="56"/>
      <c r="ID1" s="56"/>
      <c r="IE1" s="56"/>
      <c r="IF1" s="56"/>
      <c r="IG1" s="56"/>
      <c r="IH1" s="56"/>
      <c r="II1" s="56"/>
      <c r="IJ1" s="56"/>
      <c r="IK1" s="56"/>
      <c r="IL1" s="56"/>
      <c r="IM1" s="56"/>
      <c r="IN1" s="56"/>
      <c r="IO1" s="56"/>
      <c r="IP1" s="56"/>
      <c r="IQ1" s="56"/>
      <c r="IR1" s="56"/>
    </row>
    <row r="2" ht="17.25" customHeight="true">
      <c r="A2" s="57"/>
      <c r="B2" s="59" t="s">
        <v>21</v>
      </c>
      <c r="C2" s="62" t="s">
        <v>22</v>
      </c>
      <c r="D2" s="62" t="s">
        <v>23</v>
      </c>
      <c r="E2" s="62" t="s">
        <v>24</v>
      </c>
      <c r="F2" s="66" t="s">
        <v>12</v>
      </c>
      <c r="G2" s="66" t="s">
        <v>25</v>
      </c>
      <c r="H2" s="69" t="s">
        <v>26</v>
      </c>
      <c r="I2" s="73" t="s">
        <v>27</v>
      </c>
      <c r="J2" s="73" t="s">
        <v>13</v>
      </c>
      <c r="K2" s="73" t="s">
        <v>28</v>
      </c>
      <c r="L2" s="73" t="s">
        <v>29</v>
      </c>
      <c r="M2" s="73" t="s">
        <v>30</v>
      </c>
      <c r="N2" s="73" t="s">
        <v>31</v>
      </c>
      <c r="O2" s="76" t="s">
        <v>14</v>
      </c>
    </row>
    <row r="3" ht="12.6" customHeight="true">
      <c r="A3" s="57" t="n">
        <v>1</v>
      </c>
      <c r="B3" s="60" t="n">
        <f>'Population Totals'!B3</f>
        <v>87974</v>
      </c>
      <c r="C3" s="60" t="n">
        <v>34728</v>
      </c>
      <c r="D3" s="60" t="n">
        <v>24281</v>
      </c>
      <c r="E3" s="63" t="n">
        <f>IF(ISERROR(D3/B3),"",D3/B3)</f>
        <v>0.276002000591084</v>
      </c>
      <c r="F3" s="60" t="n">
        <v>18031</v>
      </c>
      <c r="G3" s="67" t="n">
        <f>IF(ISERROR(F3/B3),"",F3/B3)</f>
        <v>0.204958283129106</v>
      </c>
      <c r="H3" s="70" t="n">
        <f>IF(ISERROR(O3/B3),"",O3/B3)</f>
        <v>0.605247004796872</v>
      </c>
      <c r="I3" s="74" t="n">
        <v>568</v>
      </c>
      <c r="J3" s="74" t="n">
        <v>8310</v>
      </c>
      <c r="K3" s="74" t="n">
        <v>69816</v>
      </c>
      <c r="L3" s="74" t="n">
        <v>77915</v>
      </c>
      <c r="M3" s="74" t="n">
        <f>B3-C3</f>
        <v>53246</v>
      </c>
      <c r="N3" s="74" t="n">
        <v>56</v>
      </c>
      <c r="O3" s="77" t="n">
        <f>B3-C3</f>
        <v>53246</v>
      </c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  <c r="BY3" s="56"/>
      <c r="BZ3" s="56"/>
      <c r="CA3" s="56"/>
      <c r="CB3" s="56"/>
      <c r="CC3" s="56"/>
      <c r="CD3" s="56"/>
      <c r="CE3" s="56"/>
      <c r="CF3" s="56"/>
      <c r="CG3" s="56"/>
      <c r="CH3" s="56"/>
      <c r="CI3" s="56"/>
      <c r="CJ3" s="56"/>
      <c r="CK3" s="56"/>
      <c r="CL3" s="56"/>
      <c r="CM3" s="56"/>
      <c r="CN3" s="56"/>
      <c r="CO3" s="56"/>
      <c r="CP3" s="56"/>
      <c r="CQ3" s="56"/>
      <c r="CR3" s="56"/>
      <c r="CS3" s="56"/>
      <c r="CT3" s="56"/>
      <c r="CU3" s="56"/>
      <c r="CV3" s="56"/>
      <c r="CW3" s="56"/>
      <c r="CX3" s="56"/>
      <c r="CY3" s="56"/>
      <c r="CZ3" s="56"/>
      <c r="DA3" s="56"/>
      <c r="DB3" s="56"/>
      <c r="DC3" s="56"/>
      <c r="DD3" s="56"/>
      <c r="DE3" s="56"/>
      <c r="DF3" s="56"/>
      <c r="DG3" s="56"/>
      <c r="DH3" s="56"/>
      <c r="DI3" s="56"/>
      <c r="DJ3" s="56"/>
      <c r="DK3" s="56"/>
      <c r="DL3" s="56"/>
      <c r="DM3" s="56"/>
      <c r="DN3" s="56"/>
      <c r="DO3" s="56"/>
      <c r="DP3" s="56"/>
      <c r="DQ3" s="56"/>
      <c r="DR3" s="56"/>
      <c r="DS3" s="56"/>
      <c r="DT3" s="56"/>
      <c r="DU3" s="56"/>
      <c r="DV3" s="56"/>
      <c r="DW3" s="56"/>
      <c r="DX3" s="56"/>
      <c r="DY3" s="56"/>
      <c r="DZ3" s="56"/>
      <c r="EA3" s="56"/>
      <c r="EB3" s="56"/>
      <c r="EC3" s="56"/>
      <c r="ED3" s="56"/>
      <c r="EE3" s="56"/>
      <c r="EF3" s="56"/>
      <c r="EG3" s="56"/>
      <c r="EH3" s="56"/>
      <c r="EI3" s="56"/>
      <c r="EJ3" s="56"/>
      <c r="EK3" s="56"/>
      <c r="EL3" s="56"/>
      <c r="EM3" s="56"/>
      <c r="EN3" s="56"/>
      <c r="EO3" s="56"/>
      <c r="EP3" s="56"/>
      <c r="EQ3" s="56"/>
      <c r="ER3" s="56"/>
      <c r="ES3" s="56"/>
      <c r="ET3" s="56"/>
      <c r="EU3" s="56"/>
      <c r="EV3" s="56"/>
      <c r="EW3" s="56"/>
      <c r="EX3" s="56"/>
      <c r="EY3" s="56"/>
      <c r="EZ3" s="56"/>
      <c r="FA3" s="56"/>
      <c r="FB3" s="56"/>
      <c r="FC3" s="56"/>
      <c r="FD3" s="56"/>
      <c r="FE3" s="56"/>
      <c r="FF3" s="56"/>
      <c r="FG3" s="56"/>
      <c r="FH3" s="56"/>
      <c r="FI3" s="56"/>
      <c r="FJ3" s="56"/>
      <c r="FK3" s="56"/>
      <c r="FL3" s="56"/>
      <c r="FM3" s="56"/>
      <c r="FN3" s="56"/>
      <c r="FO3" s="56"/>
      <c r="FP3" s="56"/>
      <c r="FQ3" s="56"/>
      <c r="FR3" s="56"/>
      <c r="FS3" s="56"/>
      <c r="FT3" s="56"/>
      <c r="FU3" s="56"/>
      <c r="FV3" s="56"/>
      <c r="FW3" s="56"/>
      <c r="FX3" s="56"/>
      <c r="FY3" s="56"/>
      <c r="FZ3" s="56"/>
      <c r="GA3" s="56"/>
      <c r="GB3" s="56"/>
      <c r="GC3" s="56"/>
      <c r="GD3" s="56"/>
      <c r="GE3" s="56"/>
      <c r="GF3" s="56"/>
      <c r="GG3" s="56"/>
      <c r="GH3" s="56"/>
      <c r="GI3" s="56"/>
      <c r="GJ3" s="56"/>
      <c r="GK3" s="56"/>
      <c r="GL3" s="56"/>
      <c r="GM3" s="56"/>
      <c r="GN3" s="56"/>
      <c r="GO3" s="56"/>
      <c r="GP3" s="56"/>
      <c r="GQ3" s="56"/>
      <c r="GR3" s="56"/>
      <c r="GS3" s="56"/>
      <c r="GT3" s="56"/>
      <c r="GU3" s="56"/>
      <c r="GV3" s="56"/>
      <c r="GW3" s="56"/>
      <c r="GX3" s="56"/>
      <c r="GY3" s="56"/>
      <c r="GZ3" s="56"/>
      <c r="HA3" s="56"/>
      <c r="HB3" s="56"/>
      <c r="HC3" s="56"/>
      <c r="HD3" s="56"/>
      <c r="HE3" s="56"/>
      <c r="HF3" s="56"/>
      <c r="HG3" s="56"/>
      <c r="HH3" s="56"/>
      <c r="HI3" s="56"/>
      <c r="HJ3" s="56"/>
      <c r="HK3" s="56"/>
      <c r="HL3" s="56"/>
      <c r="HM3" s="56"/>
      <c r="HN3" s="56"/>
      <c r="HO3" s="56"/>
      <c r="HP3" s="56"/>
      <c r="HQ3" s="56"/>
      <c r="HR3" s="56"/>
      <c r="HS3" s="56"/>
      <c r="HT3" s="56"/>
      <c r="HU3" s="56"/>
      <c r="HV3" s="56"/>
      <c r="HW3" s="56"/>
      <c r="HX3" s="56"/>
      <c r="HY3" s="56"/>
      <c r="HZ3" s="56"/>
      <c r="IA3" s="56"/>
      <c r="IB3" s="56"/>
      <c r="IC3" s="56"/>
      <c r="ID3" s="56"/>
      <c r="IE3" s="56"/>
      <c r="IF3" s="56"/>
      <c r="IG3" s="56"/>
      <c r="IH3" s="56"/>
      <c r="II3" s="56"/>
      <c r="IJ3" s="56"/>
      <c r="IK3" s="56"/>
      <c r="IL3" s="56"/>
      <c r="IM3" s="56"/>
      <c r="IN3" s="56"/>
      <c r="IO3" s="56"/>
      <c r="IP3" s="56"/>
      <c r="IQ3" s="56"/>
      <c r="IR3" s="56"/>
    </row>
    <row r="4">
      <c r="A4" s="57" t="n">
        <v>2</v>
      </c>
      <c r="B4" s="22" t="n">
        <f>'Population Totals'!B4</f>
        <v>85990</v>
      </c>
      <c r="C4" s="22" t="n">
        <v>56676</v>
      </c>
      <c r="D4" s="22" t="n">
        <v>9198</v>
      </c>
      <c r="E4" s="64" t="n">
        <f>IF(ISERROR(D4/B4),"",D4/B4)</f>
        <v>0.106965926270497</v>
      </c>
      <c r="F4" s="22" t="n">
        <v>13764</v>
      </c>
      <c r="G4" s="64" t="n">
        <f>IF(ISERROR(F4/B4),"",F4/B4)</f>
        <v>0.160065123851611</v>
      </c>
      <c r="H4" s="71" t="n">
        <f>IF(ISERROR(O4/B4),"",O4/B4)</f>
        <v>0.340900104663333</v>
      </c>
      <c r="I4" s="22" t="n">
        <v>542</v>
      </c>
      <c r="J4" s="22" t="n">
        <v>3942</v>
      </c>
      <c r="K4" s="22" t="n">
        <v>72243</v>
      </c>
      <c r="L4" s="22" t="n">
        <v>77285</v>
      </c>
      <c r="M4" s="22" t="n">
        <f>B4-C4</f>
        <v>29314</v>
      </c>
      <c r="N4" s="22" t="n">
        <v>52</v>
      </c>
      <c r="O4" s="22" t="n">
        <f>B4-C4</f>
        <v>29314</v>
      </c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</row>
    <row r="5">
      <c r="A5" s="57" t="n">
        <v>3</v>
      </c>
      <c r="B5" s="60" t="n">
        <f>'Population Totals'!B5</f>
        <v>87050</v>
      </c>
      <c r="C5" s="60" t="n">
        <v>43557</v>
      </c>
      <c r="D5" s="60" t="n">
        <v>13283</v>
      </c>
      <c r="E5" s="63" t="n">
        <f>IF(ISERROR(D5/B5),"",D5/B5)</f>
        <v>0.152590465249856</v>
      </c>
      <c r="F5" s="60" t="n">
        <v>16860</v>
      </c>
      <c r="G5" s="67" t="n">
        <f>IF(ISERROR(F5/B5),"",F5/B5)</f>
        <v>0.193681792073521</v>
      </c>
      <c r="H5" s="70" t="n">
        <f>IF(ISERROR(O5/B5),"",O5/B5)</f>
        <v>0.499632395175187</v>
      </c>
      <c r="I5" s="74" t="n">
        <v>607</v>
      </c>
      <c r="J5" s="74" t="n">
        <v>10844</v>
      </c>
      <c r="K5" s="74" t="n">
        <v>70099</v>
      </c>
      <c r="L5" s="74" t="n">
        <v>76799</v>
      </c>
      <c r="M5" s="74" t="n">
        <f>B5-C5</f>
        <v>43493</v>
      </c>
      <c r="N5" s="74" t="n">
        <v>65</v>
      </c>
      <c r="O5" s="77" t="n">
        <f>B5-C5</f>
        <v>43493</v>
      </c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</row>
    <row r="6">
      <c r="A6" s="57" t="n">
        <v>4</v>
      </c>
      <c r="B6" s="22" t="n">
        <f>'Population Totals'!B6</f>
        <v>87146</v>
      </c>
      <c r="C6" s="22" t="n">
        <v>48941</v>
      </c>
      <c r="D6" s="22" t="n">
        <v>5510</v>
      </c>
      <c r="E6" s="64" t="n">
        <f>IF(ISERROR(D6/B6),"",D6/B6)</f>
        <v>0.0632272278704702</v>
      </c>
      <c r="F6" s="22" t="n">
        <v>20312</v>
      </c>
      <c r="G6" s="64" t="n">
        <f>IF(ISERROR(F6/B6),"",F6/B6)</f>
        <v>0.233080118421959</v>
      </c>
      <c r="H6" s="71" t="n">
        <f>IF(ISERROR(O6/B6),"",O6/B6)</f>
        <v>0.438402221559222</v>
      </c>
      <c r="I6" s="22" t="n">
        <v>1294</v>
      </c>
      <c r="J6" s="22" t="n">
        <v>10137</v>
      </c>
      <c r="K6" s="22" t="n">
        <v>66747</v>
      </c>
      <c r="L6" s="22" t="n">
        <v>77162</v>
      </c>
      <c r="M6" s="22" t="n">
        <f>B6-C6</f>
        <v>38205</v>
      </c>
      <c r="N6" s="22" t="n">
        <v>40</v>
      </c>
      <c r="O6" s="22" t="n">
        <f>B6-C6</f>
        <v>38205</v>
      </c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</row>
    <row r="7">
      <c r="A7" s="57" t="n">
        <v>5</v>
      </c>
      <c r="B7" s="60" t="n">
        <f>'Population Totals'!B7</f>
        <v>88797</v>
      </c>
      <c r="C7" s="60" t="n">
        <v>61773</v>
      </c>
      <c r="D7" s="60" t="n">
        <v>4834</v>
      </c>
      <c r="E7" s="63" t="n">
        <f>IF(ISERROR(D7/B7),"",D7/B7)</f>
        <v>0.0544387760847776</v>
      </c>
      <c r="F7" s="60" t="n">
        <v>8678</v>
      </c>
      <c r="G7" s="67" t="n">
        <f>IF(ISERROR(F7/B7),"",F7/B7)</f>
        <v>0.0977285268646463</v>
      </c>
      <c r="H7" s="70" t="n">
        <f>IF(ISERROR(O7/B7),"",O7/B7)</f>
        <v>0.304334605898848</v>
      </c>
      <c r="I7" s="74" t="n">
        <v>243</v>
      </c>
      <c r="J7" s="74" t="n">
        <v>10067</v>
      </c>
      <c r="K7" s="74" t="n">
        <v>80193</v>
      </c>
      <c r="L7" s="74" t="n">
        <v>79934</v>
      </c>
      <c r="M7" s="74" t="n">
        <f>B7-C7</f>
        <v>27024</v>
      </c>
      <c r="N7" s="74" t="n">
        <v>47</v>
      </c>
      <c r="O7" s="77" t="n">
        <f>B7-C7</f>
        <v>27024</v>
      </c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</row>
    <row r="8">
      <c r="A8" s="57" t="n">
        <v>6</v>
      </c>
      <c r="B8" s="22" t="n">
        <f>'Population Totals'!B8</f>
        <v>85671</v>
      </c>
      <c r="C8" s="22" t="n">
        <v>44838</v>
      </c>
      <c r="D8" s="22" t="n">
        <v>4004</v>
      </c>
      <c r="E8" s="64" t="n">
        <f>IF(ISERROR(D8/B8),"",D8/B8)</f>
        <v>0.0467369354857536</v>
      </c>
      <c r="F8" s="22" t="n">
        <v>15204</v>
      </c>
      <c r="G8" s="64" t="n">
        <f>IF(ISERROR(F8/B8),"",F8/B8)</f>
        <v>0.17746962215919</v>
      </c>
      <c r="H8" s="71" t="n">
        <f>IF(ISERROR(O8/B8),"",O8/B8)</f>
        <v>0.476625695976468</v>
      </c>
      <c r="I8" s="22" t="n">
        <v>465</v>
      </c>
      <c r="J8" s="22" t="n">
        <v>18561</v>
      </c>
      <c r="K8" s="22" t="n">
        <v>70417</v>
      </c>
      <c r="L8" s="22" t="n">
        <v>75479</v>
      </c>
      <c r="M8" s="22" t="n">
        <f>B8-C8</f>
        <v>40833</v>
      </c>
      <c r="N8" s="22" t="n">
        <v>52</v>
      </c>
      <c r="O8" s="22" t="n">
        <f>B8-C8</f>
        <v>40833</v>
      </c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</row>
    <row r="9">
      <c r="A9" s="57" t="n">
        <v>7</v>
      </c>
      <c r="B9" s="60" t="n">
        <f>'Population Totals'!B9</f>
        <v>85288</v>
      </c>
      <c r="C9" s="60" t="n">
        <v>33556</v>
      </c>
      <c r="D9" s="60" t="n">
        <v>10310</v>
      </c>
      <c r="E9" s="63" t="n">
        <f>IF(ISERROR(D9/B9),"",D9/B9)</f>
        <v>0.120884532407842</v>
      </c>
      <c r="F9" s="60" t="n">
        <v>24053</v>
      </c>
      <c r="G9" s="67" t="n">
        <f>IF(ISERROR(F9/B9),"",F9/B9)</f>
        <v>0.282020917362349</v>
      </c>
      <c r="H9" s="70" t="n">
        <f>IF(ISERROR(O9/B9),"",O9/B9)</f>
        <v>0.606556608198105</v>
      </c>
      <c r="I9" s="74" t="n">
        <v>1110</v>
      </c>
      <c r="J9" s="74" t="n">
        <v>16001</v>
      </c>
      <c r="K9" s="74" t="n">
        <v>61135</v>
      </c>
      <c r="L9" s="74" t="n">
        <v>74420</v>
      </c>
      <c r="M9" s="74" t="n">
        <f>B9-C9</f>
        <v>51732</v>
      </c>
      <c r="N9" s="74" t="n">
        <v>48</v>
      </c>
      <c r="O9" s="77" t="n">
        <f>B9-C9</f>
        <v>51732</v>
      </c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</row>
    <row r="10">
      <c r="A10" s="57" t="n">
        <v>8</v>
      </c>
      <c r="B10" s="22" t="n">
        <f>'Population Totals'!B10</f>
        <v>85720</v>
      </c>
      <c r="C10" s="22" t="n">
        <v>37512</v>
      </c>
      <c r="D10" s="22" t="n">
        <v>5268</v>
      </c>
      <c r="E10" s="64" t="n">
        <f>IF(ISERROR(D10/B10),"",D10/B10)</f>
        <v>0.061455902939804</v>
      </c>
      <c r="F10" s="22" t="n">
        <v>21855</v>
      </c>
      <c r="G10" s="64" t="n">
        <f>IF(ISERROR(F10/B10),"",F10/B10)</f>
        <v>0.254958002799813</v>
      </c>
      <c r="H10" s="71" t="n">
        <f>IF(ISERROR(O10/B10),"",O10/B10)</f>
        <v>0.562389174055063</v>
      </c>
      <c r="I10" s="22" t="n">
        <v>675</v>
      </c>
      <c r="J10" s="22" t="n">
        <v>19249</v>
      </c>
      <c r="K10" s="22" t="n">
        <v>63777</v>
      </c>
      <c r="L10" s="22" t="n">
        <v>74726</v>
      </c>
      <c r="M10" s="22" t="n">
        <f>B10-C10</f>
        <v>48208</v>
      </c>
      <c r="N10" s="22" t="n">
        <v>53</v>
      </c>
      <c r="O10" s="22" t="n">
        <f>B10-C10</f>
        <v>48208</v>
      </c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</row>
    <row r="11">
      <c r="A11" s="57" t="n">
        <v>9</v>
      </c>
      <c r="B11" s="60" t="n">
        <f>'Population Totals'!B11</f>
        <v>87406</v>
      </c>
      <c r="C11" s="60" t="n">
        <v>42432</v>
      </c>
      <c r="D11" s="60" t="n">
        <v>14625</v>
      </c>
      <c r="E11" s="63" t="n">
        <f>IF(ISERROR(D11/B11),"",D11/B11)</f>
        <v>0.167322609431847</v>
      </c>
      <c r="F11" s="60" t="n">
        <v>15163</v>
      </c>
      <c r="G11" s="67" t="n">
        <f>IF(ISERROR(F11/B11),"",F11/B11)</f>
        <v>0.173477793286502</v>
      </c>
      <c r="H11" s="70" t="n">
        <f>IF(ISERROR(O11/B11),"",O11/B11)</f>
        <v>0.514541335835069</v>
      </c>
      <c r="I11" s="74" t="n">
        <v>527</v>
      </c>
      <c r="J11" s="74" t="n">
        <v>12074</v>
      </c>
      <c r="K11" s="74" t="n">
        <v>72171</v>
      </c>
      <c r="L11" s="74" t="n">
        <v>77000</v>
      </c>
      <c r="M11" s="74" t="n">
        <f>B11-C11</f>
        <v>44974</v>
      </c>
      <c r="N11" s="74" t="n">
        <v>98</v>
      </c>
      <c r="O11" s="77" t="n">
        <f>B11-C11</f>
        <v>44974</v>
      </c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</row>
    <row r="12">
      <c r="A12" s="57" t="n">
        <v>10</v>
      </c>
      <c r="B12" s="22" t="n">
        <f>'Population Totals'!B12</f>
        <v>87881</v>
      </c>
      <c r="C12" s="22" t="n">
        <v>38941</v>
      </c>
      <c r="D12" s="22" t="n">
        <v>17158</v>
      </c>
      <c r="E12" s="64" t="n">
        <f>IF(ISERROR(D12/B12),"",D12/B12)</f>
        <v>0.195241292201955</v>
      </c>
      <c r="F12" s="22" t="n">
        <v>23921</v>
      </c>
      <c r="G12" s="64" t="n">
        <f>IF(ISERROR(F12/B12),"",F12/B12)</f>
        <v>0.272197630887222</v>
      </c>
      <c r="H12" s="71" t="n">
        <f>IF(ISERROR(O12/B12),"",O12/B12)</f>
        <v>0.556889430024692</v>
      </c>
      <c r="I12" s="22" t="n">
        <v>629</v>
      </c>
      <c r="J12" s="22" t="n">
        <v>6470</v>
      </c>
      <c r="K12" s="22" t="n">
        <v>63832</v>
      </c>
      <c r="L12" s="22" t="n">
        <v>76827</v>
      </c>
      <c r="M12" s="22" t="n">
        <f>B12-C12</f>
        <v>48940</v>
      </c>
      <c r="N12" s="22" t="n">
        <v>162</v>
      </c>
      <c r="O12" s="22" t="n">
        <f>B12-C12</f>
        <v>48940</v>
      </c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</row>
    <row r="13">
      <c r="A13" s="57" t="n">
        <v>11</v>
      </c>
      <c r="B13" s="60" t="n">
        <f>'Population Totals'!B13</f>
        <v>85651</v>
      </c>
      <c r="C13" s="60" t="n">
        <v>40357</v>
      </c>
      <c r="D13" s="60" t="n">
        <v>13762</v>
      </c>
      <c r="E13" s="63" t="n">
        <f>IF(ISERROR(D13/B13),"",D13/B13)</f>
        <v>0.160675298595463</v>
      </c>
      <c r="F13" s="60" t="n">
        <v>11843</v>
      </c>
      <c r="G13" s="67" t="n">
        <f>IF(ISERROR(F13/B13),"",F13/B13)</f>
        <v>0.138270422995645</v>
      </c>
      <c r="H13" s="70" t="n">
        <f>IF(ISERROR(O13/B13),"",O13/B13)</f>
        <v>0.528820445762455</v>
      </c>
      <c r="I13" s="74" t="n">
        <v>298</v>
      </c>
      <c r="J13" s="74" t="n">
        <v>16023</v>
      </c>
      <c r="K13" s="74" t="n">
        <v>73724</v>
      </c>
      <c r="L13" s="74" t="n">
        <v>75364</v>
      </c>
      <c r="M13" s="74" t="n">
        <f>B13-C13</f>
        <v>45294</v>
      </c>
      <c r="N13" s="74" t="n">
        <v>103</v>
      </c>
      <c r="O13" s="77" t="n">
        <f>B13-C13</f>
        <v>45294</v>
      </c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</row>
    <row r="14">
      <c r="A14" s="57" t="n">
        <v>12</v>
      </c>
      <c r="B14" s="22" t="n">
        <f>'Population Totals'!B14</f>
        <v>85069</v>
      </c>
      <c r="C14" s="22" t="n">
        <v>47764</v>
      </c>
      <c r="D14" s="22" t="n">
        <v>5791</v>
      </c>
      <c r="E14" s="64" t="n">
        <f>IF(ISERROR(D14/B14),"",D14/B14)</f>
        <v>0.0680741515710776</v>
      </c>
      <c r="F14" s="22" t="n">
        <v>11722</v>
      </c>
      <c r="G14" s="64" t="n">
        <f>IF(ISERROR(F14/B14),"",F14/B14)</f>
        <v>0.137794026025932</v>
      </c>
      <c r="H14" s="71" t="n">
        <f>IF(ISERROR(O14/B14),"",O14/B14)</f>
        <v>0.438526372709213</v>
      </c>
      <c r="I14" s="22" t="n">
        <v>308</v>
      </c>
      <c r="J14" s="22" t="n">
        <v>16500</v>
      </c>
      <c r="K14" s="22" t="n">
        <v>73305</v>
      </c>
      <c r="L14" s="22" t="n">
        <v>74511</v>
      </c>
      <c r="M14" s="22" t="n">
        <f>B14-C14</f>
        <v>37305</v>
      </c>
      <c r="N14" s="22" t="n">
        <v>56</v>
      </c>
      <c r="O14" s="22" t="n">
        <f>B14-C14</f>
        <v>37305</v>
      </c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</row>
    <row r="15">
      <c r="A15" s="57" t="n">
        <v>13</v>
      </c>
      <c r="B15" s="60" t="n">
        <f>'Population Totals'!B15</f>
        <v>83891</v>
      </c>
      <c r="C15" s="60" t="n">
        <v>41695</v>
      </c>
      <c r="D15" s="60" t="n">
        <v>8161</v>
      </c>
      <c r="E15" s="63" t="n">
        <f>IF(ISERROR(D15/B15),"",D15/B15)</f>
        <v>0.0972809955775947</v>
      </c>
      <c r="F15" s="60" t="n">
        <v>11150</v>
      </c>
      <c r="G15" s="67" t="n">
        <f>IF(ISERROR(F15/B15),"",F15/B15)</f>
        <v>0.132910562515645</v>
      </c>
      <c r="H15" s="70" t="n">
        <f>IF(ISERROR(O15/B15),"",O15/B15)</f>
        <v>0.502986017570419</v>
      </c>
      <c r="I15" s="74" t="n">
        <v>359</v>
      </c>
      <c r="J15" s="74" t="n">
        <v>20085</v>
      </c>
      <c r="K15" s="74" t="n">
        <v>73037</v>
      </c>
      <c r="L15" s="74" t="n">
        <v>75486</v>
      </c>
      <c r="M15" s="74" t="n">
        <f>B15-C15</f>
        <v>42196</v>
      </c>
      <c r="N15" s="74" t="n">
        <v>56</v>
      </c>
      <c r="O15" s="77" t="n">
        <f>B15-C15</f>
        <v>42196</v>
      </c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</row>
    <row r="16">
      <c r="A16" s="57" t="n">
        <v>14</v>
      </c>
      <c r="B16" s="22" t="n">
        <f>'Population Totals'!B16</f>
        <v>86964</v>
      </c>
      <c r="C16" s="22" t="n">
        <v>49519</v>
      </c>
      <c r="D16" s="22" t="n">
        <v>3962</v>
      </c>
      <c r="E16" s="64" t="n">
        <f>IF(ISERROR(D16/B16),"",D16/B16)</f>
        <v>0.045559081918955</v>
      </c>
      <c r="F16" s="22" t="n">
        <v>9178</v>
      </c>
      <c r="G16" s="64" t="n">
        <f>IF(ISERROR(F16/B16),"",F16/B16)</f>
        <v>0.105537923738558</v>
      </c>
      <c r="H16" s="71" t="n">
        <f>IF(ISERROR(O16/B16),"",O16/B16)</f>
        <v>0.430580470079573</v>
      </c>
      <c r="I16" s="22" t="n">
        <v>198</v>
      </c>
      <c r="J16" s="22" t="n">
        <v>20358</v>
      </c>
      <c r="K16" s="22" t="n">
        <v>77744</v>
      </c>
      <c r="L16" s="22" t="n">
        <v>77630</v>
      </c>
      <c r="M16" s="22" t="n">
        <f>B16-C16</f>
        <v>37445</v>
      </c>
      <c r="N16" s="22" t="n">
        <v>43</v>
      </c>
      <c r="O16" s="22" t="n">
        <f>B16-C16</f>
        <v>37445</v>
      </c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</row>
    <row r="17">
      <c r="A17" s="57" t="n">
        <v>15</v>
      </c>
      <c r="B17" s="60" t="n">
        <f>'Population Totals'!B17</f>
        <v>84788</v>
      </c>
      <c r="C17" s="60" t="n">
        <v>52810</v>
      </c>
      <c r="D17" s="60" t="n">
        <v>2894</v>
      </c>
      <c r="E17" s="63" t="n">
        <f>IF(ISERROR(D17/B17),"",D17/B17)</f>
        <v>0.034132188517243</v>
      </c>
      <c r="F17" s="60" t="n">
        <v>5812</v>
      </c>
      <c r="G17" s="67" t="n">
        <f>IF(ISERROR(F17/B17),"",F17/B17)</f>
        <v>0.0685474359579186</v>
      </c>
      <c r="H17" s="70" t="n">
        <f>IF(ISERROR(O17/B17),"",O17/B17)</f>
        <v>0.377152427230268</v>
      </c>
      <c r="I17" s="74" t="n">
        <v>106</v>
      </c>
      <c r="J17" s="74" t="n">
        <v>19449</v>
      </c>
      <c r="K17" s="74" t="n">
        <v>78956</v>
      </c>
      <c r="L17" s="74" t="n">
        <v>77027</v>
      </c>
      <c r="M17" s="74" t="n">
        <f>B17-C17</f>
        <v>31978</v>
      </c>
      <c r="N17" s="74" t="n">
        <v>46</v>
      </c>
      <c r="O17" s="77" t="n">
        <f>B17-C17</f>
        <v>31978</v>
      </c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</row>
    <row r="18">
      <c r="A18" s="57" t="n">
        <v>16</v>
      </c>
      <c r="B18" s="22" t="n">
        <f>'Population Totals'!B18</f>
        <v>87344</v>
      </c>
      <c r="C18" s="22" t="n">
        <v>55830</v>
      </c>
      <c r="D18" s="22" t="n">
        <v>6513</v>
      </c>
      <c r="E18" s="64" t="n">
        <f>IF(ISERROR(D18/B18),"",D18/B18)</f>
        <v>0.0745672284301154</v>
      </c>
      <c r="F18" s="22" t="n">
        <v>10147</v>
      </c>
      <c r="G18" s="64" t="n">
        <f>IF(ISERROR(F18/B18),"",F18/B18)</f>
        <v>0.116172833852354</v>
      </c>
      <c r="H18" s="71" t="n">
        <f>IF(ISERROR(O18/B18),"",O18/B18)</f>
        <v>0.360803260670452</v>
      </c>
      <c r="I18" s="22" t="n">
        <v>242</v>
      </c>
      <c r="J18" s="22" t="n">
        <v>11288</v>
      </c>
      <c r="K18" s="22" t="n">
        <v>77140</v>
      </c>
      <c r="L18" s="22" t="n">
        <v>78257</v>
      </c>
      <c r="M18" s="22" t="n">
        <f>B18-C18</f>
        <v>31514</v>
      </c>
      <c r="N18" s="22" t="n">
        <v>37</v>
      </c>
      <c r="O18" s="22" t="n">
        <f>B18-C18</f>
        <v>31514</v>
      </c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</row>
    <row r="19">
      <c r="A19" s="57" t="n">
        <v>17</v>
      </c>
      <c r="B19" s="60" t="n">
        <f>'Population Totals'!B19</f>
        <v>86547</v>
      </c>
      <c r="C19" s="60" t="n">
        <v>32133</v>
      </c>
      <c r="D19" s="60" t="n">
        <v>8065</v>
      </c>
      <c r="E19" s="63" t="n">
        <f>IF(ISERROR(D19/B19),"",D19/B19)</f>
        <v>0.0931863611679203</v>
      </c>
      <c r="F19" s="60" t="n">
        <v>16273</v>
      </c>
      <c r="G19" s="67" t="n">
        <f>IF(ISERROR(F19/B19),"",F19/B19)</f>
        <v>0.188025003755185</v>
      </c>
      <c r="H19" s="70" t="n">
        <f>IF(ISERROR(O19/B19),"",O19/B19)</f>
        <v>0.628721966099345</v>
      </c>
      <c r="I19" s="74" t="n">
        <v>536</v>
      </c>
      <c r="J19" s="74" t="n">
        <v>28316</v>
      </c>
      <c r="K19" s="74" t="n">
        <v>70191</v>
      </c>
      <c r="L19" s="74" t="n">
        <v>78068</v>
      </c>
      <c r="M19" s="74" t="n">
        <f>B19-C19</f>
        <v>54414</v>
      </c>
      <c r="N19" s="74" t="n">
        <v>26</v>
      </c>
      <c r="O19" s="77" t="n">
        <f>B19-C19</f>
        <v>54414</v>
      </c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</row>
    <row r="20">
      <c r="A20" s="57" t="n">
        <v>18</v>
      </c>
      <c r="B20" s="22" t="n">
        <f>'Population Totals'!B20</f>
        <v>84633</v>
      </c>
      <c r="C20" s="22" t="n">
        <v>35668</v>
      </c>
      <c r="D20" s="22" t="n">
        <v>6282</v>
      </c>
      <c r="E20" s="64" t="n">
        <f>IF(ISERROR(D20/B20),"",D20/B20)</f>
        <v>0.0742263656020701</v>
      </c>
      <c r="F20" s="22" t="n">
        <v>14894</v>
      </c>
      <c r="G20" s="64" t="n">
        <f>IF(ISERROR(F20/B20),"",F20/B20)</f>
        <v>0.175983363463424</v>
      </c>
      <c r="H20" s="71" t="n">
        <f>IF(ISERROR(O20/B20),"",O20/B20)</f>
        <v>0.578556827714958</v>
      </c>
      <c r="I20" s="22" t="n">
        <v>469</v>
      </c>
      <c r="J20" s="22" t="n">
        <v>25440</v>
      </c>
      <c r="K20" s="22" t="n">
        <v>69685</v>
      </c>
      <c r="L20" s="22" t="n">
        <v>75368</v>
      </c>
      <c r="M20" s="22" t="n">
        <f>B20-C20</f>
        <v>48965</v>
      </c>
      <c r="N20" s="22" t="n">
        <v>62</v>
      </c>
      <c r="O20" s="22" t="n">
        <f>B20-C20</f>
        <v>48965</v>
      </c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</row>
    <row r="21">
      <c r="A21" s="57" t="n">
        <v>19</v>
      </c>
      <c r="B21" s="60" t="n">
        <f>'Population Totals'!B21</f>
        <v>82261</v>
      </c>
      <c r="C21" s="60" t="n">
        <v>51333</v>
      </c>
      <c r="D21" s="60" t="n">
        <v>7170</v>
      </c>
      <c r="E21" s="63" t="n">
        <f>IF(ISERROR(D21/B21),"",D21/B21)</f>
        <v>0.0871615954097324</v>
      </c>
      <c r="F21" s="60" t="n">
        <v>9507</v>
      </c>
      <c r="G21" s="67" t="n">
        <f>IF(ISERROR(F21/B21),"",F21/B21)</f>
        <v>0.115571169813156</v>
      </c>
      <c r="H21" s="70" t="n">
        <f>IF(ISERROR(O21/B21),"",O21/B21)</f>
        <v>0.375974033867811</v>
      </c>
      <c r="I21" s="74" t="n">
        <v>314</v>
      </c>
      <c r="J21" s="74" t="n">
        <v>10424</v>
      </c>
      <c r="K21" s="74" t="n">
        <v>72684</v>
      </c>
      <c r="L21" s="74" t="n">
        <v>72951</v>
      </c>
      <c r="M21" s="74" t="n">
        <f>B21-C21</f>
        <v>30928</v>
      </c>
      <c r="N21" s="74" t="n">
        <v>68</v>
      </c>
      <c r="O21" s="77" t="n">
        <f>B21-C21</f>
        <v>30928</v>
      </c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</row>
    <row r="22">
      <c r="A22" s="57" t="n">
        <v>20</v>
      </c>
      <c r="B22" s="22" t="n">
        <f>'Population Totals'!B22</f>
        <v>88418</v>
      </c>
      <c r="C22" s="22" t="n">
        <v>31978</v>
      </c>
      <c r="D22" s="22" t="n">
        <v>18967</v>
      </c>
      <c r="E22" s="64" t="n">
        <f>IF(ISERROR(D22/B22),"",D22/B22)</f>
        <v>0.214515143975209</v>
      </c>
      <c r="F22" s="22" t="n">
        <v>25729</v>
      </c>
      <c r="G22" s="64" t="n">
        <f>IF(ISERROR(F22/B22),"",F22/B22)</f>
        <v>0.290992784274695</v>
      </c>
      <c r="H22" s="71" t="n">
        <f>IF(ISERROR(O22/B22),"",O22/B22)</f>
        <v>0.638331561446764</v>
      </c>
      <c r="I22" s="22" t="n">
        <v>737</v>
      </c>
      <c r="J22" s="22" t="n">
        <v>9652</v>
      </c>
      <c r="K22" s="22" t="n">
        <v>62504</v>
      </c>
      <c r="L22" s="22" t="n">
        <v>75469</v>
      </c>
      <c r="M22" s="22" t="n">
        <f>B22-C22</f>
        <v>56440</v>
      </c>
      <c r="N22" s="22" t="n">
        <v>131</v>
      </c>
      <c r="O22" s="22" t="n">
        <f>B22-C22</f>
        <v>56440</v>
      </c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</row>
    <row r="23">
      <c r="A23" s="57" t="n">
        <v>21</v>
      </c>
      <c r="B23" s="60" t="n">
        <f>'Population Totals'!B23</f>
        <v>89465</v>
      </c>
      <c r="C23" s="60" t="n">
        <v>25899</v>
      </c>
      <c r="D23" s="60" t="n">
        <v>28780</v>
      </c>
      <c r="E23" s="63" t="n">
        <f>IF(ISERROR(D23/B23),"",D23/B23)</f>
        <v>0.321690046386855</v>
      </c>
      <c r="F23" s="60" t="n">
        <v>25334</v>
      </c>
      <c r="G23" s="67" t="n">
        <f>IF(ISERROR(F23/B23),"",F23/B23)</f>
        <v>0.283172190241994</v>
      </c>
      <c r="H23" s="70" t="n">
        <f>IF(ISERROR(O23/B23),"",O23/B23)</f>
        <v>0.710512490918236</v>
      </c>
      <c r="I23" s="74" t="n">
        <v>808</v>
      </c>
      <c r="J23" s="74" t="n">
        <v>7596</v>
      </c>
      <c r="K23" s="74" t="n">
        <v>63858</v>
      </c>
      <c r="L23" s="74" t="n">
        <v>77137</v>
      </c>
      <c r="M23" s="74" t="n">
        <f>B23-C23</f>
        <v>63566</v>
      </c>
      <c r="N23" s="74" t="n">
        <v>178</v>
      </c>
      <c r="O23" s="77" t="n">
        <f>B23-C23</f>
        <v>63566</v>
      </c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</row>
    <row r="24">
      <c r="A24" s="57" t="n">
        <v>22</v>
      </c>
      <c r="B24" s="22" t="n">
        <f>'Population Totals'!B24</f>
        <v>87354</v>
      </c>
      <c r="C24" s="22" t="n">
        <v>27125</v>
      </c>
      <c r="D24" s="22" t="n">
        <v>24076</v>
      </c>
      <c r="E24" s="64" t="n">
        <f>IF(ISERROR(D24/B24),"",D24/B24)</f>
        <v>0.275614167639719</v>
      </c>
      <c r="F24" s="22" t="n">
        <v>25946</v>
      </c>
      <c r="G24" s="64" t="n">
        <f>IF(ISERROR(F24/B24),"",F24/B24)</f>
        <v>0.297021315566545</v>
      </c>
      <c r="H24" s="71" t="n">
        <f>IF(ISERROR(O24/B24),"",O24/B24)</f>
        <v>0.689481878334135</v>
      </c>
      <c r="I24" s="22" t="n">
        <v>649</v>
      </c>
      <c r="J24" s="22" t="n">
        <v>8522</v>
      </c>
      <c r="K24" s="22" t="n">
        <v>61208</v>
      </c>
      <c r="L24" s="22" t="n">
        <v>75032</v>
      </c>
      <c r="M24" s="22" t="n">
        <f>B24-C24</f>
        <v>60229</v>
      </c>
      <c r="N24" s="22" t="n">
        <v>127</v>
      </c>
      <c r="O24" s="22" t="n">
        <f>B24-C24</f>
        <v>60229</v>
      </c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</row>
    <row r="25">
      <c r="A25" s="57" t="n">
        <v>23</v>
      </c>
      <c r="B25" s="60" t="n">
        <f>'Population Totals'!B25</f>
        <v>87367</v>
      </c>
      <c r="C25" s="60" t="n">
        <v>50126</v>
      </c>
      <c r="D25" s="60" t="n">
        <v>11126</v>
      </c>
      <c r="E25" s="63" t="n">
        <f>IF(ISERROR(D25/B25),"",D25/B25)</f>
        <v>0.127347854453054</v>
      </c>
      <c r="F25" s="60" t="n">
        <v>16169</v>
      </c>
      <c r="G25" s="67" t="n">
        <f>IF(ISERROR(F25/B25),"",F25/B25)</f>
        <v>0.185069877642588</v>
      </c>
      <c r="H25" s="70" t="n">
        <f>IF(ISERROR(O25/B25),"",O25/B25)</f>
        <v>0.426259342772443</v>
      </c>
      <c r="I25" s="74" t="n">
        <v>542</v>
      </c>
      <c r="J25" s="74" t="n">
        <v>6998</v>
      </c>
      <c r="K25" s="74" t="n">
        <v>71021</v>
      </c>
      <c r="L25" s="74" t="n">
        <v>76893</v>
      </c>
      <c r="M25" s="74" t="n">
        <f>B25-C25</f>
        <v>37241</v>
      </c>
      <c r="N25" s="74" t="n">
        <v>73</v>
      </c>
      <c r="O25" s="77" t="n">
        <f>B25-C25</f>
        <v>37241</v>
      </c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</row>
    <row r="26">
      <c r="A26" s="57" t="n">
        <v>24</v>
      </c>
      <c r="B26" s="22" t="n">
        <f>'Population Totals'!B26</f>
        <v>87203</v>
      </c>
      <c r="C26" s="22" t="n">
        <v>31908</v>
      </c>
      <c r="D26" s="22" t="n">
        <v>10106</v>
      </c>
      <c r="E26" s="64" t="n">
        <f>IF(ISERROR(D26/B26),"",D26/B26)</f>
        <v>0.11589050835407</v>
      </c>
      <c r="F26" s="22" t="n">
        <v>38184</v>
      </c>
      <c r="G26" s="64" t="n">
        <f>IF(ISERROR(F26/B26),"",F26/B26)</f>
        <v>0.437874843755375</v>
      </c>
      <c r="H26" s="71" t="n">
        <f>IF(ISERROR(O26/B26),"",O26/B26)</f>
        <v>0.634095157276699</v>
      </c>
      <c r="I26" s="22" t="n">
        <v>1089</v>
      </c>
      <c r="J26" s="22" t="n">
        <v>7510</v>
      </c>
      <c r="K26" s="22" t="n">
        <v>49215</v>
      </c>
      <c r="L26" s="22" t="n">
        <v>75815</v>
      </c>
      <c r="M26" s="22" t="n">
        <f>B26-C26</f>
        <v>55295</v>
      </c>
      <c r="N26" s="22" t="n">
        <v>62</v>
      </c>
      <c r="O26" s="22" t="n">
        <f>B26-C26</f>
        <v>55295</v>
      </c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</row>
    <row r="27">
      <c r="A27" s="57" t="n">
        <v>25</v>
      </c>
      <c r="B27" s="60" t="n">
        <f>'Population Totals'!B27</f>
        <v>88809</v>
      </c>
      <c r="C27" s="60" t="n">
        <v>48522</v>
      </c>
      <c r="D27" s="60" t="n">
        <v>10034</v>
      </c>
      <c r="E27" s="63" t="n">
        <f>IF(ISERROR(D27/B27),"",D27/B27)</f>
        <v>0.112984044409913</v>
      </c>
      <c r="F27" s="60" t="n">
        <v>15491</v>
      </c>
      <c r="G27" s="67" t="n">
        <f>IF(ISERROR(F27/B27),"",F27/B27)</f>
        <v>0.174430519429337</v>
      </c>
      <c r="H27" s="70" t="n">
        <f>IF(ISERROR(O27/B27),"",O27/B27)</f>
        <v>0.453636455764618</v>
      </c>
      <c r="I27" s="74" t="n">
        <v>434</v>
      </c>
      <c r="J27" s="74" t="n">
        <v>11638</v>
      </c>
      <c r="K27" s="74" t="n">
        <v>73203</v>
      </c>
      <c r="L27" s="74" t="n">
        <v>78762</v>
      </c>
      <c r="M27" s="74" t="n">
        <f>B27-C27</f>
        <v>40287</v>
      </c>
      <c r="N27" s="74" t="n">
        <v>59</v>
      </c>
      <c r="O27" s="77" t="n">
        <f>B27-C27</f>
        <v>40287</v>
      </c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</row>
    <row r="28">
      <c r="A28" s="57" t="n">
        <v>26</v>
      </c>
      <c r="B28" s="22" t="n">
        <f>'Population Totals'!B28</f>
        <v>87844</v>
      </c>
      <c r="C28" s="22" t="n">
        <v>33694</v>
      </c>
      <c r="D28" s="22" t="n">
        <v>6821</v>
      </c>
      <c r="E28" s="64" t="n">
        <f>IF(ISERROR(D28/B28),"",D28/B28)</f>
        <v>0.0776490141614681</v>
      </c>
      <c r="F28" s="22" t="n">
        <v>6851</v>
      </c>
      <c r="G28" s="64" t="n">
        <f>IF(ISERROR(F28/B28),"",F28/B28)</f>
        <v>0.0779905286644506</v>
      </c>
      <c r="H28" s="71" t="n">
        <f>IF(ISERROR(O28/B28),"",O28/B28)</f>
        <v>0.616433677883521</v>
      </c>
      <c r="I28" s="22" t="n">
        <v>228</v>
      </c>
      <c r="J28" s="22" t="n">
        <v>36665</v>
      </c>
      <c r="K28" s="22" t="n">
        <v>80955</v>
      </c>
      <c r="L28" s="22" t="n">
        <v>79796</v>
      </c>
      <c r="M28" s="22" t="n">
        <f>B28-C28</f>
        <v>54150</v>
      </c>
      <c r="N28" s="22" t="n">
        <v>65</v>
      </c>
      <c r="O28" s="22" t="n">
        <f>B28-C28</f>
        <v>54150</v>
      </c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</row>
    <row r="29">
      <c r="A29" s="57" t="n">
        <v>27</v>
      </c>
      <c r="B29" s="60" t="n">
        <f>'Population Totals'!B29</f>
        <v>86042</v>
      </c>
      <c r="C29" s="60" t="n">
        <v>40086</v>
      </c>
      <c r="D29" s="60" t="n">
        <v>6331</v>
      </c>
      <c r="E29" s="63" t="n">
        <f>IF(ISERROR(D29/B29),"",D29/B29)</f>
        <v>0.0735803444829269</v>
      </c>
      <c r="F29" s="60" t="n">
        <v>24554</v>
      </c>
      <c r="G29" s="67" t="n">
        <f>IF(ISERROR(F29/B29),"",F29/B29)</f>
        <v>0.285372260059041</v>
      </c>
      <c r="H29" s="70" t="n">
        <f>IF(ISERROR(O29/B29),"",O29/B29)</f>
        <v>0.534111247995165</v>
      </c>
      <c r="I29" s="74" t="n">
        <v>573</v>
      </c>
      <c r="J29" s="74" t="n">
        <v>13440</v>
      </c>
      <c r="K29" s="74" t="n">
        <v>61366</v>
      </c>
      <c r="L29" s="74" t="n">
        <v>74169</v>
      </c>
      <c r="M29" s="74" t="n">
        <f>B29-C29</f>
        <v>45956</v>
      </c>
      <c r="N29" s="74" t="n">
        <v>49</v>
      </c>
      <c r="O29" s="77" t="n">
        <f>B29-C29</f>
        <v>45956</v>
      </c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</row>
    <row r="30">
      <c r="A30" s="57" t="n">
        <v>28</v>
      </c>
      <c r="B30" s="22" t="n">
        <f>'Population Totals'!B30</f>
        <v>86602</v>
      </c>
      <c r="C30" s="22" t="n">
        <v>50297</v>
      </c>
      <c r="D30" s="22" t="n">
        <v>6866</v>
      </c>
      <c r="E30" s="64" t="n">
        <f>IF(ISERROR(D30/B30),"",D30/B30)</f>
        <v>0.079282233666659</v>
      </c>
      <c r="F30" s="22" t="n">
        <v>8835</v>
      </c>
      <c r="G30" s="64" t="n">
        <f>IF(ISERROR(F30/B30),"",F30/B30)</f>
        <v>0.102018429135586</v>
      </c>
      <c r="H30" s="71" t="n">
        <f>IF(ISERROR(O30/B30),"",O30/B30)</f>
        <v>0.41921664626683</v>
      </c>
      <c r="I30" s="22" t="n">
        <v>246</v>
      </c>
      <c r="J30" s="22" t="n">
        <v>17238</v>
      </c>
      <c r="K30" s="22" t="n">
        <v>77713</v>
      </c>
      <c r="L30" s="22" t="n">
        <v>77723</v>
      </c>
      <c r="M30" s="22" t="n">
        <f>B30-C30</f>
        <v>36305</v>
      </c>
      <c r="N30" s="22" t="n">
        <v>61</v>
      </c>
      <c r="O30" s="22" t="n">
        <f>B30-C30</f>
        <v>36305</v>
      </c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</row>
    <row r="31">
      <c r="A31" s="57" t="n">
        <v>29</v>
      </c>
      <c r="B31" s="60" t="n">
        <f>'Population Totals'!B31</f>
        <v>87515</v>
      </c>
      <c r="C31" s="60" t="n">
        <v>58287</v>
      </c>
      <c r="D31" s="60" t="n">
        <v>5727</v>
      </c>
      <c r="E31" s="63" t="n">
        <f>IF(ISERROR(D31/B31),"",D31/B31)</f>
        <v>0.0654402102496715</v>
      </c>
      <c r="F31" s="60" t="n">
        <v>13660</v>
      </c>
      <c r="G31" s="67" t="n">
        <f>IF(ISERROR(F31/B31),"",F31/B31)</f>
        <v>0.156087527852368</v>
      </c>
      <c r="H31" s="70" t="n">
        <f>IF(ISERROR(O31/B31),"",O31/B31)</f>
        <v>0.333977032508713</v>
      </c>
      <c r="I31" s="74" t="n">
        <v>341</v>
      </c>
      <c r="J31" s="74" t="n">
        <v>6687</v>
      </c>
      <c r="K31" s="74" t="n">
        <v>73757</v>
      </c>
      <c r="L31" s="74" t="n">
        <v>78398</v>
      </c>
      <c r="M31" s="74" t="n">
        <f>B31-C31</f>
        <v>29228</v>
      </c>
      <c r="N31" s="74" t="n">
        <v>45</v>
      </c>
      <c r="O31" s="77" t="n">
        <f>B31-C31</f>
        <v>29228</v>
      </c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</row>
    <row r="32">
      <c r="A32" s="57" t="n">
        <v>30</v>
      </c>
      <c r="B32" s="22" t="n">
        <f>'Population Totals'!B32</f>
        <v>87933</v>
      </c>
      <c r="C32" s="22" t="n">
        <v>56091</v>
      </c>
      <c r="D32" s="22" t="n">
        <v>5401</v>
      </c>
      <c r="E32" s="64" t="n">
        <f>IF(ISERROR(D32/B32),"",D32/B32)</f>
        <v>0.0614217642978177</v>
      </c>
      <c r="F32" s="22" t="n">
        <v>6731</v>
      </c>
      <c r="G32" s="64" t="n">
        <f>IF(ISERROR(F32/B32),"",F32/B32)</f>
        <v>0.0765469164022608</v>
      </c>
      <c r="H32" s="71" t="n">
        <f>IF(ISERROR(O32/B32),"",O32/B32)</f>
        <v>0.362116611511037</v>
      </c>
      <c r="I32" s="22" t="n">
        <v>245</v>
      </c>
      <c r="J32" s="22" t="n">
        <v>15961</v>
      </c>
      <c r="K32" s="22" t="n">
        <v>81320</v>
      </c>
      <c r="L32" s="22" t="n">
        <v>79992</v>
      </c>
      <c r="M32" s="22" t="n">
        <f>B32-C32</f>
        <v>31842</v>
      </c>
      <c r="N32" s="22" t="n">
        <v>58</v>
      </c>
      <c r="O32" s="22" t="n">
        <f>B32-C32</f>
        <v>31842</v>
      </c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</row>
    <row r="33">
      <c r="A33" s="57" t="n">
        <v>31</v>
      </c>
      <c r="B33" s="60" t="n">
        <f>'Population Totals'!B33</f>
        <v>88004</v>
      </c>
      <c r="C33" s="60" t="n">
        <v>72241</v>
      </c>
      <c r="D33" s="60" t="n">
        <v>4754</v>
      </c>
      <c r="E33" s="63" t="n">
        <f>IF(ISERROR(D33/B33),"",D33/B33)</f>
        <v>0.054020271805827</v>
      </c>
      <c r="F33" s="60" t="n">
        <v>6433</v>
      </c>
      <c r="G33" s="67" t="n">
        <f>IF(ISERROR(F33/B33),"",F33/B33)</f>
        <v>0.0730989500477251</v>
      </c>
      <c r="H33" s="70" t="n">
        <f>IF(ISERROR(O33/B33),"",O33/B33)</f>
        <v>0.179116858324622</v>
      </c>
      <c r="I33" s="74" t="n">
        <v>363</v>
      </c>
      <c r="J33" s="74" t="n">
        <v>1381</v>
      </c>
      <c r="K33" s="74" t="n">
        <v>81644</v>
      </c>
      <c r="L33" s="74" t="n">
        <v>81283</v>
      </c>
      <c r="M33" s="74" t="n">
        <f>B33-C33</f>
        <v>15763</v>
      </c>
      <c r="N33" s="74" t="n">
        <v>53</v>
      </c>
      <c r="O33" s="77" t="n">
        <f>B33-C33</f>
        <v>15763</v>
      </c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</row>
    <row r="34">
      <c r="A34" s="57" t="n">
        <v>32</v>
      </c>
      <c r="B34" s="22" t="n">
        <f>'Population Totals'!B34</f>
        <v>87938</v>
      </c>
      <c r="C34" s="22" t="n">
        <v>67525</v>
      </c>
      <c r="D34" s="22" t="n">
        <v>8179</v>
      </c>
      <c r="E34" s="64" t="n">
        <f>IF(ISERROR(D34/B34),"",D34/B34)</f>
        <v>0.0930087106825263</v>
      </c>
      <c r="F34" s="22" t="n">
        <v>8545</v>
      </c>
      <c r="G34" s="64" t="n">
        <f>IF(ISERROR(F34/B34),"",F34/B34)</f>
        <v>0.0971707339261753</v>
      </c>
      <c r="H34" s="71" t="n">
        <f>IF(ISERROR(O34/B34),"",O34/B34)</f>
        <v>0.232129454843185</v>
      </c>
      <c r="I34" s="22" t="n">
        <v>426</v>
      </c>
      <c r="J34" s="22" t="n">
        <v>1007</v>
      </c>
      <c r="K34" s="22" t="n">
        <v>79613</v>
      </c>
      <c r="L34" s="22" t="n">
        <v>81607</v>
      </c>
      <c r="M34" s="22" t="n">
        <f>B34-C34</f>
        <v>20413</v>
      </c>
      <c r="N34" s="22" t="n">
        <v>34</v>
      </c>
      <c r="O34" s="22" t="n">
        <f>B34-C34</f>
        <v>20413</v>
      </c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</row>
    <row r="35">
      <c r="A35" s="57" t="n">
        <v>33</v>
      </c>
      <c r="B35" s="60" t="n">
        <f>'Population Totals'!B35</f>
        <v>88750</v>
      </c>
      <c r="C35" s="60" t="n">
        <v>47047</v>
      </c>
      <c r="D35" s="60" t="n">
        <v>19632</v>
      </c>
      <c r="E35" s="63" t="n">
        <f>IF(ISERROR(D35/B35),"",D35/B35)</f>
        <v>0.221205633802817</v>
      </c>
      <c r="F35" s="60" t="n">
        <v>15499</v>
      </c>
      <c r="G35" s="67" t="n">
        <f>IF(ISERROR(F35/B35),"",F35/B35)</f>
        <v>0.17463661971831</v>
      </c>
      <c r="H35" s="70" t="n">
        <f>IF(ISERROR(O35/B35),"",O35/B35)</f>
        <v>0.469892957746479</v>
      </c>
      <c r="I35" s="74" t="n">
        <v>583</v>
      </c>
      <c r="J35" s="74" t="n">
        <v>4088</v>
      </c>
      <c r="K35" s="74" t="n">
        <v>74021</v>
      </c>
      <c r="L35" s="74" t="n">
        <v>77800</v>
      </c>
      <c r="M35" s="74" t="n">
        <f>B35-C35</f>
        <v>41703</v>
      </c>
      <c r="N35" s="74" t="n">
        <v>172</v>
      </c>
      <c r="O35" s="77" t="n">
        <f>B35-C35</f>
        <v>41703</v>
      </c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</row>
    <row r="36">
      <c r="A36" s="57" t="n">
        <v>34</v>
      </c>
      <c r="B36" s="22" t="n">
        <f>'Population Totals'!B36</f>
        <v>87815</v>
      </c>
      <c r="C36" s="22" t="n">
        <v>55546</v>
      </c>
      <c r="D36" s="22" t="n">
        <v>14897</v>
      </c>
      <c r="E36" s="64" t="n">
        <f>IF(ISERROR(D36/B36),"",D36/B36)</f>
        <v>0.169640721972328</v>
      </c>
      <c r="F36" s="22" t="n">
        <v>9615</v>
      </c>
      <c r="G36" s="64" t="n">
        <f>IF(ISERROR(F36/B36),"",F36/B36)</f>
        <v>0.109491544724705</v>
      </c>
      <c r="H36" s="71" t="n">
        <f>IF(ISERROR(O36/B36),"",O36/B36)</f>
        <v>0.367465694926835</v>
      </c>
      <c r="I36" s="22" t="n">
        <v>664</v>
      </c>
      <c r="J36" s="22" t="n">
        <v>3124</v>
      </c>
      <c r="K36" s="22" t="n">
        <v>77689</v>
      </c>
      <c r="L36" s="22" t="n">
        <v>78263</v>
      </c>
      <c r="M36" s="22" t="n">
        <f>B36-C36</f>
        <v>32269</v>
      </c>
      <c r="N36" s="22" t="n">
        <v>115</v>
      </c>
      <c r="O36" s="22" t="n">
        <f>B36-C36</f>
        <v>32269</v>
      </c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</row>
    <row r="37">
      <c r="A37" s="57" t="n">
        <v>35</v>
      </c>
      <c r="B37" s="60" t="n">
        <f>'Population Totals'!B37</f>
        <v>84901</v>
      </c>
      <c r="C37" s="60" t="n">
        <v>54160</v>
      </c>
      <c r="D37" s="60" t="n">
        <v>13298</v>
      </c>
      <c r="E37" s="63" t="n">
        <f>IF(ISERROR(D37/B37),"",D37/B37)</f>
        <v>0.156629486107349</v>
      </c>
      <c r="F37" s="60" t="n">
        <v>10875</v>
      </c>
      <c r="G37" s="67" t="n">
        <f>IF(ISERROR(F37/B37),"",F37/B37)</f>
        <v>0.128090364071095</v>
      </c>
      <c r="H37" s="70" t="n">
        <f>IF(ISERROR(O37/B37),"",O37/B37)</f>
        <v>0.362080540865243</v>
      </c>
      <c r="I37" s="74" t="n">
        <v>365</v>
      </c>
      <c r="J37" s="74" t="n">
        <v>2624</v>
      </c>
      <c r="K37" s="74" t="n">
        <v>73673</v>
      </c>
      <c r="L37" s="74" t="n">
        <v>76011</v>
      </c>
      <c r="M37" s="74" t="n">
        <f>B37-C37</f>
        <v>30741</v>
      </c>
      <c r="N37" s="74" t="n">
        <v>72</v>
      </c>
      <c r="O37" s="77" t="n">
        <f>B37-C37</f>
        <v>30741</v>
      </c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</row>
    <row r="38">
      <c r="A38" s="57" t="n">
        <v>36</v>
      </c>
      <c r="B38" s="22" t="n">
        <f>'Population Totals'!B38</f>
        <v>86807</v>
      </c>
      <c r="C38" s="22" t="n">
        <v>55282</v>
      </c>
      <c r="D38" s="22" t="n">
        <v>17356</v>
      </c>
      <c r="E38" s="64" t="n">
        <f>IF(ISERROR(D38/B38),"",D38/B38)</f>
        <v>0.199937793035124</v>
      </c>
      <c r="F38" s="22" t="n">
        <v>7747</v>
      </c>
      <c r="G38" s="64" t="n">
        <f>IF(ISERROR(F38/B38),"",F38/B38)</f>
        <v>0.0892439549805891</v>
      </c>
      <c r="H38" s="71" t="n">
        <f>IF(ISERROR(O38/B38),"",O38/B38)</f>
        <v>0.363161956985036</v>
      </c>
      <c r="I38" s="22" t="n">
        <v>476</v>
      </c>
      <c r="J38" s="22" t="n">
        <v>1650</v>
      </c>
      <c r="K38" s="22" t="n">
        <v>78624</v>
      </c>
      <c r="L38" s="22" t="n">
        <v>78608</v>
      </c>
      <c r="M38" s="22" t="n">
        <f>B38-C38</f>
        <v>31525</v>
      </c>
      <c r="N38" s="22" t="n">
        <v>70</v>
      </c>
      <c r="O38" s="22" t="n">
        <f>B38-C38</f>
        <v>31525</v>
      </c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</row>
    <row r="39">
      <c r="A39" s="57" t="n">
        <v>37</v>
      </c>
      <c r="B39" s="60" t="n">
        <f>'Population Totals'!B39</f>
        <v>86943</v>
      </c>
      <c r="C39" s="60" t="n">
        <v>58586</v>
      </c>
      <c r="D39" s="60" t="n">
        <v>20329</v>
      </c>
      <c r="E39" s="63" t="n">
        <f>IF(ISERROR(D39/B39),"",D39/B39)</f>
        <v>0.233819858988073</v>
      </c>
      <c r="F39" s="60" t="n">
        <v>4073</v>
      </c>
      <c r="G39" s="67" t="n">
        <f>IF(ISERROR(F39/B39),"",F39/B39)</f>
        <v>0.046846784675017</v>
      </c>
      <c r="H39" s="70" t="n">
        <f>IF(ISERROR(O39/B39),"",O39/B39)</f>
        <v>0.326156217291789</v>
      </c>
      <c r="I39" s="74" t="n">
        <v>420</v>
      </c>
      <c r="J39" s="74" t="n">
        <v>815</v>
      </c>
      <c r="K39" s="74" t="n">
        <v>83407</v>
      </c>
      <c r="L39" s="74" t="n">
        <v>81993</v>
      </c>
      <c r="M39" s="74" t="n">
        <f>B39-C39</f>
        <v>28357</v>
      </c>
      <c r="N39" s="74" t="n">
        <v>30</v>
      </c>
      <c r="O39" s="77" t="n">
        <f>B39-C39</f>
        <v>28357</v>
      </c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</row>
    <row r="40">
      <c r="A40" s="57" t="n">
        <v>38</v>
      </c>
      <c r="B40" s="22" t="n">
        <f>'Population Totals'!B40</f>
        <v>82601</v>
      </c>
      <c r="C40" s="22" t="n">
        <v>66228</v>
      </c>
      <c r="D40" s="22" t="n">
        <v>9108</v>
      </c>
      <c r="E40" s="64" t="n">
        <f>IF(ISERROR(D40/B40),"",D40/B40)</f>
        <v>0.110265008898197</v>
      </c>
      <c r="F40" s="22" t="n">
        <v>2524</v>
      </c>
      <c r="G40" s="64" t="n">
        <f>IF(ISERROR(F40/B40),"",F40/B40)</f>
        <v>0.0305565307926054</v>
      </c>
      <c r="H40" s="71" t="n">
        <f>IF(ISERROR(O40/B40),"",O40/B40)</f>
        <v>0.19821793925013</v>
      </c>
      <c r="I40" s="22" t="n">
        <v>581</v>
      </c>
      <c r="J40" s="22" t="n">
        <v>550</v>
      </c>
      <c r="K40" s="22" t="n">
        <v>79763</v>
      </c>
      <c r="L40" s="22" t="n">
        <v>77417</v>
      </c>
      <c r="M40" s="22" t="n">
        <f>B40-C40</f>
        <v>16373</v>
      </c>
      <c r="N40" s="22" t="n">
        <v>57</v>
      </c>
      <c r="O40" s="22" t="n">
        <f>B40-C40</f>
        <v>16373</v>
      </c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</row>
    <row r="41">
      <c r="A41" s="57" t="n">
        <v>39</v>
      </c>
      <c r="B41" s="60" t="n">
        <f>'Population Totals'!B41</f>
        <v>87982</v>
      </c>
      <c r="C41" s="60" t="n">
        <v>66687</v>
      </c>
      <c r="D41" s="60" t="n">
        <v>10463</v>
      </c>
      <c r="E41" s="63" t="n">
        <f>IF(ISERROR(D41/B41),"",D41/B41)</f>
        <v>0.118922052237958</v>
      </c>
      <c r="F41" s="60" t="n">
        <v>4507</v>
      </c>
      <c r="G41" s="67" t="n">
        <f>IF(ISERROR(F41/B41),"",F41/B41)</f>
        <v>0.0512263872155668</v>
      </c>
      <c r="H41" s="70" t="n">
        <f>IF(ISERROR(O41/B41),"",O41/B41)</f>
        <v>0.242038144165852</v>
      </c>
      <c r="I41" s="74" t="n">
        <v>449</v>
      </c>
      <c r="J41" s="74" t="n">
        <v>2158</v>
      </c>
      <c r="K41" s="74" t="n">
        <v>83192</v>
      </c>
      <c r="L41" s="74" t="n">
        <v>81335</v>
      </c>
      <c r="M41" s="74" t="n">
        <f>B41-C41</f>
        <v>21295</v>
      </c>
      <c r="N41" s="74" t="n">
        <v>54</v>
      </c>
      <c r="O41" s="77" t="n">
        <f>B41-C41</f>
        <v>21295</v>
      </c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</row>
    <row r="42">
      <c r="A42" s="57" t="n">
        <v>40</v>
      </c>
      <c r="B42" s="22" t="n">
        <f>'Population Totals'!B42</f>
        <v>86207</v>
      </c>
      <c r="C42" s="22" t="n">
        <v>41550</v>
      </c>
      <c r="D42" s="22" t="n">
        <v>28239</v>
      </c>
      <c r="E42" s="64" t="n">
        <f>IF(ISERROR(D42/B42),"",D42/B42)</f>
        <v>0.327572006913592</v>
      </c>
      <c r="F42" s="22" t="n">
        <v>9380</v>
      </c>
      <c r="G42" s="64" t="n">
        <f>IF(ISERROR(F42/B42),"",F42/B42)</f>
        <v>0.108807869430557</v>
      </c>
      <c r="H42" s="71" t="n">
        <f>IF(ISERROR(O42/B42),"",O42/B42)</f>
        <v>0.518020578375306</v>
      </c>
      <c r="I42" s="22" t="n">
        <v>410</v>
      </c>
      <c r="J42" s="22" t="n">
        <v>3639</v>
      </c>
      <c r="K42" s="22" t="n">
        <v>76791</v>
      </c>
      <c r="L42" s="22" t="n">
        <v>78239</v>
      </c>
      <c r="M42" s="22" t="n">
        <f>B42-C42</f>
        <v>44657</v>
      </c>
      <c r="N42" s="22" t="n">
        <v>263</v>
      </c>
      <c r="O42" s="22" t="n">
        <f>B42-C42</f>
        <v>44657</v>
      </c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</row>
    <row r="43">
      <c r="A43" s="57" t="n">
        <v>41</v>
      </c>
      <c r="B43" s="60" t="n">
        <f>'Population Totals'!B43</f>
        <v>82691</v>
      </c>
      <c r="C43" s="60" t="n">
        <v>59310</v>
      </c>
      <c r="D43" s="60" t="n">
        <v>9050</v>
      </c>
      <c r="E43" s="63" t="n">
        <f>IF(ISERROR(D43/B43),"",D43/B43)</f>
        <v>0.109443591200977</v>
      </c>
      <c r="F43" s="60" t="n">
        <v>5599</v>
      </c>
      <c r="G43" s="67" t="n">
        <f>IF(ISERROR(F43/B43),"",F43/B43)</f>
        <v>0.0677099079706377</v>
      </c>
      <c r="H43" s="70" t="n">
        <f>IF(ISERROR(O43/B43),"",O43/B43)</f>
        <v>0.282751448162436</v>
      </c>
      <c r="I43" s="74" t="n">
        <v>299</v>
      </c>
      <c r="J43" s="74" t="n">
        <v>4561</v>
      </c>
      <c r="K43" s="74" t="n">
        <v>76906</v>
      </c>
      <c r="L43" s="74" t="n">
        <v>74982</v>
      </c>
      <c r="M43" s="74" t="n">
        <f>B43-C43</f>
        <v>23381</v>
      </c>
      <c r="N43" s="74" t="n">
        <v>147</v>
      </c>
      <c r="O43" s="77" t="n">
        <f>B43-C43</f>
        <v>23381</v>
      </c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</row>
    <row r="44">
      <c r="A44" s="57" t="n">
        <v>42</v>
      </c>
      <c r="B44" s="22" t="n">
        <f>'Population Totals'!B44</f>
        <v>88251</v>
      </c>
      <c r="C44" s="22" t="n">
        <v>31011</v>
      </c>
      <c r="D44" s="22" t="n">
        <v>44693</v>
      </c>
      <c r="E44" s="64" t="n">
        <f>IF(ISERROR(D44/B44),"",D44/B44)</f>
        <v>0.506430522033745</v>
      </c>
      <c r="F44" s="22" t="n">
        <v>7131</v>
      </c>
      <c r="G44" s="64" t="n">
        <f>IF(ISERROR(F44/B44),"",F44/B44)</f>
        <v>0.0808036169561818</v>
      </c>
      <c r="H44" s="71" t="n">
        <f>IF(ISERROR(O44/B44),"",O44/B44)</f>
        <v>0.648604548390387</v>
      </c>
      <c r="I44" s="22" t="n">
        <v>415</v>
      </c>
      <c r="J44" s="22" t="n">
        <v>1738</v>
      </c>
      <c r="K44" s="22" t="n">
        <v>80605</v>
      </c>
      <c r="L44" s="22" t="n">
        <v>81299</v>
      </c>
      <c r="M44" s="22" t="n">
        <f>B44-C44</f>
        <v>57240</v>
      </c>
      <c r="N44" s="22" t="n">
        <v>127</v>
      </c>
      <c r="O44" s="22" t="n">
        <f>B44-C44</f>
        <v>57240</v>
      </c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</row>
    <row r="45">
      <c r="A45" s="57" t="n">
        <v>43</v>
      </c>
      <c r="B45" s="60" t="n">
        <f>'Population Totals'!B45</f>
        <v>89851</v>
      </c>
      <c r="C45" s="60" t="n">
        <v>36967</v>
      </c>
      <c r="D45" s="60" t="n">
        <v>36785</v>
      </c>
      <c r="E45" s="63" t="n">
        <f>IF(ISERROR(D45/B45),"",D45/B45)</f>
        <v>0.409400006677722</v>
      </c>
      <c r="F45" s="60" t="n">
        <v>8505</v>
      </c>
      <c r="G45" s="67" t="n">
        <f>IF(ISERROR(F45/B45),"",F45/B45)</f>
        <v>0.094656709441186</v>
      </c>
      <c r="H45" s="70" t="n">
        <f>IF(ISERROR(O45/B45),"",O45/B45)</f>
        <v>0.588574417646993</v>
      </c>
      <c r="I45" s="74" t="n">
        <v>468</v>
      </c>
      <c r="J45" s="74" t="n">
        <v>3424</v>
      </c>
      <c r="K45" s="74" t="n">
        <v>80861</v>
      </c>
      <c r="L45" s="74" t="n">
        <v>81840</v>
      </c>
      <c r="M45" s="74" t="n">
        <f>B45-C45</f>
        <v>52884</v>
      </c>
      <c r="N45" s="74" t="n">
        <v>163</v>
      </c>
      <c r="O45" s="77" t="n">
        <f>B45-C45</f>
        <v>52884</v>
      </c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</row>
    <row r="46">
      <c r="A46" s="57" t="n">
        <v>44</v>
      </c>
      <c r="B46" s="22" t="n">
        <f>'Population Totals'!B46</f>
        <v>89569</v>
      </c>
      <c r="C46" s="22" t="n">
        <v>32962</v>
      </c>
      <c r="D46" s="22" t="n">
        <v>44888</v>
      </c>
      <c r="E46" s="64" t="n">
        <f>IF(ISERROR(D46/B46),"",D46/B46)</f>
        <v>0.501155533722605</v>
      </c>
      <c r="F46" s="22" t="n">
        <v>5321</v>
      </c>
      <c r="G46" s="64" t="n">
        <f>IF(ISERROR(F46/B46),"",F46/B46)</f>
        <v>0.0594067143766258</v>
      </c>
      <c r="H46" s="71" t="n">
        <f>IF(ISERROR(O46/B46),"",O46/B46)</f>
        <v>0.631993211937166</v>
      </c>
      <c r="I46" s="22" t="n">
        <v>408</v>
      </c>
      <c r="J46" s="22" t="n">
        <v>1957</v>
      </c>
      <c r="K46" s="22" t="n">
        <v>83726</v>
      </c>
      <c r="L46" s="22" t="n">
        <v>82403</v>
      </c>
      <c r="M46" s="22" t="n">
        <f>B46-C46</f>
        <v>56607</v>
      </c>
      <c r="N46" s="22" t="n">
        <v>160</v>
      </c>
      <c r="O46" s="22" t="n">
        <f>B46-C46</f>
        <v>56607</v>
      </c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</row>
    <row r="47">
      <c r="A47" s="57" t="n">
        <v>45</v>
      </c>
      <c r="B47" s="60" t="n">
        <f>'Population Totals'!B47</f>
        <v>86779</v>
      </c>
      <c r="C47" s="60" t="n">
        <v>47604</v>
      </c>
      <c r="D47" s="60" t="n">
        <v>20793</v>
      </c>
      <c r="E47" s="63" t="n">
        <f>IF(ISERROR(D47/B47),"",D47/B47)</f>
        <v>0.239608661081598</v>
      </c>
      <c r="F47" s="60" t="n">
        <v>12188</v>
      </c>
      <c r="G47" s="67" t="n">
        <f>IF(ISERROR(F47/B47),"",F47/B47)</f>
        <v>0.140448726074281</v>
      </c>
      <c r="H47" s="70" t="n">
        <f>IF(ISERROR(O47/B47),"",O47/B47)</f>
        <v>0.451434102720704</v>
      </c>
      <c r="I47" s="74" t="n">
        <v>679</v>
      </c>
      <c r="J47" s="74" t="n">
        <v>3534</v>
      </c>
      <c r="K47" s="74" t="n">
        <v>74031</v>
      </c>
      <c r="L47" s="74" t="n">
        <v>77952</v>
      </c>
      <c r="M47" s="74" t="n">
        <f>B47-C47</f>
        <v>39175</v>
      </c>
      <c r="N47" s="74" t="n">
        <v>308</v>
      </c>
      <c r="O47" s="77" t="n">
        <f>B47-C47</f>
        <v>39175</v>
      </c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</row>
    <row r="48">
      <c r="A48" s="57" t="n">
        <v>46</v>
      </c>
      <c r="B48" s="22" t="n">
        <f>'Population Totals'!B48</f>
        <v>85777</v>
      </c>
      <c r="C48" s="22" t="n">
        <v>31230</v>
      </c>
      <c r="D48" s="22" t="n">
        <v>44365</v>
      </c>
      <c r="E48" s="64" t="n">
        <f>IF(ISERROR(D48/B48),"",D48/B48)</f>
        <v>0.517213238980146</v>
      </c>
      <c r="F48" s="22" t="n">
        <v>4466</v>
      </c>
      <c r="G48" s="64" t="n">
        <f>IF(ISERROR(F48/B48),"",F48/B48)</f>
        <v>0.0520652389335136</v>
      </c>
      <c r="H48" s="71" t="n">
        <f>IF(ISERROR(O48/B48),"",O48/B48)</f>
        <v>0.635916387842895</v>
      </c>
      <c r="I48" s="22" t="n">
        <v>353</v>
      </c>
      <c r="J48" s="22" t="n">
        <v>2414</v>
      </c>
      <c r="K48" s="22" t="n">
        <v>80934</v>
      </c>
      <c r="L48" s="22" t="n">
        <v>80103</v>
      </c>
      <c r="M48" s="22" t="n">
        <f>B48-C48</f>
        <v>54547</v>
      </c>
      <c r="N48" s="22" t="n">
        <v>85</v>
      </c>
      <c r="O48" s="22" t="n">
        <f>B48-C48</f>
        <v>54547</v>
      </c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</row>
    <row r="49">
      <c r="A49" s="57" t="n">
        <v>47</v>
      </c>
      <c r="B49" s="60" t="n">
        <f>'Population Totals'!B49</f>
        <v>85703</v>
      </c>
      <c r="C49" s="60" t="n">
        <v>28135</v>
      </c>
      <c r="D49" s="60" t="n">
        <v>42610</v>
      </c>
      <c r="E49" s="63" t="n">
        <f>IF(ISERROR(D49/B49),"",D49/B49)</f>
        <v>0.497182128980316</v>
      </c>
      <c r="F49" s="60" t="n">
        <v>7473</v>
      </c>
      <c r="G49" s="67" t="n">
        <f>IF(ISERROR(F49/B49),"",F49/B49)</f>
        <v>0.0871964808699812</v>
      </c>
      <c r="H49" s="70" t="n">
        <f>IF(ISERROR(O49/B49),"",O49/B49)</f>
        <v>0.671715109156039</v>
      </c>
      <c r="I49" s="74" t="n">
        <v>392</v>
      </c>
      <c r="J49" s="74" t="n">
        <v>3305</v>
      </c>
      <c r="K49" s="74" t="n">
        <v>77034</v>
      </c>
      <c r="L49" s="74" t="n">
        <v>77846</v>
      </c>
      <c r="M49" s="74" t="n">
        <f>B49-C49</f>
        <v>57568</v>
      </c>
      <c r="N49" s="74" t="n">
        <v>151</v>
      </c>
      <c r="O49" s="77" t="n">
        <f>B49-C49</f>
        <v>57568</v>
      </c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</row>
    <row r="50">
      <c r="A50" s="57" t="n">
        <v>48</v>
      </c>
      <c r="B50" s="22" t="n">
        <f>'Population Totals'!B50</f>
        <v>85608</v>
      </c>
      <c r="C50" s="22" t="n">
        <v>54765</v>
      </c>
      <c r="D50" s="22" t="n">
        <v>17212</v>
      </c>
      <c r="E50" s="64" t="n">
        <f>IF(ISERROR(D50/B50),"",D50/B50)</f>
        <v>0.201055976077002</v>
      </c>
      <c r="F50" s="22" t="n">
        <v>8047</v>
      </c>
      <c r="G50" s="64" t="n">
        <f>IF(ISERROR(F50/B50),"",F50/B50)</f>
        <v>0.0939982244650033</v>
      </c>
      <c r="H50" s="71" t="n">
        <f>IF(ISERROR(O50/B50),"",O50/B50)</f>
        <v>0.360281749369218</v>
      </c>
      <c r="I50" s="22" t="n">
        <v>515</v>
      </c>
      <c r="J50" s="22" t="n">
        <v>2689</v>
      </c>
      <c r="K50" s="22" t="n">
        <v>77283</v>
      </c>
      <c r="L50" s="22" t="n">
        <v>79348</v>
      </c>
      <c r="M50" s="22" t="n">
        <f>B50-C50</f>
        <v>30843</v>
      </c>
      <c r="N50" s="22" t="n">
        <v>76</v>
      </c>
      <c r="O50" s="22" t="n">
        <f>B50-C50</f>
        <v>30843</v>
      </c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</row>
    <row r="51">
      <c r="A51" s="57" t="n">
        <v>49</v>
      </c>
      <c r="B51" s="60" t="n">
        <f>'Population Totals'!B51</f>
        <v>84733</v>
      </c>
      <c r="C51" s="60" t="n">
        <v>39506</v>
      </c>
      <c r="D51" s="60" t="n">
        <v>26597</v>
      </c>
      <c r="E51" s="63" t="n">
        <f>IF(ISERROR(D51/B51),"",D51/B51)</f>
        <v>0.313891872115941</v>
      </c>
      <c r="F51" s="60" t="n">
        <v>8302</v>
      </c>
      <c r="G51" s="67" t="n">
        <f>IF(ISERROR(F51/B51),"",F51/B51)</f>
        <v>0.0979783555403444</v>
      </c>
      <c r="H51" s="70" t="n">
        <f>IF(ISERROR(O51/B51),"",O51/B51)</f>
        <v>0.533758984103006</v>
      </c>
      <c r="I51" s="74" t="n">
        <v>387</v>
      </c>
      <c r="J51" s="74" t="n">
        <v>6181</v>
      </c>
      <c r="K51" s="74" t="n">
        <v>75958</v>
      </c>
      <c r="L51" s="74" t="n">
        <v>76083</v>
      </c>
      <c r="M51" s="74" t="n">
        <f>B51-C51</f>
        <v>45227</v>
      </c>
      <c r="N51" s="74" t="n">
        <v>119</v>
      </c>
      <c r="O51" s="77" t="n">
        <f>B51-C51</f>
        <v>45227</v>
      </c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</row>
    <row r="52">
      <c r="A52" s="57" t="n">
        <v>50</v>
      </c>
      <c r="B52" s="22" t="n">
        <f>'Population Totals'!B52</f>
        <v>85625</v>
      </c>
      <c r="C52" s="22" t="n">
        <v>64819</v>
      </c>
      <c r="D52" s="22" t="n">
        <v>8116</v>
      </c>
      <c r="E52" s="64" t="n">
        <f>IF(ISERROR(D52/B52),"",D52/B52)</f>
        <v>0.094785401459854</v>
      </c>
      <c r="F52" s="22" t="n">
        <v>5553</v>
      </c>
      <c r="G52" s="64" t="n">
        <f>IF(ISERROR(F52/B52),"",F52/B52)</f>
        <v>0.0648525547445255</v>
      </c>
      <c r="H52" s="71" t="n">
        <f>IF(ISERROR(O52/B52),"",O52/B52)</f>
        <v>0.242989781021898</v>
      </c>
      <c r="I52" s="22" t="n">
        <v>318</v>
      </c>
      <c r="J52" s="22" t="n">
        <v>3660</v>
      </c>
      <c r="K52" s="22" t="n">
        <v>79848</v>
      </c>
      <c r="L52" s="22" t="n">
        <v>78729</v>
      </c>
      <c r="M52" s="22" t="n">
        <f>B52-C52</f>
        <v>20806</v>
      </c>
      <c r="N52" s="22" t="n">
        <v>99</v>
      </c>
      <c r="O52" s="22" t="n">
        <f>B52-C52</f>
        <v>20806</v>
      </c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</row>
    <row r="53">
      <c r="A53" s="57" t="n">
        <v>51</v>
      </c>
      <c r="B53" s="60" t="n">
        <f>'Population Totals'!B53</f>
        <v>85745</v>
      </c>
      <c r="C53" s="60" t="n">
        <v>56012</v>
      </c>
      <c r="D53" s="60" t="n">
        <v>13688</v>
      </c>
      <c r="E53" s="63" t="n">
        <f>IF(ISERROR(D53/B53),"",D53/B53)</f>
        <v>0.159636130386611</v>
      </c>
      <c r="F53" s="60" t="n">
        <v>8329</v>
      </c>
      <c r="G53" s="67" t="n">
        <f>IF(ISERROR(F53/B53),"",F53/B53)</f>
        <v>0.097136859292087</v>
      </c>
      <c r="H53" s="70" t="n">
        <f>IF(ISERROR(O53/B53),"",O53/B53)</f>
        <v>0.346760744066709</v>
      </c>
      <c r="I53" s="74" t="n">
        <v>407</v>
      </c>
      <c r="J53" s="74" t="n">
        <v>3530</v>
      </c>
      <c r="K53" s="74" t="n">
        <v>76963</v>
      </c>
      <c r="L53" s="74" t="n">
        <v>76907</v>
      </c>
      <c r="M53" s="74" t="n">
        <f>B53-C53</f>
        <v>29733</v>
      </c>
      <c r="N53" s="74" t="n">
        <v>182</v>
      </c>
      <c r="O53" s="77" t="n">
        <f>B53-C53</f>
        <v>29733</v>
      </c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</row>
    <row r="54">
      <c r="A54" s="57" t="n">
        <v>52</v>
      </c>
      <c r="B54" s="22" t="n">
        <f>'Population Totals'!B54</f>
        <v>87270</v>
      </c>
      <c r="C54" s="22" t="n">
        <v>42756</v>
      </c>
      <c r="D54" s="22" t="n">
        <v>20905</v>
      </c>
      <c r="E54" s="64" t="n">
        <f>IF(ISERROR(D54/B54),"",D54/B54)</f>
        <v>0.239543944081586</v>
      </c>
      <c r="F54" s="22" t="n">
        <v>8493</v>
      </c>
      <c r="G54" s="64" t="n">
        <f>IF(ISERROR(F54/B54),"",F54/B54)</f>
        <v>0.097318666208319</v>
      </c>
      <c r="H54" s="71" t="n">
        <f>IF(ISERROR(O54/B54),"",O54/B54)</f>
        <v>0.51007218975593</v>
      </c>
      <c r="I54" s="22" t="n">
        <v>384</v>
      </c>
      <c r="J54" s="22" t="n">
        <v>10511</v>
      </c>
      <c r="K54" s="22" t="n">
        <v>78412</v>
      </c>
      <c r="L54" s="22" t="n">
        <v>77471</v>
      </c>
      <c r="M54" s="22" t="n">
        <f>B54-C54</f>
        <v>44514</v>
      </c>
      <c r="N54" s="22" t="n">
        <v>179</v>
      </c>
      <c r="O54" s="22" t="n">
        <f>B54-C54</f>
        <v>44514</v>
      </c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</row>
    <row r="55">
      <c r="A55" s="57" t="n">
        <v>53</v>
      </c>
      <c r="B55" s="60" t="n">
        <f>'Population Totals'!B55</f>
        <v>84917</v>
      </c>
      <c r="C55" s="60" t="n">
        <v>52746</v>
      </c>
      <c r="D55" s="60" t="n">
        <v>13099</v>
      </c>
      <c r="E55" s="63" t="n">
        <f>IF(ISERROR(D55/B55),"",D55/B55)</f>
        <v>0.154256509297314</v>
      </c>
      <c r="F55" s="60" t="n">
        <v>6668</v>
      </c>
      <c r="G55" s="67" t="n">
        <f>IF(ISERROR(F55/B55),"",F55/B55)</f>
        <v>0.0785237349411779</v>
      </c>
      <c r="H55" s="70" t="n">
        <f>IF(ISERROR(O55/B55),"",O55/B55)</f>
        <v>0.378852291060683</v>
      </c>
      <c r="I55" s="74" t="n">
        <v>288</v>
      </c>
      <c r="J55" s="74" t="n">
        <v>8980</v>
      </c>
      <c r="K55" s="74" t="n">
        <v>79048</v>
      </c>
      <c r="L55" s="74" t="n">
        <v>77180</v>
      </c>
      <c r="M55" s="74" t="n">
        <f>B55-C55</f>
        <v>32171</v>
      </c>
      <c r="N55" s="74" t="n">
        <v>122</v>
      </c>
      <c r="O55" s="77" t="n">
        <f>B55-C55</f>
        <v>32171</v>
      </c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</row>
    <row r="56">
      <c r="A56" s="57" t="n">
        <v>54</v>
      </c>
      <c r="B56" s="22" t="n">
        <f>'Population Totals'!B56</f>
        <v>86628</v>
      </c>
      <c r="C56" s="22" t="n">
        <v>64634</v>
      </c>
      <c r="D56" s="22" t="n">
        <v>12449</v>
      </c>
      <c r="E56" s="64" t="n">
        <f>IF(ISERROR(D56/B56),"",D56/B56)</f>
        <v>0.143706422865586</v>
      </c>
      <c r="F56" s="22" t="n">
        <v>5127</v>
      </c>
      <c r="G56" s="64" t="n">
        <f>IF(ISERROR(F56/B56),"",F56/B56)</f>
        <v>0.0591840975204322</v>
      </c>
      <c r="H56" s="71" t="n">
        <f>IF(ISERROR(O56/B56),"",O56/B56)</f>
        <v>0.253890197164889</v>
      </c>
      <c r="I56" s="22" t="n">
        <v>291</v>
      </c>
      <c r="J56" s="22" t="n">
        <v>2943</v>
      </c>
      <c r="K56" s="22" t="n">
        <v>83918</v>
      </c>
      <c r="L56" s="22" t="n">
        <v>81660</v>
      </c>
      <c r="M56" s="22" t="n">
        <f>B56-C56</f>
        <v>21994</v>
      </c>
      <c r="N56" s="22" t="n">
        <v>116</v>
      </c>
      <c r="O56" s="22" t="n">
        <f>B56-C56</f>
        <v>21994</v>
      </c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</row>
    <row r="57">
      <c r="A57" s="57" t="n">
        <v>55</v>
      </c>
      <c r="B57" s="60" t="n">
        <f>'Population Totals'!B57</f>
        <v>87359</v>
      </c>
      <c r="C57" s="60" t="n">
        <v>38246</v>
      </c>
      <c r="D57" s="60" t="n">
        <v>33991</v>
      </c>
      <c r="E57" s="63" t="n">
        <f>IF(ISERROR(D57/B57),"",D57/B57)</f>
        <v>0.389095571148937</v>
      </c>
      <c r="F57" s="60" t="n">
        <v>7533</v>
      </c>
      <c r="G57" s="67" t="n">
        <f>IF(ISERROR(F57/B57),"",F57/B57)</f>
        <v>0.0862303826737943</v>
      </c>
      <c r="H57" s="70" t="n">
        <f>IF(ISERROR(O57/B57),"",O57/B57)</f>
        <v>0.562197369475383</v>
      </c>
      <c r="I57" s="74" t="n">
        <v>531</v>
      </c>
      <c r="J57" s="74" t="n">
        <v>3313</v>
      </c>
      <c r="K57" s="74" t="n">
        <v>79104</v>
      </c>
      <c r="L57" s="74" t="n">
        <v>79514</v>
      </c>
      <c r="M57" s="74" t="n">
        <f>B57-C57</f>
        <v>49113</v>
      </c>
      <c r="N57" s="74" t="n">
        <v>117</v>
      </c>
      <c r="O57" s="77" t="n">
        <f>B57-C57</f>
        <v>49113</v>
      </c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</row>
    <row r="58">
      <c r="A58" s="57" t="n">
        <v>56</v>
      </c>
      <c r="B58" s="22" t="n">
        <f>'Population Totals'!B58</f>
        <v>84853</v>
      </c>
      <c r="C58" s="22" t="n">
        <v>33050</v>
      </c>
      <c r="D58" s="22" t="n">
        <v>43057</v>
      </c>
      <c r="E58" s="64" t="n">
        <f>IF(ISERROR(D58/B58),"",D58/B58)</f>
        <v>0.507430497448529</v>
      </c>
      <c r="F58" s="22" t="n">
        <v>3735</v>
      </c>
      <c r="G58" s="64" t="n">
        <f>IF(ISERROR(F58/B58),"",F58/B58)</f>
        <v>0.0440173005079373</v>
      </c>
      <c r="H58" s="71" t="n">
        <f>IF(ISERROR(O58/B58),"",O58/B58)</f>
        <v>0.610502869668721</v>
      </c>
      <c r="I58" s="22" t="n">
        <v>354</v>
      </c>
      <c r="J58" s="22" t="n">
        <v>1120</v>
      </c>
      <c r="K58" s="22" t="n">
        <v>80958</v>
      </c>
      <c r="L58" s="22" t="n">
        <v>79122</v>
      </c>
      <c r="M58" s="22" t="n">
        <f>B58-C58</f>
        <v>51803</v>
      </c>
      <c r="N58" s="22" t="n">
        <v>126</v>
      </c>
      <c r="O58" s="22" t="n">
        <f>B58-C58</f>
        <v>51803</v>
      </c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</row>
    <row r="59">
      <c r="A59" s="57" t="n">
        <v>57</v>
      </c>
      <c r="B59" s="60" t="n">
        <f>'Population Totals'!B59</f>
        <v>87114</v>
      </c>
      <c r="C59" s="60" t="n">
        <v>41485</v>
      </c>
      <c r="D59" s="60" t="n">
        <v>32598</v>
      </c>
      <c r="E59" s="63" t="n">
        <f>IF(ISERROR(D59/B59),"",D59/B59)</f>
        <v>0.374199325022384</v>
      </c>
      <c r="F59" s="60" t="n">
        <v>5929</v>
      </c>
      <c r="G59" s="67" t="n">
        <f>IF(ISERROR(F59/B59),"",F59/B59)</f>
        <v>0.0680602429001079</v>
      </c>
      <c r="H59" s="70" t="n">
        <f>IF(ISERROR(O59/B59),"",O59/B59)</f>
        <v>0.52378492549992</v>
      </c>
      <c r="I59" s="74" t="n">
        <v>406</v>
      </c>
      <c r="J59" s="74" t="n">
        <v>2629</v>
      </c>
      <c r="K59" s="74" t="n">
        <v>80634</v>
      </c>
      <c r="L59" s="74" t="n">
        <v>79808</v>
      </c>
      <c r="M59" s="74" t="n">
        <f>B59-C59</f>
        <v>45629</v>
      </c>
      <c r="N59" s="74" t="n">
        <v>150</v>
      </c>
      <c r="O59" s="77" t="n">
        <f>B59-C59</f>
        <v>45629</v>
      </c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</row>
    <row r="60">
      <c r="A60" s="57" t="n">
        <v>58</v>
      </c>
      <c r="B60" s="22" t="n">
        <f>'Population Totals'!B60</f>
        <v>85731</v>
      </c>
      <c r="C60" s="22" t="n">
        <v>54524</v>
      </c>
      <c r="D60" s="22" t="n">
        <v>23381</v>
      </c>
      <c r="E60" s="64" t="n">
        <f>IF(ISERROR(D60/B60),"",D60/B60)</f>
        <v>0.272725151928707</v>
      </c>
      <c r="F60" s="22" t="n">
        <v>3201</v>
      </c>
      <c r="G60" s="64" t="n">
        <f>IF(ISERROR(F60/B60),"",F60/B60)</f>
        <v>0.0373377191447668</v>
      </c>
      <c r="H60" s="71" t="n">
        <f>IF(ISERROR(O60/B60),"",O60/B60)</f>
        <v>0.364010684583173</v>
      </c>
      <c r="I60" s="22" t="n">
        <v>347</v>
      </c>
      <c r="J60" s="22" t="n">
        <v>1224</v>
      </c>
      <c r="K60" s="22" t="n">
        <v>82675</v>
      </c>
      <c r="L60" s="22" t="n">
        <v>80697</v>
      </c>
      <c r="M60" s="22" t="n">
        <f>B60-C60</f>
        <v>31207</v>
      </c>
      <c r="N60" s="22" t="n">
        <v>75</v>
      </c>
      <c r="O60" s="22" t="n">
        <f>B60-C60</f>
        <v>31207</v>
      </c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</row>
    <row r="61">
      <c r="A61" s="57" t="n">
        <v>59</v>
      </c>
      <c r="B61" s="60" t="n">
        <f>'Population Totals'!B61</f>
        <v>87089</v>
      </c>
      <c r="C61" s="60" t="n">
        <v>47376</v>
      </c>
      <c r="D61" s="60" t="n">
        <v>25811</v>
      </c>
      <c r="E61" s="63" t="n">
        <f>IF(ISERROR(D61/B61),"",D61/B61)</f>
        <v>0.296374972729047</v>
      </c>
      <c r="F61" s="60" t="n">
        <v>8132</v>
      </c>
      <c r="G61" s="67" t="n">
        <f>IF(ISERROR(F61/B61),"",F61/B61)</f>
        <v>0.0933757420569762</v>
      </c>
      <c r="H61" s="70" t="n">
        <f>IF(ISERROR(O61/B61),"",O61/B61)</f>
        <v>0.456004776722663</v>
      </c>
      <c r="I61" s="74" t="n">
        <v>427</v>
      </c>
      <c r="J61" s="74" t="n">
        <v>2037</v>
      </c>
      <c r="K61" s="74" t="n">
        <v>78381</v>
      </c>
      <c r="L61" s="74" t="n">
        <v>80158</v>
      </c>
      <c r="M61" s="74" t="n">
        <f>B61-C61</f>
        <v>39713</v>
      </c>
      <c r="N61" s="74" t="n">
        <v>77</v>
      </c>
      <c r="O61" s="77" t="n">
        <f>B61-C61</f>
        <v>39713</v>
      </c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</row>
    <row r="62">
      <c r="A62" s="57" t="n">
        <v>60</v>
      </c>
      <c r="B62" s="22" t="n">
        <f>'Population Totals'!B62</f>
        <v>83461</v>
      </c>
      <c r="C62" s="22" t="n">
        <v>33044</v>
      </c>
      <c r="D62" s="22" t="n">
        <v>41193</v>
      </c>
      <c r="E62" s="64" t="n">
        <f>IF(ISERROR(D62/B62),"",D62/B62)</f>
        <v>0.493559866284852</v>
      </c>
      <c r="F62" s="22" t="n">
        <v>6376</v>
      </c>
      <c r="G62" s="64" t="n">
        <f>IF(ISERROR(F62/B62),"",F62/B62)</f>
        <v>0.0763949629168114</v>
      </c>
      <c r="H62" s="71" t="n">
        <f>IF(ISERROR(O62/B62),"",O62/B62)</f>
        <v>0.604078551658859</v>
      </c>
      <c r="I62" s="22" t="n">
        <v>437</v>
      </c>
      <c r="J62" s="22" t="n">
        <v>1049</v>
      </c>
      <c r="K62" s="22" t="n">
        <v>77272</v>
      </c>
      <c r="L62" s="22" t="n">
        <v>79125</v>
      </c>
      <c r="M62" s="22" t="n">
        <f>B62-C62</f>
        <v>50417</v>
      </c>
      <c r="N62" s="22" t="n">
        <v>158</v>
      </c>
      <c r="O62" s="22" t="n">
        <f>B62-C62</f>
        <v>50417</v>
      </c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</row>
    <row r="63">
      <c r="A63" s="57" t="n">
        <v>61</v>
      </c>
      <c r="B63" s="60" t="n">
        <f>'Population Totals'!B63</f>
        <v>83700</v>
      </c>
      <c r="C63" s="60" t="n">
        <v>60980</v>
      </c>
      <c r="D63" s="60" t="n">
        <v>11664</v>
      </c>
      <c r="E63" s="63" t="n">
        <f>IF(ISERROR(D63/B63),"",D63/B63)</f>
        <v>0.139354838709677</v>
      </c>
      <c r="F63" s="60" t="n">
        <v>4573</v>
      </c>
      <c r="G63" s="67" t="n">
        <f>IF(ISERROR(F63/B63),"",F63/B63)</f>
        <v>0.0546356033452808</v>
      </c>
      <c r="H63" s="70" t="n">
        <f>IF(ISERROR(O63/B63),"",O63/B63)</f>
        <v>0.271445639187575</v>
      </c>
      <c r="I63" s="74" t="n">
        <v>204</v>
      </c>
      <c r="J63" s="74" t="n">
        <v>3387</v>
      </c>
      <c r="K63" s="74" t="n">
        <v>79141</v>
      </c>
      <c r="L63" s="74" t="n">
        <v>77917</v>
      </c>
      <c r="M63" s="74" t="n">
        <f>B63-C63</f>
        <v>22720</v>
      </c>
      <c r="N63" s="74" t="n">
        <v>35</v>
      </c>
      <c r="O63" s="77" t="n">
        <f>B63-C63</f>
        <v>22720</v>
      </c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</row>
    <row r="64">
      <c r="A64" s="57" t="n">
        <v>62</v>
      </c>
      <c r="B64" s="22" t="n">
        <f>'Population Totals'!B64</f>
        <v>87695</v>
      </c>
      <c r="C64" s="22" t="n">
        <v>52057</v>
      </c>
      <c r="D64" s="22" t="n">
        <v>19207</v>
      </c>
      <c r="E64" s="64" t="n">
        <f>IF(ISERROR(D64/B64),"",D64/B64)</f>
        <v>0.219020468669822</v>
      </c>
      <c r="F64" s="22" t="n">
        <v>10043</v>
      </c>
      <c r="G64" s="64" t="n">
        <f>IF(ISERROR(F64/B64),"",F64/B64)</f>
        <v>0.114521922572553</v>
      </c>
      <c r="H64" s="71" t="n">
        <f>IF(ISERROR(O64/B64),"",O64/B64)</f>
        <v>0.406385768857974</v>
      </c>
      <c r="I64" s="22" t="n">
        <v>383</v>
      </c>
      <c r="J64" s="22" t="n">
        <v>3119</v>
      </c>
      <c r="K64" s="22" t="n">
        <v>77375</v>
      </c>
      <c r="L64" s="22" t="n">
        <v>80410</v>
      </c>
      <c r="M64" s="22" t="n">
        <f>B64-C64</f>
        <v>35638</v>
      </c>
      <c r="N64" s="22" t="n">
        <v>45</v>
      </c>
      <c r="O64" s="22" t="n">
        <f>B64-C64</f>
        <v>35638</v>
      </c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</row>
    <row r="65">
      <c r="A65" s="57" t="n">
        <v>63</v>
      </c>
      <c r="B65" s="60" t="n">
        <f>'Population Totals'!B65</f>
        <v>87217</v>
      </c>
      <c r="C65" s="60" t="n">
        <v>47088</v>
      </c>
      <c r="D65" s="60" t="n">
        <v>27281</v>
      </c>
      <c r="E65" s="63" t="n">
        <f>IF(ISERROR(D65/B65),"",D65/B65)</f>
        <v>0.312794524003348</v>
      </c>
      <c r="F65" s="60" t="n">
        <v>7553</v>
      </c>
      <c r="G65" s="67" t="n">
        <f>IF(ISERROR(F65/B65),"",F65/B65)</f>
        <v>0.0866000894321061</v>
      </c>
      <c r="H65" s="70" t="n">
        <f>IF(ISERROR(O65/B65),"",O65/B65)</f>
        <v>0.460105254709518</v>
      </c>
      <c r="I65" s="74" t="n">
        <v>425</v>
      </c>
      <c r="J65" s="74" t="n">
        <v>1907</v>
      </c>
      <c r="K65" s="74" t="n">
        <v>79578</v>
      </c>
      <c r="L65" s="74" t="n">
        <v>81016</v>
      </c>
      <c r="M65" s="74" t="n">
        <f>B65-C65</f>
        <v>40129</v>
      </c>
      <c r="N65" s="74" t="n">
        <v>106</v>
      </c>
      <c r="O65" s="77" t="n">
        <f>B65-C65</f>
        <v>40129</v>
      </c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</row>
    <row r="66">
      <c r="A66" s="57" t="n">
        <v>64</v>
      </c>
      <c r="B66" s="22" t="n">
        <f>'Population Totals'!B66</f>
        <v>83211</v>
      </c>
      <c r="C66" s="22" t="n">
        <v>65532</v>
      </c>
      <c r="D66" s="22" t="n">
        <v>7859</v>
      </c>
      <c r="E66" s="64" t="n">
        <f>IF(ISERROR(D66/B66),"",D66/B66)</f>
        <v>0.0944466476787925</v>
      </c>
      <c r="F66" s="22" t="n">
        <v>4616</v>
      </c>
      <c r="G66" s="64" t="n">
        <f>IF(ISERROR(F66/B66),"",F66/B66)</f>
        <v>0.0554734350025838</v>
      </c>
      <c r="H66" s="71" t="n">
        <f>IF(ISERROR(O66/B66),"",O66/B66)</f>
        <v>0.212459891120164</v>
      </c>
      <c r="I66" s="22" t="n">
        <v>200</v>
      </c>
      <c r="J66" s="22" t="n">
        <v>2931</v>
      </c>
      <c r="K66" s="22" t="n">
        <v>79211</v>
      </c>
      <c r="L66" s="22" t="n">
        <v>78610</v>
      </c>
      <c r="M66" s="22" t="n">
        <f>B66-C66</f>
        <v>17679</v>
      </c>
      <c r="N66" s="22" t="n">
        <v>50</v>
      </c>
      <c r="O66" s="22" t="n">
        <f>B66-C66</f>
        <v>17679</v>
      </c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</row>
    <row r="67">
      <c r="A67" s="57" t="n">
        <v>65</v>
      </c>
      <c r="B67" s="60" t="n">
        <f>'Population Totals'!B67</f>
        <v>87748</v>
      </c>
      <c r="C67" s="60" t="n">
        <v>22964</v>
      </c>
      <c r="D67" s="60" t="n">
        <v>43054</v>
      </c>
      <c r="E67" s="63" t="n">
        <f>IF(ISERROR(D67/B67),"",D67/B67)</f>
        <v>0.490655057665132</v>
      </c>
      <c r="F67" s="60" t="n">
        <v>16923</v>
      </c>
      <c r="G67" s="67" t="n">
        <f>IF(ISERROR(F67/B67),"",F67/B67)</f>
        <v>0.192859096503624</v>
      </c>
      <c r="H67" s="70" t="n">
        <f>IF(ISERROR(O67/B67),"",O67/B67)</f>
        <v>0.738296029539135</v>
      </c>
      <c r="I67" s="74" t="n">
        <v>553</v>
      </c>
      <c r="J67" s="74" t="n">
        <v>1528</v>
      </c>
      <c r="K67" s="74" t="n">
        <v>69665</v>
      </c>
      <c r="L67" s="74" t="n">
        <v>80863</v>
      </c>
      <c r="M67" s="74" t="n">
        <f>B67-C67</f>
        <v>64784</v>
      </c>
      <c r="N67" s="74" t="n">
        <v>57</v>
      </c>
      <c r="O67" s="77" t="n">
        <f>B67-C67</f>
        <v>64784</v>
      </c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</row>
    <row r="68">
      <c r="A68" s="57" t="n">
        <v>66</v>
      </c>
      <c r="B68" s="22" t="n">
        <f>'Population Totals'!B68</f>
        <v>83790</v>
      </c>
      <c r="C68" s="22" t="n">
        <v>25263</v>
      </c>
      <c r="D68" s="22" t="n">
        <v>41546</v>
      </c>
      <c r="E68" s="64" t="n">
        <f>IF(ISERROR(D68/B68),"",D68/B68)</f>
        <v>0.495834825158133</v>
      </c>
      <c r="F68" s="22" t="n">
        <v>12011</v>
      </c>
      <c r="G68" s="64" t="n">
        <f>IF(ISERROR(F68/B68),"",F68/B68)</f>
        <v>0.143346461391574</v>
      </c>
      <c r="H68" s="71" t="n">
        <f>IF(ISERROR(O68/B68),"",O68/B68)</f>
        <v>0.698496240601504</v>
      </c>
      <c r="I68" s="22" t="n">
        <v>958</v>
      </c>
      <c r="J68" s="22" t="n">
        <v>1564</v>
      </c>
      <c r="K68" s="22" t="n">
        <v>70987</v>
      </c>
      <c r="L68" s="22" t="n">
        <v>77704</v>
      </c>
      <c r="M68" s="22" t="n">
        <f>B68-C68</f>
        <v>58527</v>
      </c>
      <c r="N68" s="22" t="n">
        <v>46</v>
      </c>
      <c r="O68" s="22" t="n">
        <f>B68-C68</f>
        <v>58527</v>
      </c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</row>
    <row r="69">
      <c r="A69" s="57" t="n">
        <v>67</v>
      </c>
      <c r="B69" s="60" t="n">
        <f>'Population Totals'!B69</f>
        <v>89522</v>
      </c>
      <c r="C69" s="60" t="n">
        <v>61955</v>
      </c>
      <c r="D69" s="60" t="n">
        <v>13214</v>
      </c>
      <c r="E69" s="63" t="n">
        <f>IF(ISERROR(D69/B69),"",D69/B69)</f>
        <v>0.147606175018431</v>
      </c>
      <c r="F69" s="60" t="n">
        <v>8207</v>
      </c>
      <c r="G69" s="67" t="n">
        <f>IF(ISERROR(F69/B69),"",F69/B69)</f>
        <v>0.0916757891914837</v>
      </c>
      <c r="H69" s="70" t="n">
        <f>IF(ISERROR(O69/B69),"",O69/B69)</f>
        <v>0.307935479546927</v>
      </c>
      <c r="I69" s="74" t="n">
        <v>351</v>
      </c>
      <c r="J69" s="74" t="n">
        <v>4188</v>
      </c>
      <c r="K69" s="74" t="n">
        <v>82082</v>
      </c>
      <c r="L69" s="74" t="n">
        <v>84204</v>
      </c>
      <c r="M69" s="74" t="n">
        <f>B69-C69</f>
        <v>27567</v>
      </c>
      <c r="N69" s="74" t="n">
        <v>58</v>
      </c>
      <c r="O69" s="77" t="n">
        <f>B69-C69</f>
        <v>27567</v>
      </c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</row>
    <row r="70">
      <c r="A70" s="57" t="n">
        <v>68</v>
      </c>
      <c r="B70" s="22" t="n">
        <f>'Population Totals'!B70</f>
        <v>86972</v>
      </c>
      <c r="C70" s="22" t="n">
        <v>30725</v>
      </c>
      <c r="D70" s="22" t="n">
        <v>45424</v>
      </c>
      <c r="E70" s="64" t="n">
        <f>IF(ISERROR(D70/B70),"",D70/B70)</f>
        <v>0.522283033620016</v>
      </c>
      <c r="F70" s="22" t="n">
        <v>4045</v>
      </c>
      <c r="G70" s="64" t="n">
        <f>IF(ISERROR(F70/B70),"",F70/B70)</f>
        <v>0.0465092213585982</v>
      </c>
      <c r="H70" s="71" t="n">
        <f>IF(ISERROR(O70/B70),"",O70/B70)</f>
        <v>0.646725382881847</v>
      </c>
      <c r="I70" s="22" t="n">
        <v>269</v>
      </c>
      <c r="J70" s="22" t="n">
        <v>3226</v>
      </c>
      <c r="K70" s="22" t="n">
        <v>82289</v>
      </c>
      <c r="L70" s="22" t="n">
        <v>81328</v>
      </c>
      <c r="M70" s="22" t="n">
        <f>B70-C70</f>
        <v>56247</v>
      </c>
      <c r="N70" s="22" t="n">
        <v>31</v>
      </c>
      <c r="O70" s="22" t="n">
        <f>B70-C70</f>
        <v>56247</v>
      </c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56"/>
      <c r="AG70" s="56"/>
      <c r="AH70" s="56"/>
    </row>
    <row r="71">
      <c r="A71" s="57" t="n">
        <v>69</v>
      </c>
      <c r="B71" s="60" t="n">
        <f>'Population Totals'!B71</f>
        <v>83029</v>
      </c>
      <c r="C71" s="60" t="n">
        <v>27282</v>
      </c>
      <c r="D71" s="60" t="n">
        <v>44988</v>
      </c>
      <c r="E71" s="63" t="n">
        <f>IF(ISERROR(D71/B71),"",D71/B71)</f>
        <v>0.54183478061882</v>
      </c>
      <c r="F71" s="60" t="n">
        <v>4539</v>
      </c>
      <c r="G71" s="67" t="n">
        <f>IF(ISERROR(F71/B71),"",F71/B71)</f>
        <v>0.0546676462440834</v>
      </c>
      <c r="H71" s="70" t="n">
        <f>IF(ISERROR(O71/B71),"",O71/B71)</f>
        <v>0.67141601127317</v>
      </c>
      <c r="I71" s="74" t="n">
        <v>394</v>
      </c>
      <c r="J71" s="74" t="n">
        <v>2408</v>
      </c>
      <c r="K71" s="74" t="n">
        <v>77624</v>
      </c>
      <c r="L71" s="74" t="n">
        <v>77369</v>
      </c>
      <c r="M71" s="74" t="n">
        <f>B71-C71</f>
        <v>55747</v>
      </c>
      <c r="N71" s="74" t="n">
        <v>51</v>
      </c>
      <c r="O71" s="77" t="n">
        <f>B71-C71</f>
        <v>55747</v>
      </c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</row>
    <row r="72">
      <c r="A72" s="57" t="n">
        <v>70</v>
      </c>
      <c r="B72" s="22" t="n">
        <f>'Population Totals'!B72</f>
        <v>88358</v>
      </c>
      <c r="C72" s="22" t="n">
        <v>50071</v>
      </c>
      <c r="D72" s="22" t="n">
        <v>10083</v>
      </c>
      <c r="E72" s="64" t="n">
        <f>IF(ISERROR(D72/B72),"",D72/B72)</f>
        <v>0.114115303651056</v>
      </c>
      <c r="F72" s="22" t="n">
        <v>4376</v>
      </c>
      <c r="G72" s="64" t="n">
        <f>IF(ISERROR(F72/B72),"",F72/B72)</f>
        <v>0.049525792797483</v>
      </c>
      <c r="H72" s="71" t="n">
        <f>IF(ISERROR(O72/B72),"",O72/B72)</f>
        <v>0.43331673419498</v>
      </c>
      <c r="I72" s="22" t="n">
        <v>240</v>
      </c>
      <c r="J72" s="22" t="n">
        <v>20433</v>
      </c>
      <c r="K72" s="22" t="n">
        <v>83864</v>
      </c>
      <c r="L72" s="22" t="n">
        <v>82629</v>
      </c>
      <c r="M72" s="22" t="n">
        <f>B72-C72</f>
        <v>38287</v>
      </c>
      <c r="N72" s="22" t="n">
        <v>31</v>
      </c>
      <c r="O72" s="22" t="n">
        <f>B72-C72</f>
        <v>38287</v>
      </c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</row>
    <row r="73">
      <c r="A73" s="57" t="n">
        <v>71</v>
      </c>
      <c r="B73" s="60" t="n">
        <f>'Population Totals'!B73</f>
        <v>86108</v>
      </c>
      <c r="C73" s="60" t="n">
        <v>62541</v>
      </c>
      <c r="D73" s="60" t="n">
        <v>7762</v>
      </c>
      <c r="E73" s="63" t="n">
        <f>IF(ISERROR(D73/B73),"",D73/B73)</f>
        <v>0.0901426116040321</v>
      </c>
      <c r="F73" s="60" t="n">
        <v>6323</v>
      </c>
      <c r="G73" s="67" t="n">
        <f>IF(ISERROR(F73/B73),"",F73/B73)</f>
        <v>0.0734310400891903</v>
      </c>
      <c r="H73" s="70" t="n">
        <f>IF(ISERROR(O73/B73),"",O73/B73)</f>
        <v>0.273691178519998</v>
      </c>
      <c r="I73" s="74" t="n">
        <v>210</v>
      </c>
      <c r="J73" s="74" t="n">
        <v>6344</v>
      </c>
      <c r="K73" s="74" t="n">
        <v>79646</v>
      </c>
      <c r="L73" s="74" t="n">
        <v>79843</v>
      </c>
      <c r="M73" s="74" t="n">
        <f>B73-C73</f>
        <v>23567</v>
      </c>
      <c r="N73" s="74" t="n">
        <v>22</v>
      </c>
      <c r="O73" s="77" t="n">
        <f>B73-C73</f>
        <v>23567</v>
      </c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</row>
    <row r="74">
      <c r="A74" s="57" t="n">
        <v>72</v>
      </c>
      <c r="B74" s="22" t="n">
        <f>'Population Totals'!B74</f>
        <v>85913</v>
      </c>
      <c r="C74" s="22" t="n">
        <v>68402</v>
      </c>
      <c r="D74" s="22" t="n">
        <v>10870</v>
      </c>
      <c r="E74" s="64" t="n">
        <f>IF(ISERROR(D74/B74),"",D74/B74)</f>
        <v>0.126523343382259</v>
      </c>
      <c r="F74" s="22" t="n">
        <v>2759</v>
      </c>
      <c r="G74" s="64" t="n">
        <f>IF(ISERROR(F74/B74),"",F74/B74)</f>
        <v>0.032113882648726</v>
      </c>
      <c r="H74" s="71" t="n">
        <f>IF(ISERROR(O74/B74),"",O74/B74)</f>
        <v>0.203822471570077</v>
      </c>
      <c r="I74" s="22" t="n">
        <v>305</v>
      </c>
      <c r="J74" s="22" t="n">
        <v>1000</v>
      </c>
      <c r="K74" s="22" t="n">
        <v>83708</v>
      </c>
      <c r="L74" s="22" t="n">
        <v>81802</v>
      </c>
      <c r="M74" s="22" t="n">
        <f>B74-C74</f>
        <v>17511</v>
      </c>
      <c r="N74" s="22" t="n">
        <v>23</v>
      </c>
      <c r="O74" s="22" t="n">
        <f>B74-C74</f>
        <v>17511</v>
      </c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</row>
    <row r="75">
      <c r="A75" s="57" t="n">
        <v>73</v>
      </c>
      <c r="B75" s="60" t="n">
        <f>'Population Totals'!B75</f>
        <v>86056</v>
      </c>
      <c r="C75" s="60" t="n">
        <v>69455</v>
      </c>
      <c r="D75" s="60" t="n">
        <v>7613</v>
      </c>
      <c r="E75" s="63" t="n">
        <f>IF(ISERROR(D75/B75),"",D75/B75)</f>
        <v>0.08846565027424</v>
      </c>
      <c r="F75" s="60" t="n">
        <v>3406</v>
      </c>
      <c r="G75" s="67" t="n">
        <f>IF(ISERROR(F75/B75),"",F75/B75)</f>
        <v>0.0395788788695733</v>
      </c>
      <c r="H75" s="70" t="n">
        <f>IF(ISERROR(O75/B75),"",O75/B75)</f>
        <v>0.192909268383378</v>
      </c>
      <c r="I75" s="74" t="n">
        <v>327</v>
      </c>
      <c r="J75" s="74" t="n">
        <v>1786</v>
      </c>
      <c r="K75" s="74" t="n">
        <v>82429</v>
      </c>
      <c r="L75" s="74" t="n">
        <v>80699</v>
      </c>
      <c r="M75" s="74" t="n">
        <f>B75-C75</f>
        <v>16601</v>
      </c>
      <c r="N75" s="74" t="n">
        <v>31</v>
      </c>
      <c r="O75" s="77" t="n">
        <f>B75-C75</f>
        <v>16601</v>
      </c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</row>
    <row r="76">
      <c r="A76" s="57" t="n">
        <v>74</v>
      </c>
      <c r="B76" s="22" t="n">
        <f>'Population Totals'!B76</f>
        <v>86710</v>
      </c>
      <c r="C76" s="22" t="n">
        <v>67830</v>
      </c>
      <c r="D76" s="22" t="n">
        <v>7714</v>
      </c>
      <c r="E76" s="64" t="n">
        <f>IF(ISERROR(D76/B76),"",D76/B76)</f>
        <v>0.0889632107023411</v>
      </c>
      <c r="F76" s="22" t="n">
        <v>5353</v>
      </c>
      <c r="G76" s="64" t="n">
        <f>IF(ISERROR(F76/B76),"",F76/B76)</f>
        <v>0.0617345173567063</v>
      </c>
      <c r="H76" s="71" t="n">
        <f>IF(ISERROR(O76/B76),"",O76/B76)</f>
        <v>0.217737285203552</v>
      </c>
      <c r="I76" s="22" t="n">
        <v>313</v>
      </c>
      <c r="J76" s="22" t="n">
        <v>2256</v>
      </c>
      <c r="K76" s="22" t="n">
        <v>81342</v>
      </c>
      <c r="L76" s="22" t="n">
        <v>80521</v>
      </c>
      <c r="M76" s="22" t="n">
        <f>B76-C76</f>
        <v>18880</v>
      </c>
      <c r="N76" s="22" t="n">
        <v>40</v>
      </c>
      <c r="O76" s="22" t="n">
        <f>B76-C76</f>
        <v>18880</v>
      </c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6"/>
      <c r="AH76" s="56"/>
    </row>
    <row r="77">
      <c r="A77" s="57" t="n">
        <v>75</v>
      </c>
      <c r="B77" s="60" t="n">
        <f>'Population Totals'!B77</f>
        <v>88245</v>
      </c>
      <c r="C77" s="60" t="n">
        <v>56023</v>
      </c>
      <c r="D77" s="60" t="n">
        <v>12446</v>
      </c>
      <c r="E77" s="63" t="n">
        <f>IF(ISERROR(D77/B77),"",D77/B77)</f>
        <v>0.141039152359907</v>
      </c>
      <c r="F77" s="60" t="n">
        <v>6868</v>
      </c>
      <c r="G77" s="67" t="n">
        <f>IF(ISERROR(F77/B77),"",F77/B77)</f>
        <v>0.0778287721683948</v>
      </c>
      <c r="H77" s="70" t="n">
        <f>IF(ISERROR(O77/B77),"",O77/B77)</f>
        <v>0.365142500991558</v>
      </c>
      <c r="I77" s="74" t="n">
        <v>271</v>
      </c>
      <c r="J77" s="74" t="n">
        <v>9480</v>
      </c>
      <c r="K77" s="74" t="n">
        <v>81023</v>
      </c>
      <c r="L77" s="74" t="n">
        <v>81320</v>
      </c>
      <c r="M77" s="74" t="n">
        <f>B77-C77</f>
        <v>32222</v>
      </c>
      <c r="N77" s="74" t="n">
        <v>36</v>
      </c>
      <c r="O77" s="77" t="n">
        <f>B77-C77</f>
        <v>32222</v>
      </c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</row>
    <row r="78">
      <c r="A78" s="57" t="n">
        <v>76</v>
      </c>
      <c r="B78" s="22" t="n">
        <f>'Population Totals'!B78</f>
        <v>86925</v>
      </c>
      <c r="C78" s="22" t="n">
        <v>67965</v>
      </c>
      <c r="D78" s="22" t="n">
        <v>9664</v>
      </c>
      <c r="E78" s="64" t="n">
        <f>IF(ISERROR(D78/B78),"",D78/B78)</f>
        <v>0.111176301409261</v>
      </c>
      <c r="F78" s="22" t="n">
        <v>4441</v>
      </c>
      <c r="G78" s="64" t="n">
        <f>IF(ISERROR(F78/B78),"",F78/B78)</f>
        <v>0.051090020132298</v>
      </c>
      <c r="H78" s="71" t="n">
        <f>IF(ISERROR(O78/B78),"",O78/B78)</f>
        <v>0.218119068162209</v>
      </c>
      <c r="I78" s="22" t="n">
        <v>398</v>
      </c>
      <c r="J78" s="22" t="n">
        <v>1599</v>
      </c>
      <c r="K78" s="22" t="n">
        <v>82809</v>
      </c>
      <c r="L78" s="22" t="n">
        <v>81916</v>
      </c>
      <c r="M78" s="22" t="n">
        <f>B78-C78</f>
        <v>18960</v>
      </c>
      <c r="N78" s="22" t="n">
        <v>51</v>
      </c>
      <c r="O78" s="22" t="n">
        <f>B78-C78</f>
        <v>18960</v>
      </c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</row>
    <row r="79">
      <c r="A79" s="57" t="n">
        <v>77</v>
      </c>
      <c r="B79" s="60" t="n">
        <f>'Population Totals'!B79</f>
        <v>86251</v>
      </c>
      <c r="C79" s="60" t="n">
        <v>37576</v>
      </c>
      <c r="D79" s="60" t="n">
        <v>48772</v>
      </c>
      <c r="E79" s="63" t="n">
        <f>IF(ISERROR(D79/B79),"",D79/B79)</f>
        <v>0.565465907641651</v>
      </c>
      <c r="F79" s="60" t="n">
        <v>2540</v>
      </c>
      <c r="G79" s="67" t="n">
        <f>IF(ISERROR(F79/B79),"",F79/B79)</f>
        <v>0.0294489339254038</v>
      </c>
      <c r="H79" s="70" t="n">
        <f>IF(ISERROR(O79/B79),"",O79/B79)</f>
        <v>0.564341282999617</v>
      </c>
      <c r="I79" s="74" t="n">
        <v>257</v>
      </c>
      <c r="J79" s="74" t="n">
        <v>382</v>
      </c>
      <c r="K79" s="74" t="n">
        <v>89064</v>
      </c>
      <c r="L79" s="74" t="n">
        <v>88187</v>
      </c>
      <c r="M79" s="74" t="n">
        <f>B79-C79</f>
        <v>48675</v>
      </c>
      <c r="N79" s="74" t="n">
        <v>55</v>
      </c>
      <c r="O79" s="77" t="n">
        <f>B79-C79</f>
        <v>48675</v>
      </c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</row>
    <row r="80">
      <c r="A80" s="57" t="n">
        <v>78</v>
      </c>
      <c r="B80" s="22" t="n">
        <f>'Population Totals'!B80</f>
        <v>87317</v>
      </c>
      <c r="C80" s="22" t="n">
        <v>52026</v>
      </c>
      <c r="D80" s="22" t="n">
        <v>30358</v>
      </c>
      <c r="E80" s="64" t="n">
        <f>IF(ISERROR(D80/B80),"",D80/B80)</f>
        <v>0.347675710342774</v>
      </c>
      <c r="F80" s="22" t="n">
        <v>3615</v>
      </c>
      <c r="G80" s="64" t="n">
        <f>IF(ISERROR(F80/B80),"",F80/B80)</f>
        <v>0.0414008726822955</v>
      </c>
      <c r="H80" s="71" t="n">
        <f>IF(ISERROR(O80/B80),"",O80/B80)</f>
        <v>0.404171009081851</v>
      </c>
      <c r="I80" s="22" t="n">
        <v>267</v>
      </c>
      <c r="J80" s="22" t="n">
        <v>544</v>
      </c>
      <c r="K80" s="22" t="n">
        <v>85484</v>
      </c>
      <c r="L80" s="22" t="n">
        <v>85305</v>
      </c>
      <c r="M80" s="22" t="n">
        <f>B80-C80</f>
        <v>35291</v>
      </c>
      <c r="N80" s="22" t="n">
        <v>10</v>
      </c>
      <c r="O80" s="22" t="n">
        <f>B80-C80</f>
        <v>35291</v>
      </c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</row>
    <row r="81">
      <c r="A81" s="57" t="n">
        <v>79</v>
      </c>
      <c r="B81" s="60" t="n">
        <f>'Population Totals'!B81</f>
        <v>87096</v>
      </c>
      <c r="C81" s="60" t="n">
        <v>64459</v>
      </c>
      <c r="D81" s="60" t="n">
        <v>18241</v>
      </c>
      <c r="E81" s="63" t="n">
        <f>IF(ISERROR(D81/B81),"",D81/B81)</f>
        <v>0.209435565353174</v>
      </c>
      <c r="F81" s="60" t="n">
        <v>2553</v>
      </c>
      <c r="G81" s="67" t="n">
        <f>IF(ISERROR(F81/B81),"",F81/B81)</f>
        <v>0.0293124827776247</v>
      </c>
      <c r="H81" s="70" t="n">
        <f>IF(ISERROR(O81/B81),"",O81/B81)</f>
        <v>0.259908606595022</v>
      </c>
      <c r="I81" s="74" t="n">
        <v>303</v>
      </c>
      <c r="J81" s="74" t="n">
        <v>463</v>
      </c>
      <c r="K81" s="74" t="n">
        <v>86533</v>
      </c>
      <c r="L81" s="74" t="n">
        <v>84575</v>
      </c>
      <c r="M81" s="74" t="n">
        <f>B81-C81</f>
        <v>22637</v>
      </c>
      <c r="N81" s="74" t="n">
        <v>32</v>
      </c>
      <c r="O81" s="77" t="n">
        <f>B81-C81</f>
        <v>22637</v>
      </c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</row>
    <row r="82">
      <c r="A82" s="57" t="n">
        <v>80</v>
      </c>
      <c r="B82" s="22" t="n">
        <f>'Population Totals'!B82</f>
        <v>84100</v>
      </c>
      <c r="C82" s="22" t="n">
        <v>52444</v>
      </c>
      <c r="D82" s="22" t="n">
        <v>21754</v>
      </c>
      <c r="E82" s="64" t="n">
        <f>IF(ISERROR(D82/B82),"",D82/B82)</f>
        <v>0.258668252080856</v>
      </c>
      <c r="F82" s="22" t="n">
        <v>4111</v>
      </c>
      <c r="G82" s="64" t="n">
        <f>IF(ISERROR(F82/B82),"",F82/B82)</f>
        <v>0.0488822829964328</v>
      </c>
      <c r="H82" s="71" t="n">
        <f>IF(ISERROR(O82/B82),"",O82/B82)</f>
        <v>0.37640903686088</v>
      </c>
      <c r="I82" s="22" t="n">
        <v>260</v>
      </c>
      <c r="J82" s="22" t="n">
        <v>1934</v>
      </c>
      <c r="K82" s="22" t="n">
        <v>79685</v>
      </c>
      <c r="L82" s="22" t="n">
        <v>78899</v>
      </c>
      <c r="M82" s="22" t="n">
        <f>B82-C82</f>
        <v>31656</v>
      </c>
      <c r="N82" s="22" t="n">
        <v>42</v>
      </c>
      <c r="O82" s="22" t="n">
        <f>B82-C82</f>
        <v>31656</v>
      </c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</row>
    <row r="83">
      <c r="A83" s="57" t="n">
        <v>81</v>
      </c>
      <c r="B83" s="60" t="n">
        <f>'Population Totals'!B83</f>
        <v>86255</v>
      </c>
      <c r="C83" s="60" t="n">
        <v>59100</v>
      </c>
      <c r="D83" s="60" t="n">
        <v>20931</v>
      </c>
      <c r="E83" s="63" t="n">
        <f>IF(ISERROR(D83/B83),"",D83/B83)</f>
        <v>0.242664193380094</v>
      </c>
      <c r="F83" s="60" t="n">
        <v>2461</v>
      </c>
      <c r="G83" s="67" t="n">
        <f>IF(ISERROR(F83/B83),"",F83/B83)</f>
        <v>0.0285316793229378</v>
      </c>
      <c r="H83" s="70" t="n">
        <f>IF(ISERROR(O83/B83),"",O83/B83)</f>
        <v>0.31482232914034</v>
      </c>
      <c r="I83" s="74" t="n">
        <v>215</v>
      </c>
      <c r="J83" s="74" t="n">
        <v>768</v>
      </c>
      <c r="K83" s="74" t="n">
        <v>83479</v>
      </c>
      <c r="L83" s="74" t="n">
        <v>82394</v>
      </c>
      <c r="M83" s="74" t="n">
        <f>B83-C83</f>
        <v>27155</v>
      </c>
      <c r="N83" s="74" t="n">
        <v>24</v>
      </c>
      <c r="O83" s="77" t="n">
        <f>B83-C83</f>
        <v>27155</v>
      </c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</row>
    <row r="84">
      <c r="A84" s="57" t="n">
        <v>82</v>
      </c>
      <c r="B84" s="22" t="n">
        <f>'Population Totals'!B84</f>
        <v>83218</v>
      </c>
      <c r="C84" s="22" t="n">
        <v>46311</v>
      </c>
      <c r="D84" s="22" t="n">
        <v>29698</v>
      </c>
      <c r="E84" s="64" t="n">
        <f>IF(ISERROR(D84/B84),"",D84/B84)</f>
        <v>0.356869907952606</v>
      </c>
      <c r="F84" s="22" t="n">
        <v>3857</v>
      </c>
      <c r="G84" s="64" t="n">
        <f>IF(ISERROR(F84/B84),"",F84/B84)</f>
        <v>0.046348145833834</v>
      </c>
      <c r="H84" s="71" t="n">
        <f>IF(ISERROR(O84/B84),"",O84/B84)</f>
        <v>0.443497800956524</v>
      </c>
      <c r="I84" s="22" t="n">
        <v>315</v>
      </c>
      <c r="J84" s="22" t="n">
        <v>785</v>
      </c>
      <c r="K84" s="22" t="n">
        <v>78633</v>
      </c>
      <c r="L84" s="22" t="n">
        <v>79140</v>
      </c>
      <c r="M84" s="22" t="n">
        <f>B84-C84</f>
        <v>36907</v>
      </c>
      <c r="N84" s="22" t="n">
        <v>21</v>
      </c>
      <c r="O84" s="22" t="n">
        <f>B84-C84</f>
        <v>36907</v>
      </c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</row>
    <row r="85">
      <c r="A85" s="57" t="n">
        <v>83</v>
      </c>
      <c r="B85" s="60" t="n">
        <f>'Population Totals'!B85</f>
        <v>84411</v>
      </c>
      <c r="C85" s="60" t="n">
        <v>68797</v>
      </c>
      <c r="D85" s="60" t="n">
        <v>10595</v>
      </c>
      <c r="E85" s="63" t="n">
        <f>IF(ISERROR(D85/B85),"",D85/B85)</f>
        <v>0.125516816528651</v>
      </c>
      <c r="F85" s="60" t="n">
        <v>2651</v>
      </c>
      <c r="G85" s="67" t="n">
        <f>IF(ISERROR(F85/B85),"",F85/B85)</f>
        <v>0.0314058594259042</v>
      </c>
      <c r="H85" s="70" t="n">
        <f>IF(ISERROR(O85/B85),"",O85/B85)</f>
        <v>0.184975891767661</v>
      </c>
      <c r="I85" s="74" t="n">
        <v>225</v>
      </c>
      <c r="J85" s="74" t="n">
        <v>385</v>
      </c>
      <c r="K85" s="74" t="n">
        <v>82046</v>
      </c>
      <c r="L85" s="74" t="n">
        <v>81276</v>
      </c>
      <c r="M85" s="74" t="n">
        <f>B85-C85</f>
        <v>15614</v>
      </c>
      <c r="N85" s="74" t="n">
        <v>33</v>
      </c>
      <c r="O85" s="77" t="n">
        <f>B85-C85</f>
        <v>15614</v>
      </c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  <c r="AA85" s="56"/>
      <c r="AB85" s="56"/>
      <c r="AC85" s="56"/>
      <c r="AD85" s="56"/>
      <c r="AE85" s="56"/>
      <c r="AF85" s="56"/>
      <c r="AG85" s="56"/>
      <c r="AH85" s="56"/>
    </row>
    <row r="86">
      <c r="A86" s="57" t="n">
        <v>84</v>
      </c>
      <c r="B86" s="22" t="n">
        <f>'Population Totals'!B86</f>
        <v>85971</v>
      </c>
      <c r="C86" s="22" t="n">
        <v>64894</v>
      </c>
      <c r="D86" s="22" t="n">
        <v>5074</v>
      </c>
      <c r="E86" s="64" t="n">
        <f>IF(ISERROR(D86/B86),"",D86/B86)</f>
        <v>0.059019902059997</v>
      </c>
      <c r="F86" s="22" t="n">
        <v>11994</v>
      </c>
      <c r="G86" s="64" t="n">
        <f>IF(ISERROR(F86/B86),"",F86/B86)</f>
        <v>0.139512161077573</v>
      </c>
      <c r="H86" s="71" t="n">
        <f>IF(ISERROR(O86/B86),"",O86/B86)</f>
        <v>0.24516406695281</v>
      </c>
      <c r="I86" s="22" t="n">
        <v>442</v>
      </c>
      <c r="J86" s="22" t="n">
        <v>1755</v>
      </c>
      <c r="K86" s="22" t="n">
        <v>73891</v>
      </c>
      <c r="L86" s="22" t="n">
        <v>78945</v>
      </c>
      <c r="M86" s="22" t="n">
        <f>B86-C86</f>
        <v>21077</v>
      </c>
      <c r="N86" s="22" t="n">
        <v>36</v>
      </c>
      <c r="O86" s="22" t="n">
        <f>B86-C86</f>
        <v>21077</v>
      </c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  <c r="AA86" s="56"/>
      <c r="AB86" s="56"/>
      <c r="AC86" s="56"/>
      <c r="AD86" s="56"/>
      <c r="AE86" s="56"/>
      <c r="AF86" s="56"/>
      <c r="AG86" s="56"/>
      <c r="AH86" s="56"/>
    </row>
    <row r="87">
      <c r="A87" s="57" t="n">
        <v>85</v>
      </c>
      <c r="B87" s="60" t="n">
        <f>'Population Totals'!B87</f>
        <v>87492</v>
      </c>
      <c r="C87" s="60" t="n">
        <v>73941</v>
      </c>
      <c r="D87" s="60" t="n">
        <v>2688</v>
      </c>
      <c r="E87" s="63" t="n">
        <f>IF(ISERROR(D87/B87),"",D87/B87)</f>
        <v>0.0307228089425319</v>
      </c>
      <c r="F87" s="60" t="n">
        <v>7407</v>
      </c>
      <c r="G87" s="67" t="n">
        <f>IF(ISERROR(F87/B87),"",F87/B87)</f>
        <v>0.0846591688382938</v>
      </c>
      <c r="H87" s="70" t="n">
        <f>IF(ISERROR(O87/B87),"",O87/B87)</f>
        <v>0.15488273213551</v>
      </c>
      <c r="I87" s="74" t="n">
        <v>350</v>
      </c>
      <c r="J87" s="74" t="n">
        <v>1027</v>
      </c>
      <c r="K87" s="74" t="n">
        <v>79721</v>
      </c>
      <c r="L87" s="74" t="n">
        <v>81435</v>
      </c>
      <c r="M87" s="74" t="n">
        <f>B87-C87</f>
        <v>13551</v>
      </c>
      <c r="N87" s="74" t="n">
        <v>30</v>
      </c>
      <c r="O87" s="77" t="n">
        <f>B87-C87</f>
        <v>13551</v>
      </c>
      <c r="P87" s="56"/>
      <c r="Q87" s="56"/>
      <c r="R87" s="56"/>
      <c r="S87" s="56"/>
      <c r="T87" s="56"/>
      <c r="U87" s="56"/>
      <c r="V87" s="56"/>
      <c r="W87" s="56"/>
      <c r="X87" s="56"/>
      <c r="Y87" s="56"/>
      <c r="Z87" s="56"/>
      <c r="AA87" s="56"/>
      <c r="AB87" s="56"/>
      <c r="AC87" s="56"/>
      <c r="AD87" s="56"/>
      <c r="AE87" s="56"/>
      <c r="AF87" s="56"/>
      <c r="AG87" s="56"/>
      <c r="AH87" s="56"/>
    </row>
    <row r="88">
      <c r="A88" s="57" t="n">
        <v>86</v>
      </c>
      <c r="B88" s="22" t="n">
        <f>'Population Totals'!B88</f>
        <v>86065</v>
      </c>
      <c r="C88" s="22" t="n">
        <v>63354</v>
      </c>
      <c r="D88" s="22" t="n">
        <v>4777</v>
      </c>
      <c r="E88" s="64" t="n">
        <f>IF(ISERROR(D88/B88),"",D88/B88)</f>
        <v>0.0555045605065939</v>
      </c>
      <c r="F88" s="22" t="n">
        <v>15033</v>
      </c>
      <c r="G88" s="64" t="n">
        <f>IF(ISERROR(F88/B88),"",F88/B88)</f>
        <v>0.174670307325858</v>
      </c>
      <c r="H88" s="71" t="n">
        <f>IF(ISERROR(O88/B88),"",O88/B88)</f>
        <v>0.263881949689188</v>
      </c>
      <c r="I88" s="22" t="n">
        <v>421</v>
      </c>
      <c r="J88" s="22" t="n">
        <v>2462</v>
      </c>
      <c r="K88" s="22" t="n">
        <v>70689</v>
      </c>
      <c r="L88" s="22" t="n">
        <v>78482</v>
      </c>
      <c r="M88" s="22" t="n">
        <f>B88-C88</f>
        <v>22711</v>
      </c>
      <c r="N88" s="22" t="n">
        <v>37</v>
      </c>
      <c r="O88" s="22" t="n">
        <f>B88-C88</f>
        <v>22711</v>
      </c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/>
      <c r="AA88" s="56"/>
      <c r="AB88" s="56"/>
      <c r="AC88" s="56"/>
      <c r="AD88" s="56"/>
      <c r="AE88" s="56"/>
      <c r="AF88" s="56"/>
      <c r="AG88" s="56"/>
      <c r="AH88" s="56"/>
    </row>
    <row r="89">
      <c r="A89" s="57" t="n">
        <v>87</v>
      </c>
      <c r="B89" s="60" t="n">
        <f>'Population Totals'!B89</f>
        <v>86719</v>
      </c>
      <c r="C89" s="60" t="n">
        <v>72362</v>
      </c>
      <c r="D89" s="60" t="n">
        <v>4341</v>
      </c>
      <c r="E89" s="63" t="n">
        <f>IF(ISERROR(D89/B89),"",D89/B89)</f>
        <v>0.0500582340663522</v>
      </c>
      <c r="F89" s="60" t="n">
        <v>6705</v>
      </c>
      <c r="G89" s="67" t="n">
        <f>IF(ISERROR(F89/B89),"",F89/B89)</f>
        <v>0.0773186960181736</v>
      </c>
      <c r="H89" s="70" t="n">
        <f>IF(ISERROR(O89/B89),"",O89/B89)</f>
        <v>0.165557720914678</v>
      </c>
      <c r="I89" s="74" t="n">
        <v>255</v>
      </c>
      <c r="J89" s="74" t="n">
        <v>886</v>
      </c>
      <c r="K89" s="74" t="n">
        <v>79457</v>
      </c>
      <c r="L89" s="74" t="n">
        <v>81061</v>
      </c>
      <c r="M89" s="74" t="n">
        <f>B89-C89</f>
        <v>14357</v>
      </c>
      <c r="N89" s="74" t="n">
        <v>43</v>
      </c>
      <c r="O89" s="77" t="n">
        <f>B89-C89</f>
        <v>14357</v>
      </c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</row>
    <row r="90">
      <c r="A90" s="57" t="n">
        <v>88</v>
      </c>
      <c r="B90" s="22" t="n">
        <f>'Population Totals'!B90</f>
        <v>88035</v>
      </c>
      <c r="C90" s="22" t="n">
        <v>76640</v>
      </c>
      <c r="D90" s="22" t="n">
        <v>5709</v>
      </c>
      <c r="E90" s="64" t="n">
        <f>IF(ISERROR(D90/B90),"",D90/B90)</f>
        <v>0.0648492077014824</v>
      </c>
      <c r="F90" s="22" t="n">
        <v>3161</v>
      </c>
      <c r="G90" s="64" t="n">
        <f>IF(ISERROR(F90/B90),"",F90/B90)</f>
        <v>0.0359061736809224</v>
      </c>
      <c r="H90" s="71" t="n">
        <f>IF(ISERROR(O90/B90),"",O90/B90)</f>
        <v>0.129437155676719</v>
      </c>
      <c r="I90" s="22" t="n">
        <v>224</v>
      </c>
      <c r="J90" s="22" t="n">
        <v>746</v>
      </c>
      <c r="K90" s="22" t="n">
        <v>85959</v>
      </c>
      <c r="L90" s="22" t="n">
        <v>84636</v>
      </c>
      <c r="M90" s="22" t="n">
        <f>B90-C90</f>
        <v>11395</v>
      </c>
      <c r="N90" s="22" t="n">
        <v>38</v>
      </c>
      <c r="O90" s="22" t="n">
        <f>B90-C90</f>
        <v>11395</v>
      </c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/>
      <c r="AA90" s="56"/>
      <c r="AB90" s="56"/>
      <c r="AC90" s="56"/>
      <c r="AD90" s="56"/>
      <c r="AE90" s="56"/>
      <c r="AF90" s="56"/>
      <c r="AG90" s="56"/>
      <c r="AH90" s="56"/>
    </row>
    <row r="91">
      <c r="A91" s="57" t="n">
        <v>89</v>
      </c>
      <c r="B91" s="60" t="n">
        <f>'Population Totals'!B91</f>
        <v>83368</v>
      </c>
      <c r="C91" s="60" t="n">
        <v>74435</v>
      </c>
      <c r="D91" s="60" t="n">
        <v>3245</v>
      </c>
      <c r="E91" s="63" t="n">
        <f>IF(ISERROR(D91/B91),"",D91/B91)</f>
        <v>0.0389238076959985</v>
      </c>
      <c r="F91" s="60" t="n">
        <v>1830</v>
      </c>
      <c r="G91" s="67" t="n">
        <f>IF(ISERROR(F91/B91),"",F91/B91)</f>
        <v>0.0219508684387295</v>
      </c>
      <c r="H91" s="70" t="n">
        <f>IF(ISERROR(O91/B91),"",O91/B91)</f>
        <v>0.107151425007197</v>
      </c>
      <c r="I91" s="74" t="n">
        <v>248</v>
      </c>
      <c r="J91" s="74" t="n">
        <v>730</v>
      </c>
      <c r="K91" s="74" t="n">
        <v>81244</v>
      </c>
      <c r="L91" s="74" t="n">
        <v>79416</v>
      </c>
      <c r="M91" s="74" t="n">
        <f>B91-C91</f>
        <v>8933</v>
      </c>
      <c r="N91" s="74" t="n">
        <v>51</v>
      </c>
      <c r="O91" s="77" t="n">
        <f>B91-C91</f>
        <v>8933</v>
      </c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56"/>
      <c r="AH91" s="56"/>
    </row>
    <row r="92">
      <c r="A92" s="57" t="n">
        <v>90</v>
      </c>
      <c r="B92" s="22" t="n">
        <f>'Population Totals'!B92</f>
        <v>83748</v>
      </c>
      <c r="C92" s="22" t="n">
        <v>72965</v>
      </c>
      <c r="D92" s="22" t="n">
        <v>4824</v>
      </c>
      <c r="E92" s="64" t="n">
        <f>IF(ISERROR(D92/B92),"",D92/B92)</f>
        <v>0.0576013755552371</v>
      </c>
      <c r="F92" s="22" t="n">
        <v>1951</v>
      </c>
      <c r="G92" s="64" t="n">
        <f>IF(ISERROR(F92/B92),"",F92/B92)</f>
        <v>0.0232960787123275</v>
      </c>
      <c r="H92" s="71" t="n">
        <f>IF(ISERROR(O92/B92),"",O92/B92)</f>
        <v>0.128755313559727</v>
      </c>
      <c r="I92" s="22" t="n">
        <v>208</v>
      </c>
      <c r="J92" s="22" t="n">
        <v>831</v>
      </c>
      <c r="K92" s="22" t="n">
        <v>81504</v>
      </c>
      <c r="L92" s="22" t="n">
        <v>79631</v>
      </c>
      <c r="M92" s="22" t="n">
        <f>B92-C92</f>
        <v>10783</v>
      </c>
      <c r="N92" s="22" t="n">
        <v>36</v>
      </c>
      <c r="O92" s="22" t="n">
        <f>B92-C92</f>
        <v>10783</v>
      </c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  <c r="AA92" s="56"/>
      <c r="AB92" s="56"/>
      <c r="AC92" s="56"/>
      <c r="AD92" s="56"/>
      <c r="AE92" s="56"/>
      <c r="AF92" s="56"/>
      <c r="AG92" s="56"/>
      <c r="AH92" s="56"/>
    </row>
    <row r="93">
      <c r="A93" s="57" t="n">
        <v>91</v>
      </c>
      <c r="B93" s="60" t="n">
        <f>'Population Totals'!B93</f>
        <v>83298</v>
      </c>
      <c r="C93" s="60" t="n">
        <v>71617</v>
      </c>
      <c r="D93" s="60" t="n">
        <v>3972</v>
      </c>
      <c r="E93" s="63" t="n">
        <f>IF(ISERROR(D93/B93),"",D93/B93)</f>
        <v>0.047684218108478</v>
      </c>
      <c r="F93" s="60" t="n">
        <v>2972</v>
      </c>
      <c r="G93" s="67" t="n">
        <f>IF(ISERROR(F93/B93),"",F93/B93)</f>
        <v>0.0356791279502509</v>
      </c>
      <c r="H93" s="70" t="n">
        <f>IF(ISERROR(O93/B93),"",O93/B93)</f>
        <v>0.140231458138251</v>
      </c>
      <c r="I93" s="74" t="n">
        <v>173</v>
      </c>
      <c r="J93" s="74" t="n">
        <v>2395</v>
      </c>
      <c r="K93" s="74" t="n">
        <v>80813</v>
      </c>
      <c r="L93" s="74" t="n">
        <v>79471</v>
      </c>
      <c r="M93" s="74" t="n">
        <f>B93-C93</f>
        <v>11681</v>
      </c>
      <c r="N93" s="74" t="n">
        <v>27</v>
      </c>
      <c r="O93" s="77" t="n">
        <f>B93-C93</f>
        <v>11681</v>
      </c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  <c r="AA93" s="56"/>
      <c r="AB93" s="56"/>
      <c r="AC93" s="56"/>
      <c r="AD93" s="56"/>
      <c r="AE93" s="56"/>
      <c r="AF93" s="56"/>
      <c r="AG93" s="56"/>
      <c r="AH93" s="56"/>
    </row>
    <row r="94">
      <c r="A94" s="57" t="n">
        <v>92</v>
      </c>
      <c r="B94" s="22" t="n">
        <f>'Population Totals'!B94</f>
        <v>82063</v>
      </c>
      <c r="C94" s="22" t="n">
        <v>43072</v>
      </c>
      <c r="D94" s="22" t="n">
        <v>25387</v>
      </c>
      <c r="E94" s="64" t="n">
        <f>IF(ISERROR(D94/B94),"",D94/B94)</f>
        <v>0.309359882041846</v>
      </c>
      <c r="F94" s="22" t="n">
        <v>7501</v>
      </c>
      <c r="G94" s="64" t="n">
        <f>IF(ISERROR(F94/B94),"",F94/B94)</f>
        <v>0.0914053836686448</v>
      </c>
      <c r="H94" s="71" t="n">
        <f>IF(ISERROR(O94/B94),"",O94/B94)</f>
        <v>0.475134957288912</v>
      </c>
      <c r="I94" s="22" t="n">
        <v>351</v>
      </c>
      <c r="J94" s="22" t="n">
        <v>2242</v>
      </c>
      <c r="K94" s="22" t="n">
        <v>74064</v>
      </c>
      <c r="L94" s="22" t="n">
        <v>75408</v>
      </c>
      <c r="M94" s="22" t="n">
        <f>B94-C94</f>
        <v>38991</v>
      </c>
      <c r="N94" s="22" t="n">
        <v>49</v>
      </c>
      <c r="O94" s="22" t="n">
        <f>B94-C94</f>
        <v>38991</v>
      </c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56"/>
      <c r="AH94" s="56"/>
    </row>
    <row r="95">
      <c r="A95" s="57" t="n">
        <v>93</v>
      </c>
      <c r="B95" s="60" t="n">
        <f>'Population Totals'!B95</f>
        <v>82188</v>
      </c>
      <c r="C95" s="60" t="n">
        <v>66617</v>
      </c>
      <c r="D95" s="60" t="n">
        <v>6359</v>
      </c>
      <c r="E95" s="63" t="n">
        <f>IF(ISERROR(D95/B95),"",D95/B95)</f>
        <v>0.0773713924173845</v>
      </c>
      <c r="F95" s="60" t="n">
        <v>3483</v>
      </c>
      <c r="G95" s="67" t="n">
        <f>IF(ISERROR(F95/B95),"",F95/B95)</f>
        <v>0.0423784494086728</v>
      </c>
      <c r="H95" s="70" t="n">
        <f>IF(ISERROR(O95/B95),"",O95/B95)</f>
        <v>0.189455881637222</v>
      </c>
      <c r="I95" s="74" t="n">
        <v>249</v>
      </c>
      <c r="J95" s="74" t="n">
        <v>2149</v>
      </c>
      <c r="K95" s="74" t="n">
        <v>78301</v>
      </c>
      <c r="L95" s="74" t="n">
        <v>77033</v>
      </c>
      <c r="M95" s="74" t="n">
        <f>B95-C95</f>
        <v>15571</v>
      </c>
      <c r="N95" s="74" t="n">
        <v>22</v>
      </c>
      <c r="O95" s="77" t="n">
        <f>B95-C95</f>
        <v>15571</v>
      </c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6"/>
    </row>
    <row r="96">
      <c r="A96" s="57" t="n">
        <v>94</v>
      </c>
      <c r="B96" s="22" t="n">
        <f>'Population Totals'!B96</f>
        <v>87879</v>
      </c>
      <c r="C96" s="22" t="n">
        <v>68270</v>
      </c>
      <c r="D96" s="22" t="n">
        <v>4834</v>
      </c>
      <c r="E96" s="64" t="n">
        <f>IF(ISERROR(D96/B96),"",D96/B96)</f>
        <v>0.0550074534302848</v>
      </c>
      <c r="F96" s="22" t="n">
        <v>4081</v>
      </c>
      <c r="G96" s="64" t="n">
        <f>IF(ISERROR(F96/B96),"",F96/B96)</f>
        <v>0.0464388534234573</v>
      </c>
      <c r="H96" s="71" t="n">
        <f>IF(ISERROR(O96/B96),"",O96/B96)</f>
        <v>0.223136357946722</v>
      </c>
      <c r="I96" s="22" t="n">
        <v>170</v>
      </c>
      <c r="J96" s="22" t="n">
        <v>7870</v>
      </c>
      <c r="K96" s="22" t="n">
        <v>83476</v>
      </c>
      <c r="L96" s="22" t="n">
        <v>82687</v>
      </c>
      <c r="M96" s="22" t="n">
        <f>B96-C96</f>
        <v>19609</v>
      </c>
      <c r="N96" s="22" t="n">
        <v>40</v>
      </c>
      <c r="O96" s="22" t="n">
        <f>B96-C96</f>
        <v>19609</v>
      </c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  <c r="AA96" s="56"/>
      <c r="AB96" s="56"/>
      <c r="AC96" s="56"/>
      <c r="AD96" s="56"/>
      <c r="AE96" s="56"/>
      <c r="AF96" s="56"/>
      <c r="AG96" s="56"/>
      <c r="AH96" s="56"/>
    </row>
    <row r="97">
      <c r="A97" s="57" t="n">
        <v>95</v>
      </c>
      <c r="B97" s="60" t="n">
        <f>'Population Totals'!B97</f>
        <v>89241</v>
      </c>
      <c r="C97" s="60" t="n">
        <v>79491</v>
      </c>
      <c r="D97" s="60" t="n">
        <v>4001</v>
      </c>
      <c r="E97" s="63" t="n">
        <f>IF(ISERROR(D97/B97),"",D97/B97)</f>
        <v>0.0448336526932688</v>
      </c>
      <c r="F97" s="60" t="n">
        <v>2143</v>
      </c>
      <c r="G97" s="67" t="n">
        <f>IF(ISERROR(F97/B97),"",F97/B97)</f>
        <v>0.0240136260239128</v>
      </c>
      <c r="H97" s="70" t="n">
        <f>IF(ISERROR(O97/B97),"",O97/B97)</f>
        <v>0.109254714761152</v>
      </c>
      <c r="I97" s="74" t="n">
        <v>197</v>
      </c>
      <c r="J97" s="74" t="n">
        <v>858</v>
      </c>
      <c r="K97" s="74" t="n">
        <v>87695</v>
      </c>
      <c r="L97" s="74" t="n">
        <v>85488</v>
      </c>
      <c r="M97" s="74" t="n">
        <f>B97-C97</f>
        <v>9750</v>
      </c>
      <c r="N97" s="74" t="n">
        <v>14</v>
      </c>
      <c r="O97" s="77" t="n">
        <f>B97-C97</f>
        <v>9750</v>
      </c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  <c r="AA97" s="56"/>
      <c r="AB97" s="56"/>
      <c r="AC97" s="56"/>
      <c r="AD97" s="56"/>
      <c r="AE97" s="56"/>
      <c r="AF97" s="56"/>
      <c r="AG97" s="56"/>
      <c r="AH97" s="56"/>
    </row>
    <row r="98">
      <c r="A98" s="57" t="n">
        <v>96</v>
      </c>
      <c r="B98" s="22" t="n">
        <f>'Population Totals'!B98</f>
        <v>88342</v>
      </c>
      <c r="C98" s="22" t="n">
        <v>64430</v>
      </c>
      <c r="D98" s="22" t="n">
        <v>16262</v>
      </c>
      <c r="E98" s="64" t="n">
        <f>IF(ISERROR(D98/B98),"",D98/B98)</f>
        <v>0.184080052523149</v>
      </c>
      <c r="F98" s="22" t="n">
        <v>4613</v>
      </c>
      <c r="G98" s="64" t="n">
        <f>IF(ISERROR(F98/B98),"",F98/B98)</f>
        <v>0.0522175182812252</v>
      </c>
      <c r="H98" s="71" t="n">
        <f>IF(ISERROR(O98/B98),"",O98/B98)</f>
        <v>0.270675329967626</v>
      </c>
      <c r="I98" s="22" t="n">
        <v>233</v>
      </c>
      <c r="J98" s="22" t="n">
        <v>445</v>
      </c>
      <c r="K98" s="22" t="n">
        <v>83285</v>
      </c>
      <c r="L98" s="22" t="n">
        <v>83743</v>
      </c>
      <c r="M98" s="22" t="n">
        <f>B98-C98</f>
        <v>23912</v>
      </c>
      <c r="N98" s="22" t="n">
        <v>17</v>
      </c>
      <c r="O98" s="22" t="n">
        <f>B98-C98</f>
        <v>23912</v>
      </c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  <c r="AA98" s="56"/>
      <c r="AB98" s="56"/>
      <c r="AC98" s="56"/>
      <c r="AD98" s="56"/>
      <c r="AE98" s="56"/>
      <c r="AF98" s="56"/>
      <c r="AG98" s="56"/>
      <c r="AH98" s="56"/>
    </row>
    <row r="99">
      <c r="A99" s="57" t="n">
        <v>97</v>
      </c>
      <c r="B99" s="60" t="n">
        <f>'Population Totals'!B99</f>
        <v>90264</v>
      </c>
      <c r="C99" s="60" t="n">
        <v>82850</v>
      </c>
      <c r="D99" s="60" t="n">
        <v>1951</v>
      </c>
      <c r="E99" s="63" t="n">
        <f>IF(ISERROR(D99/B99),"",D99/B99)</f>
        <v>0.0216143756093238</v>
      </c>
      <c r="F99" s="60" t="n">
        <v>3349</v>
      </c>
      <c r="G99" s="67" t="n">
        <f>IF(ISERROR(F99/B99),"",F99/B99)</f>
        <v>0.0371022777630063</v>
      </c>
      <c r="H99" s="70" t="n">
        <f>IF(ISERROR(O99/B99),"",O99/B99)</f>
        <v>0.0821368430381991</v>
      </c>
      <c r="I99" s="74" t="n">
        <v>174</v>
      </c>
      <c r="J99" s="74" t="n">
        <v>270</v>
      </c>
      <c r="K99" s="74" t="n">
        <v>87000</v>
      </c>
      <c r="L99" s="74" t="n">
        <v>86938</v>
      </c>
      <c r="M99" s="74" t="n">
        <f>B99-C99</f>
        <v>7414</v>
      </c>
      <c r="N99" s="74" t="n">
        <v>8</v>
      </c>
      <c r="O99" s="77" t="n">
        <f>B99-C99</f>
        <v>7414</v>
      </c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  <c r="AA99" s="56"/>
      <c r="AB99" s="56"/>
      <c r="AC99" s="56"/>
      <c r="AD99" s="56"/>
      <c r="AE99" s="56"/>
      <c r="AF99" s="56"/>
      <c r="AG99" s="56"/>
      <c r="AH99" s="56"/>
    </row>
    <row r="100">
      <c r="A100" s="57" t="n">
        <v>98</v>
      </c>
      <c r="B100" s="22" t="n">
        <f>'Population Totals'!B100</f>
        <v>82648</v>
      </c>
      <c r="C100" s="22" t="n">
        <v>78964</v>
      </c>
      <c r="D100" s="22" t="n">
        <v>1671</v>
      </c>
      <c r="E100" s="64" t="n">
        <f>IF(ISERROR(D100/B100),"",D100/B100)</f>
        <v>0.0202182750943762</v>
      </c>
      <c r="F100" s="22" t="n">
        <v>801</v>
      </c>
      <c r="G100" s="64" t="n">
        <f>IF(ISERROR(F100/B100),"",F100/B100)</f>
        <v>0.0096917045784532</v>
      </c>
      <c r="H100" s="71" t="n">
        <f>IF(ISERROR(O100/B100),"",O100/B100)</f>
        <v>0.0445745813570806</v>
      </c>
      <c r="I100" s="22" t="n">
        <v>107</v>
      </c>
      <c r="J100" s="22" t="n">
        <v>292</v>
      </c>
      <c r="K100" s="22" t="n">
        <v>82727</v>
      </c>
      <c r="L100" s="22" t="n">
        <v>81292</v>
      </c>
      <c r="M100" s="22" t="n">
        <f>B100-C100</f>
        <v>3684</v>
      </c>
      <c r="N100" s="22" t="n">
        <v>22</v>
      </c>
      <c r="O100" s="22" t="n">
        <f>B100-C100</f>
        <v>3684</v>
      </c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  <c r="AA100" s="56"/>
      <c r="AB100" s="56"/>
      <c r="AC100" s="56"/>
      <c r="AD100" s="56"/>
      <c r="AE100" s="56"/>
      <c r="AF100" s="56"/>
      <c r="AG100" s="56"/>
      <c r="AH100" s="56"/>
    </row>
    <row r="101">
      <c r="A101" s="57" t="n">
        <v>99</v>
      </c>
      <c r="B101" s="60" t="n">
        <f>'Population Totals'!B101</f>
        <v>88403</v>
      </c>
      <c r="C101" s="60" t="n">
        <v>81819</v>
      </c>
      <c r="D101" s="60" t="n">
        <v>1905</v>
      </c>
      <c r="E101" s="63" t="n">
        <f>IF(ISERROR(D101/B101),"",D101/B101)</f>
        <v>0.0215490424533104</v>
      </c>
      <c r="F101" s="60" t="n">
        <v>1480</v>
      </c>
      <c r="G101" s="67" t="n">
        <f>IF(ISERROR(F101/B101),"",F101/B101)</f>
        <v>0.0167415132970601</v>
      </c>
      <c r="H101" s="70" t="n">
        <f>IF(ISERROR(O101/B101),"",O101/B101)</f>
        <v>0.0744771105052996</v>
      </c>
      <c r="I101" s="74" t="n">
        <v>172</v>
      </c>
      <c r="J101" s="74" t="n">
        <v>534</v>
      </c>
      <c r="K101" s="74" t="n">
        <v>86835</v>
      </c>
      <c r="L101" s="74" t="n">
        <v>84944</v>
      </c>
      <c r="M101" s="74" t="n">
        <f>B101-C101</f>
        <v>6584</v>
      </c>
      <c r="N101" s="74" t="n">
        <v>5</v>
      </c>
      <c r="O101" s="77" t="n">
        <f>B101-C101</f>
        <v>6584</v>
      </c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  <c r="AA101" s="56"/>
      <c r="AB101" s="56"/>
      <c r="AC101" s="56"/>
      <c r="AD101" s="56"/>
      <c r="AE101" s="56"/>
      <c r="AF101" s="56"/>
      <c r="AG101" s="56"/>
      <c r="AH101" s="56"/>
    </row>
    <row r="102">
      <c r="A102" s="57" t="n">
        <v>100</v>
      </c>
      <c r="B102" s="60" t="n">
        <f>'Population Totals'!B102</f>
        <v>82497</v>
      </c>
      <c r="C102" s="60" t="n">
        <v>77179</v>
      </c>
      <c r="D102" s="60" t="n">
        <v>3001</v>
      </c>
      <c r="E102" s="63" t="n">
        <f>IF(ISERROR(D102/B102),"",D102/B102)</f>
        <v>0.0363770803786804</v>
      </c>
      <c r="F102" s="60" t="n">
        <v>1264</v>
      </c>
      <c r="G102" s="67" t="n">
        <f>IF(ISERROR(F102/B102),"",F102/B102)</f>
        <v>0.0153217692764585</v>
      </c>
      <c r="H102" s="70" t="n">
        <f>IF(ISERROR(O102/B102),"",O102/B102)</f>
        <v>0.0644629501678849</v>
      </c>
      <c r="I102" s="74" t="n">
        <v>165</v>
      </c>
      <c r="J102" s="74" t="n">
        <v>247</v>
      </c>
      <c r="K102" s="74" t="n">
        <v>82302</v>
      </c>
      <c r="L102" s="74" t="n">
        <v>80971</v>
      </c>
      <c r="M102" s="74" t="n">
        <f>B102-C102</f>
        <v>5318</v>
      </c>
      <c r="N102" s="74" t="n">
        <v>16</v>
      </c>
      <c r="O102" s="77" t="n">
        <f>B102-C102</f>
        <v>5318</v>
      </c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  <c r="AA102" s="56"/>
      <c r="AB102" s="56"/>
      <c r="AC102" s="56"/>
      <c r="AD102" s="56"/>
      <c r="AE102" s="56"/>
      <c r="AF102" s="56"/>
      <c r="AG102" s="56"/>
      <c r="AH102" s="56"/>
    </row>
    <row r="1046189" ht="12.6" customHeight="true"/>
    <row r="1046190" ht="12.6" customHeight="true"/>
    <row r="1046191" ht="12.6" customHeight="true"/>
    <row r="1046192" ht="12.6" customHeight="true"/>
    <row r="1046193" ht="12.6" customHeight="true"/>
    <row r="1046194" ht="12.6" customHeight="true"/>
    <row r="1046195" ht="12.6" customHeight="true"/>
    <row r="1046196" ht="12.6" customHeight="true"/>
    <row r="1046197" ht="12.6" customHeight="true"/>
    <row r="1046198" ht="12.6" customHeight="true"/>
    <row r="1046199" ht="12.6" customHeight="true"/>
    <row r="1046200" ht="12.6" customHeight="true"/>
    <row r="1046201" ht="12.6" customHeight="true"/>
    <row r="1046202" ht="12.6" customHeight="true"/>
    <row r="1046203" ht="12.6" customHeight="true"/>
    <row r="1046204" ht="12.6" customHeight="true"/>
    <row r="1046205" ht="12.6" customHeight="true"/>
    <row r="1046206" ht="12.6" customHeight="true"/>
    <row r="1046207" ht="12.6" customHeight="true"/>
    <row r="1046208" ht="12.6" customHeight="true"/>
    <row r="1046209" ht="12.6" customHeight="true"/>
    <row r="1046210" ht="12.6" customHeight="true"/>
    <row r="1046211" ht="12.6" customHeight="true"/>
    <row r="1046212" ht="12.6" customHeight="true"/>
    <row r="1046213" ht="12.6" customHeight="true"/>
    <row r="1046214" ht="12.6" customHeight="true"/>
    <row r="1046215" ht="12.6" customHeight="true"/>
    <row r="1046216" ht="12.6" customHeight="true"/>
    <row r="1046217" ht="12.6" customHeight="true"/>
    <row r="1046218" ht="12.6" customHeight="true"/>
    <row r="1046219" ht="12.6" customHeight="true"/>
    <row r="1046220" ht="12.6" customHeight="true"/>
    <row r="1046221" ht="12.6" customHeight="true"/>
    <row r="1046222" ht="12.6" customHeight="true"/>
    <row r="1046223" ht="12.6" customHeight="true"/>
    <row r="1046224" ht="12.6" customHeight="true"/>
    <row r="1046225" ht="12.6" customHeight="true"/>
    <row r="1046226" ht="12.6" customHeight="true"/>
    <row r="1046227" ht="12.6" customHeight="true"/>
    <row r="1046228" ht="12.6" customHeight="true"/>
    <row r="1046229" ht="12.6" customHeight="true"/>
    <row r="1046230" ht="12.6" customHeight="true"/>
    <row r="1046231" ht="12.6" customHeight="true"/>
    <row r="1046232" ht="12.6" customHeight="true"/>
    <row r="1046233" ht="12.6" customHeight="true"/>
    <row r="1046234" ht="12.6" customHeight="true"/>
    <row r="1046235" ht="12.6" customHeight="true"/>
    <row r="1046236" ht="12.6" customHeight="true"/>
    <row r="1046237" ht="12.6" customHeight="true"/>
    <row r="1046238" ht="12.6" customHeight="true"/>
    <row r="1046239" ht="12.6" customHeight="true"/>
    <row r="1046240" ht="12.6" customHeight="true"/>
    <row r="1046241" ht="12.6" customHeight="true"/>
    <row r="1046242" ht="12.6" customHeight="true"/>
    <row r="1046243" ht="12.6" customHeight="true"/>
    <row r="1046244" ht="12.6" customHeight="true"/>
    <row r="1046245" ht="12.6" customHeight="true"/>
    <row r="1046246" ht="12.6" customHeight="true"/>
    <row r="1046247" ht="12.6" customHeight="true"/>
    <row r="1046248" ht="12.6" customHeight="true"/>
    <row r="1046249" ht="12.6" customHeight="true"/>
    <row r="1046250" ht="12.6" customHeight="true"/>
    <row r="1046251" ht="12.6" customHeight="true"/>
    <row r="1046252" ht="12.6" customHeight="true"/>
    <row r="1046253" ht="12.6" customHeight="true"/>
    <row r="1046254" ht="12.6" customHeight="true"/>
    <row r="1046255" ht="12.6" customHeight="true"/>
    <row r="1046256" ht="12.6" customHeight="true"/>
    <row r="1046257" ht="12.6" customHeight="true"/>
    <row r="1046258" ht="12.6" customHeight="true"/>
    <row r="1046259" ht="12.6" customHeight="true"/>
    <row r="1046260" ht="12.6" customHeight="true"/>
    <row r="1046261" ht="12.6" customHeight="true"/>
    <row r="1046262" ht="12.6" customHeight="true"/>
    <row r="1046263" ht="12.6" customHeight="true"/>
    <row r="1046264" ht="12.6" customHeight="true"/>
    <row r="1046265" ht="12.6" customHeight="true"/>
    <row r="1046266" ht="12.6" customHeight="true"/>
    <row r="1046267" ht="12.6" customHeight="true"/>
    <row r="1046268" ht="12.6" customHeight="true"/>
    <row r="1046269" ht="12.6" customHeight="true"/>
    <row r="1046270" ht="12.6" customHeight="true"/>
    <row r="1046271" ht="12.6" customHeight="true"/>
    <row r="1046272" ht="12.6" customHeight="true"/>
    <row r="1046273" ht="12.6" customHeight="true"/>
    <row r="1046274" ht="12.6" customHeight="true"/>
    <row r="1046275" ht="12.6" customHeight="true"/>
    <row r="1046276" ht="12.6" customHeight="true"/>
    <row r="1046277" ht="12.6" customHeight="true"/>
    <row r="1046278" ht="12.6" customHeight="true"/>
    <row r="1046279" ht="12.6" customHeight="true"/>
    <row r="1046280" ht="12.6" customHeight="true"/>
    <row r="1046281" ht="12.6" customHeight="true"/>
    <row r="1046282" ht="12.6" customHeight="true"/>
    <row r="1046283" ht="12.6" customHeight="true"/>
    <row r="1046284" ht="12.6" customHeight="true"/>
    <row r="1046285" ht="12.6" customHeight="true"/>
    <row r="1046286" ht="12.6" customHeight="true"/>
    <row r="1046287" ht="12.6" customHeight="true"/>
    <row r="1046288" ht="12.6" customHeight="true"/>
    <row r="1046289" ht="12.6" customHeight="true"/>
    <row r="1046290" ht="12.6" customHeight="true"/>
    <row r="1046291" ht="12.6" customHeight="true"/>
    <row r="1046292" ht="12.6" customHeight="true"/>
    <row r="1046293" ht="12.6" customHeight="true"/>
    <row r="1046294" ht="12.6" customHeight="true"/>
    <row r="1046295" ht="12.6" customHeight="true"/>
    <row r="1046296" ht="12.6" customHeight="true"/>
    <row r="1046297" ht="12.6" customHeight="true"/>
    <row r="1046298" ht="12.6" customHeight="true"/>
    <row r="1046299" ht="12.6" customHeight="true"/>
    <row r="1046300" ht="12.6" customHeight="true"/>
    <row r="1046301" ht="12.6" customHeight="true"/>
    <row r="1046302" ht="12.6" customHeight="true"/>
    <row r="1046303" ht="12.6" customHeight="true"/>
    <row r="1046304" ht="12.6" customHeight="true"/>
    <row r="1046305" ht="12.6" customHeight="true"/>
    <row r="1046306" ht="12.6" customHeight="true"/>
    <row r="1046307" ht="12.6" customHeight="true"/>
    <row r="1046308" ht="12.6" customHeight="true"/>
    <row r="1046309" ht="12.6" customHeight="true"/>
    <row r="1046310" ht="12.6" customHeight="true"/>
    <row r="1046311" ht="12.6" customHeight="true"/>
    <row r="1046312" ht="12.6" customHeight="true"/>
    <row r="1046313" ht="12.6" customHeight="true"/>
    <row r="1046314" ht="12.6" customHeight="true"/>
    <row r="1046315" ht="12.6" customHeight="true"/>
    <row r="1046316" ht="12.6" customHeight="true"/>
    <row r="1046317" ht="12.6" customHeight="true"/>
    <row r="1046318" ht="12.6" customHeight="true"/>
    <row r="1046319" ht="12.6" customHeight="true"/>
    <row r="1046320" ht="12.6" customHeight="true"/>
    <row r="1046321" ht="12.6" customHeight="true"/>
    <row r="1046322" ht="12.6" customHeight="true"/>
    <row r="1046323" ht="12.6" customHeight="true"/>
    <row r="1046324" ht="12.6" customHeight="true"/>
    <row r="1046325" ht="12.6" customHeight="true"/>
    <row r="1046326" ht="12.6" customHeight="true"/>
    <row r="1046327" ht="12.6" customHeight="true"/>
    <row r="1046328" ht="12.6" customHeight="true"/>
    <row r="1046329" ht="12.6" customHeight="true"/>
    <row r="1046330" ht="12.6" customHeight="true"/>
    <row r="1046331" ht="12.6" customHeight="true"/>
    <row r="1046332" ht="12.6" customHeight="true"/>
    <row r="1046333" ht="12.6" customHeight="true"/>
    <row r="1046334" ht="12.6" customHeight="true"/>
    <row r="1046335" ht="12.6" customHeight="true"/>
    <row r="1046336" ht="12.6" customHeight="true"/>
    <row r="1046337" ht="12.6" customHeight="true"/>
    <row r="1046338" ht="12.6" customHeight="true"/>
    <row r="1046339" ht="12.6" customHeight="true"/>
    <row r="1046340" ht="12.6" customHeight="true"/>
    <row r="1046341" ht="12.6" customHeight="true"/>
    <row r="1046342" ht="12.6" customHeight="true"/>
    <row r="1046343" ht="12.6" customHeight="true"/>
    <row r="1046344" ht="12.6" customHeight="true"/>
    <row r="1046345" ht="12.6" customHeight="true"/>
    <row r="1046346" ht="12.6" customHeight="true"/>
    <row r="1046347" ht="12.6" customHeight="true"/>
    <row r="1046348" ht="12.6" customHeight="true"/>
    <row r="1046349" ht="12.6" customHeight="true"/>
    <row r="1046350" ht="12.6" customHeight="true"/>
    <row r="1046351" ht="12.6" customHeight="true"/>
    <row r="1046352" ht="12.6" customHeight="true"/>
    <row r="1046353" ht="12.6" customHeight="true"/>
    <row r="1046354" ht="12.6" customHeight="true"/>
    <row r="1046355" ht="12.6" customHeight="true"/>
    <row r="1046356" ht="12.6" customHeight="true"/>
    <row r="1046357" ht="12.6" customHeight="true"/>
    <row r="1046358" ht="12.6" customHeight="true"/>
    <row r="1046359" ht="12.6" customHeight="true"/>
    <row r="1046360" ht="12.6" customHeight="true"/>
    <row r="1046361" ht="12.6" customHeight="true"/>
    <row r="1046362" ht="12.6" customHeight="true"/>
    <row r="1046363" ht="12.6" customHeight="true"/>
    <row r="1046364" ht="12.6" customHeight="true"/>
    <row r="1046365" ht="12.6" customHeight="true"/>
    <row r="1046366" ht="12.6" customHeight="true"/>
    <row r="1046367" ht="12.6" customHeight="true"/>
    <row r="1046368" ht="12.6" customHeight="true"/>
    <row r="1046369" ht="12.6" customHeight="true"/>
    <row r="1046370" ht="12.6" customHeight="true"/>
    <row r="1046371" ht="12.6" customHeight="true"/>
    <row r="1046372" ht="12.6" customHeight="true"/>
    <row r="1046373" ht="12.6" customHeight="true"/>
    <row r="1046374" ht="12.6" customHeight="true"/>
    <row r="1046375" ht="12.6" customHeight="true"/>
    <row r="1046376" ht="12.6" customHeight="true"/>
    <row r="1046377" ht="12.6" customHeight="true"/>
    <row r="1046378" ht="12.6" customHeight="true"/>
    <row r="1046379" ht="12.6" customHeight="true"/>
    <row r="1046380" ht="12.6" customHeight="true"/>
    <row r="1046381" ht="12.6" customHeight="true"/>
    <row r="1046382" ht="12.6" customHeight="true"/>
    <row r="1046383" ht="12.6" customHeight="true"/>
    <row r="1046384" ht="12.6" customHeight="true"/>
    <row r="1046385" ht="12.6" customHeight="true"/>
    <row r="1046386" ht="12.6" customHeight="true"/>
    <row r="1046387" ht="12.6" customHeight="true"/>
    <row r="1046388" ht="12.6" customHeight="true"/>
    <row r="1046389" ht="12.6" customHeight="true"/>
    <row r="1046390" ht="12.6" customHeight="true"/>
    <row r="1046391" ht="12.6" customHeight="true"/>
    <row r="1046392" ht="12.6" customHeight="true"/>
    <row r="1046393" ht="12.6" customHeight="true"/>
    <row r="1046394" ht="12.6" customHeight="true"/>
    <row r="1046395" ht="12.6" customHeight="true"/>
    <row r="1046396" ht="12.6" customHeight="true"/>
    <row r="1046397" ht="12.6" customHeight="true"/>
    <row r="1046398" ht="12.6" customHeight="true"/>
    <row r="1046399" ht="12.6" customHeight="true"/>
    <row r="1046400" ht="12.6" customHeight="true"/>
    <row r="1046401" ht="12.6" customHeight="true"/>
    <row r="1046402" ht="12.6" customHeight="true"/>
    <row r="1046403" ht="12.6" customHeight="true"/>
    <row r="1046404" ht="12.6" customHeight="true"/>
    <row r="1046405" ht="12.6" customHeight="true"/>
    <row r="1046406" ht="12.6" customHeight="true"/>
    <row r="1046407" ht="12.6" customHeight="true"/>
    <row r="1046408" ht="12.6" customHeight="true"/>
    <row r="1046409" ht="12.6" customHeight="true"/>
    <row r="1046410" ht="12.6" customHeight="true"/>
    <row r="1046411" ht="12.6" customHeight="true"/>
    <row r="1046412" ht="12.6" customHeight="true"/>
    <row r="1046413" ht="12.6" customHeight="true"/>
    <row r="1046414" ht="12.6" customHeight="true"/>
    <row r="1046415" ht="12.6" customHeight="true"/>
    <row r="1046416" ht="12.6" customHeight="true"/>
    <row r="1046417" ht="12.6" customHeight="true"/>
    <row r="1046418" ht="12.6" customHeight="true"/>
    <row r="1046419" ht="12.6" customHeight="true"/>
    <row r="1046420" ht="12.6" customHeight="true"/>
    <row r="1046421" ht="12.6" customHeight="true"/>
    <row r="1046422" ht="12.6" customHeight="true"/>
    <row r="1046423" ht="12.6" customHeight="true"/>
    <row r="1046424" ht="12.6" customHeight="true"/>
    <row r="1046425" ht="12.6" customHeight="true"/>
    <row r="1046426" ht="12.6" customHeight="true"/>
    <row r="1046427" ht="12.6" customHeight="true"/>
    <row r="1046428" ht="12.6" customHeight="true"/>
    <row r="1046429" ht="12.6" customHeight="true"/>
    <row r="1046430" ht="12.6" customHeight="true"/>
    <row r="1046431" ht="12.6" customHeight="true"/>
    <row r="1046432" ht="12.6" customHeight="true"/>
    <row r="1046433" ht="12.6" customHeight="true"/>
    <row r="1046434" ht="12.6" customHeight="true"/>
    <row r="1046435" ht="12.6" customHeight="true"/>
    <row r="1046436" ht="12.6" customHeight="true"/>
    <row r="1046437" ht="12.6" customHeight="true"/>
    <row r="1046438" ht="12.6" customHeight="true"/>
    <row r="1046439" ht="12.6" customHeight="true"/>
    <row r="1046440" ht="12.6" customHeight="true"/>
    <row r="1046441" ht="12.6" customHeight="true"/>
    <row r="1046442" ht="12.6" customHeight="true"/>
    <row r="1046443" ht="12.6" customHeight="true"/>
    <row r="1046444" ht="12.6" customHeight="true"/>
    <row r="1046445" ht="12.6" customHeight="true"/>
    <row r="1046446" ht="12.6" customHeight="true"/>
    <row r="1046447" ht="12.6" customHeight="true"/>
    <row r="1046448" ht="12.6" customHeight="true"/>
    <row r="1046449" ht="12.6" customHeight="true"/>
    <row r="1046450" ht="12.6" customHeight="true"/>
    <row r="1046451" ht="12.6" customHeight="true"/>
    <row r="1046452" ht="12.6" customHeight="true"/>
    <row r="1046453" ht="12.6" customHeight="true"/>
    <row r="1046454" ht="12.6" customHeight="true"/>
    <row r="1046455" ht="12.6" customHeight="true"/>
    <row r="1046456" ht="12.6" customHeight="true"/>
    <row r="1046457" ht="12.6" customHeight="true"/>
    <row r="1046458" ht="12.6" customHeight="true"/>
    <row r="1046459" ht="12.6" customHeight="true"/>
    <row r="1046460" ht="12.6" customHeight="true"/>
    <row r="1046461" ht="12.6" customHeight="true"/>
    <row r="1046462" ht="12.6" customHeight="true"/>
    <row r="1046463" ht="12.6" customHeight="true"/>
    <row r="1046464" ht="12.6" customHeight="true"/>
    <row r="1046465" ht="12.6" customHeight="true"/>
    <row r="1046466" ht="12.6" customHeight="true"/>
    <row r="1046467" ht="12.6" customHeight="true"/>
    <row r="1046468" ht="12.6" customHeight="true"/>
    <row r="1046469" ht="12.6" customHeight="true"/>
    <row r="1046470" ht="12.6" customHeight="true"/>
    <row r="1046471" ht="12.6" customHeight="true"/>
    <row r="1046472" ht="12.6" customHeight="true"/>
    <row r="1046473" ht="12.6" customHeight="true"/>
    <row r="1046474" ht="12.6" customHeight="true"/>
    <row r="1046475" ht="12.6" customHeight="true"/>
    <row r="1046476" ht="12.6" customHeight="true"/>
    <row r="1046477" ht="12.6" customHeight="true"/>
    <row r="1046478" ht="12.6" customHeight="true"/>
    <row r="1046479" ht="12.6" customHeight="true"/>
    <row r="1046480" ht="12.6" customHeight="true"/>
    <row r="1046481" ht="12.6" customHeight="true"/>
    <row r="1046482" ht="12.6" customHeight="true"/>
    <row r="1046483" ht="12.6" customHeight="true"/>
    <row r="1046484" ht="12.6" customHeight="true"/>
    <row r="1046485" ht="12.6" customHeight="true"/>
    <row r="1046486" ht="12.6" customHeight="true"/>
    <row r="1046487" ht="12.6" customHeight="true"/>
    <row r="1046488" ht="12.6" customHeight="true"/>
    <row r="1046489" ht="12.6" customHeight="true"/>
    <row r="1046490" ht="12.6" customHeight="true"/>
    <row r="1046491" ht="12.6" customHeight="true"/>
    <row r="1046492" ht="12.6" customHeight="true"/>
    <row r="1046493" ht="12.6" customHeight="true"/>
    <row r="1046494" ht="12.6" customHeight="true"/>
    <row r="1046495" ht="12.6" customHeight="true"/>
    <row r="1046496" ht="12.6" customHeight="true"/>
    <row r="1046497" ht="12.6" customHeight="true"/>
    <row r="1046498" ht="12.6" customHeight="true"/>
    <row r="1046499" ht="12.6" customHeight="true"/>
    <row r="1046500" ht="12.6" customHeight="true"/>
    <row r="1046501" ht="12.6" customHeight="true"/>
    <row r="1046502" ht="12.6" customHeight="true"/>
    <row r="1046503" ht="12.6" customHeight="true"/>
    <row r="1046504" ht="12.6" customHeight="true"/>
    <row r="1046505" ht="12.6" customHeight="true"/>
    <row r="1046506" ht="12.6" customHeight="true"/>
    <row r="1046507" ht="12.6" customHeight="true"/>
    <row r="1046508" ht="12.6" customHeight="true"/>
    <row r="1046509" ht="12.6" customHeight="true"/>
    <row r="1046510" ht="12.6" customHeight="true"/>
    <row r="1046511" ht="12.6" customHeight="true"/>
    <row r="1046512" ht="12.6" customHeight="true"/>
    <row r="1046513" ht="12.6" customHeight="true"/>
    <row r="1046514" ht="12.6" customHeight="true"/>
    <row r="1046515" ht="12.6" customHeight="true"/>
    <row r="1046516" ht="12.6" customHeight="true"/>
    <row r="1046517" ht="12.6" customHeight="true"/>
    <row r="1046518" ht="12.6" customHeight="true"/>
    <row r="1046519" ht="12.6" customHeight="true"/>
    <row r="1046520" ht="12.6" customHeight="true"/>
    <row r="1046521" ht="12.6" customHeight="true"/>
    <row r="1046522" ht="12.6" customHeight="true"/>
    <row r="1046523" ht="12.6" customHeight="true"/>
    <row r="1046524" ht="12.6" customHeight="true"/>
    <row r="1046525" ht="12.6" customHeight="true"/>
    <row r="1046526" ht="12.6" customHeight="true"/>
    <row r="1046527" ht="12.6" customHeight="true"/>
    <row r="1046528" ht="12.6" customHeight="true"/>
    <row r="1046529" ht="12.6" customHeight="true"/>
    <row r="1046530" ht="12.6" customHeight="true"/>
    <row r="1046531" ht="12.6" customHeight="true"/>
    <row r="1046532" ht="12.6" customHeight="true"/>
    <row r="1046533" ht="12.6" customHeight="true"/>
    <row r="1046534" ht="12.6" customHeight="true"/>
    <row r="1046535" ht="12.6" customHeight="true"/>
    <row r="1046536" ht="12.6" customHeight="true"/>
    <row r="1046537" ht="12.6" customHeight="true"/>
    <row r="1046538" ht="12.6" customHeight="true"/>
    <row r="1046539" ht="12.6" customHeight="true"/>
    <row r="1046540" ht="12.6" customHeight="true"/>
    <row r="1046541" ht="12.6" customHeight="true"/>
    <row r="1046542" ht="12.6" customHeight="true"/>
    <row r="1046543" ht="12.6" customHeight="true"/>
    <row r="1046544" ht="12.6" customHeight="true"/>
    <row r="1046545" ht="12.6" customHeight="true"/>
    <row r="1046546" ht="12.6" customHeight="true"/>
    <row r="1046547" ht="12.6" customHeight="true"/>
    <row r="1046548" ht="12.6" customHeight="true"/>
    <row r="1046549" ht="12.6" customHeight="true"/>
    <row r="1046550" ht="12.6" customHeight="true"/>
    <row r="1046551" ht="12.6" customHeight="true"/>
    <row r="1046552" ht="12.6" customHeight="true"/>
    <row r="1046553" ht="12.6" customHeight="true"/>
    <row r="1046554" ht="12.6" customHeight="true"/>
    <row r="1046555" ht="12.6" customHeight="true"/>
    <row r="1046556" ht="12.6" customHeight="true"/>
    <row r="1046557" ht="12.6" customHeight="true"/>
    <row r="1046558" ht="12.6" customHeight="true"/>
    <row r="1046559" ht="12.6" customHeight="true"/>
    <row r="1046560" ht="12.6" customHeight="true"/>
    <row r="1046561" ht="12.6" customHeight="true"/>
    <row r="1046562" ht="12.6" customHeight="true"/>
    <row r="1046563" ht="12.6" customHeight="true"/>
    <row r="1046564" ht="12.6" customHeight="true"/>
    <row r="1046565" ht="12.6" customHeight="true"/>
    <row r="1046566" ht="12.6" customHeight="true"/>
    <row r="1046567" ht="12.6" customHeight="true"/>
    <row r="1046568" ht="12.6" customHeight="true"/>
    <row r="1046569" ht="12.6" customHeight="true"/>
    <row r="1046570" ht="12.6" customHeight="true"/>
    <row r="1046571" ht="12.6" customHeight="true"/>
    <row r="1046572" ht="12.6" customHeight="true"/>
    <row r="1046573" ht="12.6" customHeight="true"/>
    <row r="1046574" ht="12.6" customHeight="true"/>
    <row r="1046575" ht="12.6" customHeight="true"/>
    <row r="1046576" ht="12.6" customHeight="true"/>
    <row r="1046577" ht="12.6" customHeight="true"/>
    <row r="1046578" ht="12.6" customHeight="true"/>
    <row r="1046579" ht="12.6" customHeight="true"/>
    <row r="1046580" ht="12.6" customHeight="true"/>
    <row r="1046581" ht="12.6" customHeight="true"/>
    <row r="1046582" ht="12.6" customHeight="true"/>
    <row r="1046583" ht="12.6" customHeight="true"/>
    <row r="1046584" ht="12.6" customHeight="true"/>
    <row r="1046585" ht="12.6" customHeight="true"/>
    <row r="1046586" ht="12.6" customHeight="true"/>
    <row r="1046587" ht="12.6" customHeight="true"/>
    <row r="1046588" ht="12.6" customHeight="true"/>
    <row r="1046589" ht="12.6" customHeight="true"/>
    <row r="1046590" ht="12.6" customHeight="true"/>
    <row r="1046591" ht="12.6" customHeight="true"/>
    <row r="1046592" ht="12.6" customHeight="true"/>
    <row r="1046593" ht="12.6" customHeight="true"/>
    <row r="1046594" ht="12.6" customHeight="true"/>
    <row r="1046595" ht="12.6" customHeight="true"/>
    <row r="1046596" ht="12.6" customHeight="true"/>
    <row r="1046597" ht="12.6" customHeight="true"/>
    <row r="1046598" ht="12.6" customHeight="true"/>
    <row r="1046599" ht="12.6" customHeight="true"/>
    <row r="1046600" ht="12.6" customHeight="true"/>
    <row r="1046601" ht="12.6" customHeight="true"/>
    <row r="1046602" ht="12.6" customHeight="true"/>
    <row r="1046603" ht="12.6" customHeight="true"/>
    <row r="1046604" ht="12.6" customHeight="true"/>
    <row r="1046605" ht="12.6" customHeight="true"/>
    <row r="1046606" ht="12.6" customHeight="true"/>
    <row r="1046607" ht="12.6" customHeight="true"/>
    <row r="1046608" ht="12.6" customHeight="true"/>
    <row r="1046609" ht="12.6" customHeight="true"/>
    <row r="1046610" ht="12.6" customHeight="true"/>
    <row r="1046611" ht="12.6" customHeight="true"/>
    <row r="1046612" ht="12.6" customHeight="true"/>
    <row r="1046613" ht="12.6" customHeight="true"/>
    <row r="1046614" ht="12.6" customHeight="true"/>
    <row r="1046615" ht="12.6" customHeight="true"/>
    <row r="1046616" ht="12.6" customHeight="true"/>
    <row r="1046617" ht="12.6" customHeight="true"/>
    <row r="1046618" ht="12.6" customHeight="true"/>
    <row r="1046619" ht="12.6" customHeight="true"/>
    <row r="1046620" ht="12.6" customHeight="true"/>
    <row r="1046621" ht="12.6" customHeight="true"/>
    <row r="1046622" ht="12.6" customHeight="true"/>
    <row r="1046623" ht="12.6" customHeight="true"/>
    <row r="1046624" ht="12.6" customHeight="true"/>
    <row r="1046625" ht="12.6" customHeight="true"/>
    <row r="1046626" ht="12.6" customHeight="true"/>
    <row r="1046627" ht="12.6" customHeight="true"/>
    <row r="1046628" ht="12.6" customHeight="true"/>
    <row r="1046629" ht="12.6" customHeight="true"/>
    <row r="1046630" ht="12.6" customHeight="true"/>
    <row r="1046631" ht="12.6" customHeight="true"/>
    <row r="1046632" ht="12.6" customHeight="true"/>
    <row r="1046633" ht="12.6" customHeight="true"/>
    <row r="1046634" ht="12.6" customHeight="true"/>
    <row r="1046635" ht="12.6" customHeight="true"/>
    <row r="1046636" ht="12.6" customHeight="true"/>
    <row r="1046637" ht="12.6" customHeight="true"/>
    <row r="1046638" ht="12.6" customHeight="true"/>
    <row r="1046639" ht="12.6" customHeight="true"/>
    <row r="1046640" ht="12.6" customHeight="true"/>
    <row r="1046641" ht="12.6" customHeight="true"/>
    <row r="1046642" ht="12.6" customHeight="true"/>
    <row r="1046643" ht="12.6" customHeight="true"/>
    <row r="1046644" ht="12.6" customHeight="true"/>
    <row r="1046645" ht="12.6" customHeight="true"/>
    <row r="1046646" ht="12.6" customHeight="true"/>
    <row r="1046647" ht="12.6" customHeight="true"/>
    <row r="1046648" ht="12.6" customHeight="true"/>
    <row r="1046649" ht="12.6" customHeight="true"/>
    <row r="1046650" ht="12.6" customHeight="true"/>
    <row r="1046651" ht="12.6" customHeight="true"/>
    <row r="1046652" ht="12.6" customHeight="true"/>
    <row r="1046653" ht="12.6" customHeight="true"/>
    <row r="1046654" ht="12.6" customHeight="true"/>
    <row r="1046655" ht="12.6" customHeight="true"/>
    <row r="1046656" ht="12.6" customHeight="true"/>
    <row r="1046657" ht="12.6" customHeight="true"/>
    <row r="1046658" ht="12.6" customHeight="true"/>
    <row r="1046659" ht="12.6" customHeight="true"/>
    <row r="1046660" ht="12.6" customHeight="true"/>
    <row r="1046661" ht="12.6" customHeight="true"/>
    <row r="1046662" ht="12.6" customHeight="true"/>
    <row r="1046663" ht="12.6" customHeight="true"/>
    <row r="1046664" ht="12.6" customHeight="true"/>
    <row r="1046665" ht="12.6" customHeight="true"/>
    <row r="1046666" ht="12.6" customHeight="true"/>
    <row r="1046667" ht="12.6" customHeight="true"/>
    <row r="1046668" ht="12.6" customHeight="true"/>
    <row r="1046669" ht="12.6" customHeight="true"/>
    <row r="1046670" ht="12.6" customHeight="true"/>
    <row r="1046671" ht="12.6" customHeight="true"/>
    <row r="1046672" ht="12.6" customHeight="true"/>
    <row r="1046673" ht="12.6" customHeight="true"/>
    <row r="1046674" ht="12.6" customHeight="true"/>
    <row r="1046675" ht="12.6" customHeight="true"/>
    <row r="1046676" ht="12.6" customHeight="true"/>
    <row r="1046677" ht="12.6" customHeight="true"/>
    <row r="1046678" ht="12.6" customHeight="true"/>
    <row r="1046679" ht="12.6" customHeight="true"/>
    <row r="1046680" ht="12.6" customHeight="true"/>
    <row r="1046681" ht="12.6" customHeight="true"/>
    <row r="1046682" ht="12.6" customHeight="true"/>
    <row r="1046683" ht="12.6" customHeight="true"/>
    <row r="1046684" ht="12.6" customHeight="true"/>
    <row r="1046685" ht="12.6" customHeight="true"/>
    <row r="1046686" ht="12.6" customHeight="true"/>
    <row r="1046687" ht="12.6" customHeight="true"/>
    <row r="1046688" ht="12.6" customHeight="true"/>
    <row r="1046689" ht="12.6" customHeight="true"/>
    <row r="1046690" ht="12.6" customHeight="true"/>
    <row r="1046691" ht="12.6" customHeight="true"/>
    <row r="1046692" ht="12.6" customHeight="true"/>
    <row r="1046693" ht="12.6" customHeight="true"/>
    <row r="1046694" ht="12.6" customHeight="true"/>
    <row r="1046695" ht="12.6" customHeight="true"/>
    <row r="1046696" ht="12.6" customHeight="true"/>
    <row r="1046697" ht="12.6" customHeight="true"/>
    <row r="1046698" ht="12.6" customHeight="true"/>
    <row r="1046699" ht="12.6" customHeight="true"/>
    <row r="1046700" ht="12.6" customHeight="true"/>
    <row r="1046701" ht="12.6" customHeight="true"/>
    <row r="1046702" ht="12.6" customHeight="true"/>
    <row r="1046703" ht="12.6" customHeight="true"/>
    <row r="1046704" ht="12.6" customHeight="true"/>
    <row r="1046705" ht="12.6" customHeight="true"/>
    <row r="1046706" ht="12.6" customHeight="true"/>
    <row r="1046707" ht="12.6" customHeight="true"/>
    <row r="1046708" ht="12.6" customHeight="true"/>
    <row r="1046709" ht="12.6" customHeight="true"/>
    <row r="1046710" ht="12.6" customHeight="true"/>
    <row r="1046711" ht="12.6" customHeight="true"/>
    <row r="1046712" ht="12.6" customHeight="true"/>
    <row r="1046713" ht="12.6" customHeight="true"/>
    <row r="1046714" ht="12.6" customHeight="true"/>
    <row r="1046715" ht="12.6" customHeight="true"/>
    <row r="1046716" ht="12.6" customHeight="true"/>
    <row r="1046717" ht="12.6" customHeight="true"/>
    <row r="1046718" ht="12.6" customHeight="true"/>
    <row r="1046719" ht="12.6" customHeight="true"/>
    <row r="1046720" ht="12.6" customHeight="true"/>
    <row r="1046721" ht="12.6" customHeight="true"/>
    <row r="1046722" ht="12.6" customHeight="true"/>
    <row r="1046723" ht="12.6" customHeight="true"/>
    <row r="1046724" ht="12.6" customHeight="true"/>
    <row r="1046725" ht="12.6" customHeight="true"/>
    <row r="1046726" ht="12.6" customHeight="true"/>
    <row r="1046727" ht="12.6" customHeight="true"/>
    <row r="1046728" ht="12.6" customHeight="true"/>
    <row r="1046729" ht="12.6" customHeight="true"/>
    <row r="1046730" ht="12.6" customHeight="true"/>
    <row r="1046731" ht="12.6" customHeight="true"/>
    <row r="1046732" ht="12.6" customHeight="true"/>
    <row r="1046733" ht="12.6" customHeight="true"/>
    <row r="1046734" ht="12.6" customHeight="true"/>
    <row r="1046735" ht="12.6" customHeight="true"/>
    <row r="1046736" ht="12.6" customHeight="true"/>
    <row r="1046737" ht="12.6" customHeight="true"/>
    <row r="1046738" ht="12.6" customHeight="true"/>
    <row r="1046739" ht="12.6" customHeight="true"/>
    <row r="1046740" ht="12.6" customHeight="true"/>
    <row r="1046741" ht="12.6" customHeight="true"/>
    <row r="1046742" ht="12.6" customHeight="true"/>
    <row r="1046743" ht="12.6" customHeight="true"/>
    <row r="1046744" ht="12.6" customHeight="true"/>
    <row r="1046745" ht="12.6" customHeight="true"/>
    <row r="1046746" ht="12.6" customHeight="true"/>
    <row r="1046747" ht="12.6" customHeight="true"/>
    <row r="1046748" ht="12.6" customHeight="true"/>
    <row r="1046749" ht="12.6" customHeight="true"/>
    <row r="1046750" ht="12.6" customHeight="true"/>
    <row r="1046751" ht="12.6" customHeight="true"/>
    <row r="1046752" ht="12.6" customHeight="true"/>
    <row r="1046753" ht="12.6" customHeight="true"/>
    <row r="1046754" ht="12.6" customHeight="true"/>
    <row r="1046755" ht="12.6" customHeight="true"/>
    <row r="1046756" ht="12.6" customHeight="true"/>
    <row r="1046757" ht="12.6" customHeight="true"/>
    <row r="1046758" ht="12.6" customHeight="true"/>
    <row r="1046759" ht="12.6" customHeight="true"/>
    <row r="1046760" ht="12.6" customHeight="true"/>
    <row r="1046761" ht="12.6" customHeight="true"/>
    <row r="1046762" ht="12.6" customHeight="true"/>
    <row r="1046763" ht="12.6" customHeight="true"/>
    <row r="1046764" ht="12.6" customHeight="true"/>
    <row r="1046765" ht="12.6" customHeight="true"/>
    <row r="1046766" ht="12.6" customHeight="true"/>
    <row r="1046767" ht="12.6" customHeight="true"/>
    <row r="1046768" ht="12.6" customHeight="true"/>
    <row r="1046769" ht="12.6" customHeight="true"/>
    <row r="1046770" ht="12.6" customHeight="true"/>
    <row r="1046771" ht="12.6" customHeight="true"/>
    <row r="1046772" ht="12.6" customHeight="true"/>
    <row r="1046773" ht="12.6" customHeight="true"/>
    <row r="1046774" ht="12.6" customHeight="true"/>
    <row r="1046775" ht="12.6" customHeight="true"/>
    <row r="1046776" ht="12.6" customHeight="true"/>
    <row r="1046777" ht="12.6" customHeight="true"/>
    <row r="1046778" ht="12.6" customHeight="true"/>
    <row r="1046779" ht="12.6" customHeight="true"/>
    <row r="1046780" ht="12.6" customHeight="true"/>
    <row r="1046781" ht="12.6" customHeight="true"/>
    <row r="1046782" ht="12.6" customHeight="true"/>
    <row r="1046783" ht="12.6" customHeight="true"/>
    <row r="1046784" ht="12.6" customHeight="true"/>
    <row r="1046785" ht="12.6" customHeight="true"/>
    <row r="1046786" ht="12.6" customHeight="true"/>
    <row r="1046787" ht="12.6" customHeight="true"/>
    <row r="1046788" ht="12.6" customHeight="true"/>
    <row r="1046789" ht="12.6" customHeight="true"/>
    <row r="1046790" ht="12.6" customHeight="true"/>
    <row r="1046791" ht="12.6" customHeight="true"/>
    <row r="1046792" ht="12.6" customHeight="true"/>
    <row r="1046793" ht="12.6" customHeight="true"/>
    <row r="1046794" ht="12.6" customHeight="true"/>
    <row r="1046795" ht="12.6" customHeight="true"/>
    <row r="1046796" ht="12.6" customHeight="true"/>
    <row r="1046797" ht="12.6" customHeight="true"/>
    <row r="1046798" ht="12.6" customHeight="true"/>
    <row r="1046799" ht="12.6" customHeight="true"/>
    <row r="1046800" ht="12.6" customHeight="true"/>
    <row r="1046801" ht="12.6" customHeight="true"/>
    <row r="1046802" ht="12.6" customHeight="true"/>
    <row r="1046803" ht="12.6" customHeight="true"/>
    <row r="1046804" ht="12.6" customHeight="true"/>
    <row r="1046805" ht="12.6" customHeight="true"/>
    <row r="1046806" ht="12.6" customHeight="true"/>
    <row r="1046807" ht="12.6" customHeight="true"/>
    <row r="1046808" ht="12.6" customHeight="true"/>
    <row r="1046809" ht="12.6" customHeight="true"/>
    <row r="1046810" ht="12.6" customHeight="true"/>
    <row r="1046811" ht="12.6" customHeight="true"/>
    <row r="1046812" ht="12.6" customHeight="true"/>
    <row r="1046813" ht="12.6" customHeight="true"/>
    <row r="1046814" ht="12.6" customHeight="true"/>
    <row r="1046815" ht="12.6" customHeight="true"/>
    <row r="1046816" ht="12.6" customHeight="true"/>
    <row r="1046817" ht="12.6" customHeight="true"/>
    <row r="1046818" ht="12.6" customHeight="true"/>
    <row r="1046819" ht="12.6" customHeight="true"/>
    <row r="1046820" ht="12.6" customHeight="true"/>
    <row r="1046821" ht="12.6" customHeight="true"/>
    <row r="1046822" ht="12.6" customHeight="true"/>
    <row r="1046823" ht="12.6" customHeight="true"/>
    <row r="1046824" ht="12.6" customHeight="true"/>
    <row r="1046825" ht="12.6" customHeight="true"/>
    <row r="1046826" ht="12.6" customHeight="true"/>
    <row r="1046827" ht="12.6" customHeight="true"/>
    <row r="1046828" ht="12.6" customHeight="true"/>
    <row r="1046829" ht="12.6" customHeight="true"/>
    <row r="1046830" ht="12.6" customHeight="true"/>
    <row r="1046831" ht="12.6" customHeight="true"/>
    <row r="1046832" ht="12.6" customHeight="true"/>
    <row r="1046833" ht="12.6" customHeight="true"/>
    <row r="1046834" ht="12.6" customHeight="true"/>
    <row r="1046835" ht="12.6" customHeight="true"/>
    <row r="1046836" ht="12.6" customHeight="true"/>
    <row r="1046837" ht="12.6" customHeight="true"/>
    <row r="1046838" ht="12.6" customHeight="true"/>
    <row r="1046839" ht="12.6" customHeight="true"/>
    <row r="1046840" ht="12.6" customHeight="true"/>
    <row r="1046841" ht="12.6" customHeight="true"/>
    <row r="1046842" ht="12.6" customHeight="true"/>
    <row r="1046843" ht="12.6" customHeight="true"/>
    <row r="1046844" ht="12.6" customHeight="true"/>
    <row r="1046845" ht="12.6" customHeight="true"/>
    <row r="1046846" ht="12.6" customHeight="true"/>
    <row r="1046847" ht="12.6" customHeight="true"/>
    <row r="1046848" ht="12.6" customHeight="true"/>
    <row r="1046849" ht="12.6" customHeight="true"/>
    <row r="1046850" ht="12.6" customHeight="true"/>
    <row r="1046851" ht="12.6" customHeight="true"/>
    <row r="1046852" ht="12.6" customHeight="true"/>
    <row r="1046853" ht="12.6" customHeight="true"/>
    <row r="1046854" ht="12.6" customHeight="true"/>
    <row r="1046855" ht="12.6" customHeight="true"/>
    <row r="1046856" ht="12.6" customHeight="true"/>
    <row r="1046857" ht="12.6" customHeight="true"/>
    <row r="1046858" ht="12.6" customHeight="true"/>
    <row r="1046859" ht="12.6" customHeight="true"/>
    <row r="1046860" ht="12.6" customHeight="true"/>
    <row r="1046861" ht="12.6" customHeight="true"/>
    <row r="1046862" ht="12.6" customHeight="true"/>
    <row r="1046863" ht="12.6" customHeight="true"/>
    <row r="1046864" ht="12.6" customHeight="true"/>
    <row r="1046865" ht="12.6" customHeight="true"/>
    <row r="1046866" ht="12.6" customHeight="true"/>
    <row r="1046867" ht="12.6" customHeight="true"/>
    <row r="1046868" ht="12.6" customHeight="true"/>
    <row r="1046869" ht="12.6" customHeight="true"/>
    <row r="1046870" ht="12.6" customHeight="true"/>
    <row r="1046871" ht="12.6" customHeight="true"/>
    <row r="1046872" ht="12.6" customHeight="true"/>
    <row r="1046873" ht="12.6" customHeight="true"/>
    <row r="1046874" ht="12.6" customHeight="true"/>
    <row r="1046875" ht="12.6" customHeight="true"/>
    <row r="1046876" ht="12.6" customHeight="true"/>
    <row r="1046877" ht="12.6" customHeight="true"/>
    <row r="1046878" ht="12.6" customHeight="true"/>
    <row r="1046879" ht="12.6" customHeight="true"/>
    <row r="1046880" ht="12.6" customHeight="true"/>
    <row r="1046881" ht="12.6" customHeight="true"/>
    <row r="1046882" ht="12.6" customHeight="true"/>
    <row r="1046883" ht="12.6" customHeight="true"/>
    <row r="1046884" ht="12.6" customHeight="true"/>
    <row r="1046885" ht="12.6" customHeight="true"/>
    <row r="1046886" ht="12.6" customHeight="true"/>
    <row r="1046887" ht="12.6" customHeight="true"/>
    <row r="1046888" ht="12.6" customHeight="true"/>
    <row r="1046889" ht="12.6" customHeight="true"/>
    <row r="1046890" ht="12.6" customHeight="true"/>
    <row r="1046891" ht="12.6" customHeight="true"/>
    <row r="1046892" ht="12.6" customHeight="true"/>
    <row r="1046893" ht="12.6" customHeight="true"/>
    <row r="1046894" ht="12.6" customHeight="true"/>
    <row r="1046895" ht="12.6" customHeight="true"/>
    <row r="1046896" ht="12.6" customHeight="true"/>
    <row r="1046897" ht="12.6" customHeight="true"/>
    <row r="1046898" ht="12.6" customHeight="true"/>
    <row r="1046899" ht="12.6" customHeight="true"/>
    <row r="1046900" ht="12.6" customHeight="true"/>
    <row r="1046901" ht="12.6" customHeight="true"/>
    <row r="1046902" ht="12.6" customHeight="true"/>
    <row r="1046903" ht="12.6" customHeight="true"/>
    <row r="1046904" ht="12.6" customHeight="true"/>
    <row r="1046905" ht="12.6" customHeight="true"/>
    <row r="1046906" ht="12.6" customHeight="true"/>
    <row r="1046907" ht="12.6" customHeight="true"/>
    <row r="1046908" ht="12.6" customHeight="true"/>
    <row r="1046909" ht="12.6" customHeight="true"/>
    <row r="1046910" ht="12.6" customHeight="true"/>
    <row r="1046911" ht="12.6" customHeight="true"/>
    <row r="1046912" ht="12.6" customHeight="true"/>
    <row r="1046913" ht="12.6" customHeight="true"/>
    <row r="1046914" ht="12.6" customHeight="true"/>
    <row r="1046915" ht="12.6" customHeight="true"/>
    <row r="1046916" ht="12.6" customHeight="true"/>
    <row r="1046917" ht="12.6" customHeight="true"/>
    <row r="1046918" ht="12.6" customHeight="true"/>
    <row r="1046919" ht="12.6" customHeight="true"/>
    <row r="1046920" ht="12.6" customHeight="true"/>
    <row r="1046921" ht="12.6" customHeight="true"/>
    <row r="1046922" ht="12.6" customHeight="true"/>
    <row r="1046923" ht="12.6" customHeight="true"/>
    <row r="1046924" ht="12.6" customHeight="true"/>
    <row r="1046925" ht="12.6" customHeight="true"/>
    <row r="1046926" ht="12.6" customHeight="true"/>
    <row r="1046927" ht="12.6" customHeight="true"/>
    <row r="1046928" ht="12.6" customHeight="true"/>
    <row r="1046929" ht="12.6" customHeight="true"/>
    <row r="1046930" ht="12.6" customHeight="true"/>
    <row r="1046931" ht="12.6" customHeight="true"/>
    <row r="1046932" ht="12.6" customHeight="true"/>
    <row r="1046933" ht="12.6" customHeight="true"/>
    <row r="1046934" ht="12.6" customHeight="true"/>
    <row r="1046935" ht="12.6" customHeight="true"/>
    <row r="1046936" ht="12.6" customHeight="true"/>
    <row r="1046937" ht="12.6" customHeight="true"/>
    <row r="1046938" ht="12.6" customHeight="true"/>
    <row r="1046939" ht="12.6" customHeight="true"/>
    <row r="1046940" ht="12.6" customHeight="true"/>
    <row r="1046941" ht="12.6" customHeight="true"/>
    <row r="1046942" ht="12.6" customHeight="true"/>
    <row r="1046943" ht="12.6" customHeight="true"/>
    <row r="1046944" ht="12.6" customHeight="true"/>
    <row r="1046945" ht="12.6" customHeight="true"/>
    <row r="1046946" ht="12.6" customHeight="true"/>
    <row r="1046947" ht="12.6" customHeight="true"/>
    <row r="1046948" ht="12.6" customHeight="true"/>
    <row r="1046949" ht="12.6" customHeight="true"/>
    <row r="1046950" ht="12.6" customHeight="true"/>
    <row r="1046951" ht="12.6" customHeight="true"/>
    <row r="1046952" ht="12.6" customHeight="true"/>
    <row r="1046953" ht="12.6" customHeight="true"/>
    <row r="1046954" ht="12.6" customHeight="true"/>
    <row r="1046955" ht="12.6" customHeight="true"/>
    <row r="1046956" ht="12.6" customHeight="true"/>
    <row r="1046957" ht="12.6" customHeight="true"/>
    <row r="1046958" ht="12.6" customHeight="true"/>
    <row r="1046959" ht="12.6" customHeight="true"/>
    <row r="1046960" ht="12.6" customHeight="true"/>
    <row r="1046961" ht="12.6" customHeight="true"/>
    <row r="1046962" ht="12.6" customHeight="true"/>
    <row r="1046963" ht="12.6" customHeight="true"/>
    <row r="1046964" ht="12.6" customHeight="true"/>
    <row r="1046965" ht="12.6" customHeight="true"/>
    <row r="1046966" ht="12.6" customHeight="true"/>
    <row r="1046967" ht="12.6" customHeight="true"/>
    <row r="1046968" ht="12.6" customHeight="true"/>
    <row r="1046969" ht="12.6" customHeight="true"/>
    <row r="1046970" ht="12.6" customHeight="true"/>
    <row r="1046971" ht="12.6" customHeight="true"/>
    <row r="1046972" ht="12.6" customHeight="true"/>
    <row r="1046973" ht="12.6" customHeight="true"/>
    <row r="1046974" ht="12.6" customHeight="true"/>
    <row r="1046975" ht="12.6" customHeight="true"/>
    <row r="1046976" ht="12.6" customHeight="true"/>
    <row r="1046977" ht="12.6" customHeight="true"/>
    <row r="1046978" ht="12.6" customHeight="true"/>
    <row r="1046979" ht="12.6" customHeight="true"/>
    <row r="1046980" ht="12.6" customHeight="true"/>
    <row r="1046981" ht="12.6" customHeight="true"/>
    <row r="1046982" ht="12.6" customHeight="true"/>
    <row r="1046983" ht="12.6" customHeight="true"/>
    <row r="1046984" ht="12.6" customHeight="true"/>
    <row r="1046985" ht="12.6" customHeight="true"/>
    <row r="1046986" ht="12.6" customHeight="true"/>
    <row r="1046987" ht="12.6" customHeight="true"/>
    <row r="1046988" ht="12.6" customHeight="true"/>
    <row r="1046989" ht="12.6" customHeight="true"/>
    <row r="1046990" ht="12.6" customHeight="true"/>
    <row r="1046991" ht="12.6" customHeight="true"/>
    <row r="1046992" ht="12.6" customHeight="true"/>
    <row r="1046993" ht="12.6" customHeight="true"/>
    <row r="1046994" ht="12.6" customHeight="true"/>
    <row r="1046995" ht="12.6" customHeight="true"/>
    <row r="1046996" ht="12.6" customHeight="true"/>
    <row r="1046997" ht="12.6" customHeight="true"/>
    <row r="1046998" ht="12.6" customHeight="true"/>
    <row r="1046999" ht="12.6" customHeight="true"/>
    <row r="1047000" ht="12.6" customHeight="true"/>
    <row r="1047001" ht="12.6" customHeight="true"/>
    <row r="1047002" ht="12.6" customHeight="true"/>
    <row r="1047003" ht="12.6" customHeight="true"/>
    <row r="1047004" ht="12.6" customHeight="true"/>
    <row r="1047005" ht="12.6" customHeight="true"/>
    <row r="1047006" ht="12.6" customHeight="true"/>
    <row r="1047007" ht="12.6" customHeight="true"/>
    <row r="1047008" ht="12.6" customHeight="true"/>
    <row r="1047009" ht="12.6" customHeight="true"/>
    <row r="1047010" ht="12.6" customHeight="true"/>
    <row r="1047011" ht="12.6" customHeight="true"/>
    <row r="1047012" ht="12.6" customHeight="true"/>
    <row r="1047013" ht="12.6" customHeight="true"/>
    <row r="1047014" ht="12.6" customHeight="true"/>
    <row r="1047015" ht="12.6" customHeight="true"/>
    <row r="1047016" ht="12.6" customHeight="true"/>
    <row r="1047017" ht="12.6" customHeight="true"/>
    <row r="1047018" ht="12.6" customHeight="true"/>
    <row r="1047019" ht="12.6" customHeight="true"/>
    <row r="1047020" ht="12.6" customHeight="true"/>
    <row r="1047021" ht="12.6" customHeight="true"/>
    <row r="1047022" ht="12.6" customHeight="true"/>
    <row r="1047023" ht="12.6" customHeight="true"/>
    <row r="1047024" ht="12.6" customHeight="true"/>
    <row r="1047025" ht="12.6" customHeight="true"/>
    <row r="1047026" ht="12.6" customHeight="true"/>
    <row r="1047027" ht="12.6" customHeight="true"/>
    <row r="1047028" ht="12.6" customHeight="true"/>
    <row r="1047029" ht="12.6" customHeight="true"/>
    <row r="1047030" ht="12.6" customHeight="true"/>
    <row r="1047031" ht="12.6" customHeight="true"/>
    <row r="1047032" ht="12.6" customHeight="true"/>
    <row r="1047033" ht="12.6" customHeight="true"/>
    <row r="1047034" ht="12.6" customHeight="true"/>
    <row r="1047035" ht="12.6" customHeight="true"/>
    <row r="1047036" ht="12.6" customHeight="true"/>
    <row r="1047037" ht="12.6" customHeight="true"/>
    <row r="1047038" ht="12.6" customHeight="true"/>
    <row r="1047039" ht="12.6" customHeight="true"/>
    <row r="1047040" ht="12.6" customHeight="true"/>
    <row r="1047041" ht="12.6" customHeight="true"/>
    <row r="1047042" ht="12.6" customHeight="true"/>
    <row r="1047043" ht="12.6" customHeight="true"/>
    <row r="1047044" ht="12.6" customHeight="true"/>
    <row r="1047045" ht="12.6" customHeight="true"/>
    <row r="1047046" ht="12.6" customHeight="true"/>
    <row r="1047047" ht="12.6" customHeight="true"/>
    <row r="1047048" ht="12.6" customHeight="true"/>
    <row r="1047049" ht="12.6" customHeight="true"/>
    <row r="1047050" ht="12.6" customHeight="true"/>
    <row r="1047051" ht="12.6" customHeight="true"/>
    <row r="1047052" ht="12.6" customHeight="true"/>
    <row r="1047053" ht="12.6" customHeight="true"/>
    <row r="1047054" ht="12.6" customHeight="true"/>
    <row r="1047055" ht="12.6" customHeight="true"/>
    <row r="1047056" ht="12.6" customHeight="true"/>
    <row r="1047057" ht="12.6" customHeight="true"/>
    <row r="1047058" ht="12.6" customHeight="true"/>
    <row r="1047059" ht="12.6" customHeight="true"/>
    <row r="1047060" ht="12.6" customHeight="true"/>
    <row r="1047061" ht="12.6" customHeight="true"/>
    <row r="1047062" ht="12.6" customHeight="true"/>
    <row r="1047063" ht="12.6" customHeight="true"/>
    <row r="1047064" ht="12.6" customHeight="true"/>
    <row r="1047065" ht="12.6" customHeight="true"/>
    <row r="1047066" ht="12.6" customHeight="true"/>
    <row r="1047067" ht="12.6" customHeight="true"/>
    <row r="1047068" ht="12.6" customHeight="true"/>
    <row r="1047069" ht="12.6" customHeight="true"/>
    <row r="1047070" ht="12.6" customHeight="true"/>
    <row r="1047071" ht="12.6" customHeight="true"/>
    <row r="1047072" ht="12.6" customHeight="true"/>
    <row r="1047073" ht="12.6" customHeight="true"/>
    <row r="1047074" ht="12.6" customHeight="true"/>
    <row r="1047075" ht="12.6" customHeight="true"/>
    <row r="1047076" ht="12.6" customHeight="true"/>
    <row r="1047077" ht="12.6" customHeight="true"/>
    <row r="1047078" ht="12.6" customHeight="true"/>
    <row r="1047079" ht="12.6" customHeight="true"/>
    <row r="1047080" ht="12.6" customHeight="true"/>
    <row r="1047081" ht="12.6" customHeight="true"/>
    <row r="1047082" ht="12.6" customHeight="true"/>
    <row r="1047083" ht="12.6" customHeight="true"/>
    <row r="1047084" ht="12.6" customHeight="true"/>
    <row r="1047085" ht="12.6" customHeight="true"/>
    <row r="1047086" ht="12.6" customHeight="true"/>
    <row r="1047087" ht="12.6" customHeight="true"/>
    <row r="1047088" ht="12.6" customHeight="true"/>
    <row r="1047089" ht="12.6" customHeight="true"/>
    <row r="1047090" ht="12.6" customHeight="true"/>
    <row r="1047091" ht="12.6" customHeight="true"/>
    <row r="1047092" ht="12.6" customHeight="true"/>
    <row r="1047093" ht="12.6" customHeight="true"/>
    <row r="1047094" ht="12.6" customHeight="true"/>
    <row r="1047095" ht="12.6" customHeight="true"/>
    <row r="1047096" ht="12.6" customHeight="true"/>
    <row r="1047097" ht="12.6" customHeight="true"/>
    <row r="1047098" ht="12.6" customHeight="true"/>
    <row r="1047099" ht="12.6" customHeight="true"/>
    <row r="1047100" ht="12.6" customHeight="true"/>
    <row r="1047101" ht="12.6" customHeight="true"/>
    <row r="1047102" ht="12.6" customHeight="true"/>
    <row r="1047103" ht="12.6" customHeight="true"/>
    <row r="1047104" ht="12.6" customHeight="true"/>
    <row r="1047105" ht="12.6" customHeight="true"/>
    <row r="1047106" ht="12.6" customHeight="true"/>
    <row r="1047107" ht="12.6" customHeight="true"/>
    <row r="1047108" ht="12.6" customHeight="true"/>
    <row r="1047109" ht="12.6" customHeight="true"/>
    <row r="1047110" ht="12.6" customHeight="true"/>
    <row r="1047111" ht="12.6" customHeight="true"/>
    <row r="1047112" ht="12.6" customHeight="true"/>
    <row r="1047113" ht="12.6" customHeight="true"/>
    <row r="1047114" ht="12.6" customHeight="true"/>
    <row r="1047115" ht="12.6" customHeight="true"/>
    <row r="1047116" ht="12.6" customHeight="true"/>
    <row r="1047117" ht="12.6" customHeight="true"/>
    <row r="1047118" ht="12.6" customHeight="true"/>
    <row r="1047119" ht="12.6" customHeight="true"/>
    <row r="1047120" ht="12.6" customHeight="true"/>
    <row r="1047121" ht="12.6" customHeight="true"/>
    <row r="1047122" ht="12.6" customHeight="true"/>
    <row r="1047123" ht="12.6" customHeight="true"/>
    <row r="1047124" ht="12.6" customHeight="true"/>
    <row r="1047125" ht="12.6" customHeight="true"/>
    <row r="1047126" ht="12.6" customHeight="true"/>
    <row r="1047127" ht="12.6" customHeight="true"/>
    <row r="1047128" ht="12.6" customHeight="true"/>
    <row r="1047129" ht="12.6" customHeight="true"/>
    <row r="1047130" ht="12.6" customHeight="true"/>
    <row r="1047131" ht="12.6" customHeight="true"/>
    <row r="1047132" ht="12.6" customHeight="true"/>
    <row r="1047133" ht="12.6" customHeight="true"/>
    <row r="1047134" ht="12.6" customHeight="true"/>
    <row r="1047135" ht="12.6" customHeight="true"/>
    <row r="1047136" ht="12.6" customHeight="true"/>
    <row r="1047137" ht="12.6" customHeight="true"/>
    <row r="1047138" ht="12.6" customHeight="true"/>
    <row r="1047139" ht="12.6" customHeight="true"/>
    <row r="1047140" ht="12.6" customHeight="true"/>
    <row r="1047141" ht="12.6" customHeight="true"/>
    <row r="1047142" ht="12.6" customHeight="true"/>
    <row r="1047143" ht="12.6" customHeight="true"/>
    <row r="1047144" ht="12.6" customHeight="true"/>
    <row r="1047145" ht="12.6" customHeight="true"/>
    <row r="1047146" ht="12.6" customHeight="true"/>
    <row r="1047147" ht="12.6" customHeight="true"/>
    <row r="1047148" ht="12.6" customHeight="true"/>
    <row r="1047149" ht="12.6" customHeight="true"/>
    <row r="1047150" ht="12.6" customHeight="true"/>
    <row r="1047151" ht="12.6" customHeight="true"/>
    <row r="1047152" ht="12.6" customHeight="true"/>
    <row r="1047153" ht="12.6" customHeight="true"/>
    <row r="1047154" ht="12.6" customHeight="true"/>
    <row r="1047155" ht="12.6" customHeight="true"/>
    <row r="1047156" ht="12.6" customHeight="true"/>
    <row r="1047157" ht="12.6" customHeight="true"/>
    <row r="1047158" ht="12.6" customHeight="true"/>
    <row r="1047159" ht="12.6" customHeight="true"/>
    <row r="1047160" ht="12.6" customHeight="true"/>
    <row r="1047161" ht="12.6" customHeight="true"/>
    <row r="1047162" ht="12.6" customHeight="true"/>
    <row r="1047163" ht="12.6" customHeight="true"/>
    <row r="1047164" ht="12.6" customHeight="true"/>
    <row r="1047165" ht="12.6" customHeight="true"/>
    <row r="1047166" ht="12.6" customHeight="true"/>
    <row r="1047167" ht="12.6" customHeight="true"/>
    <row r="1047168" ht="12.6" customHeight="true"/>
    <row r="1047169" ht="12.6" customHeight="true"/>
    <row r="1047170" ht="12.6" customHeight="true"/>
    <row r="1047171" ht="12.6" customHeight="true"/>
    <row r="1047172" ht="12.6" customHeight="true"/>
    <row r="1047173" ht="12.6" customHeight="true"/>
    <row r="1047174" ht="12.6" customHeight="true"/>
    <row r="1047175" ht="12.6" customHeight="true"/>
    <row r="1047176" ht="12.6" customHeight="true"/>
    <row r="1047177" ht="12.6" customHeight="true"/>
    <row r="1047178" ht="12.6" customHeight="true"/>
    <row r="1047179" ht="12.6" customHeight="true"/>
    <row r="1047180" ht="12.6" customHeight="true"/>
    <row r="1047181" ht="12.6" customHeight="true"/>
    <row r="1047182" ht="12.6" customHeight="true"/>
    <row r="1047183" ht="12.6" customHeight="true"/>
    <row r="1047184" ht="12.6" customHeight="true"/>
    <row r="1047185" ht="12.6" customHeight="true"/>
    <row r="1047186" ht="12.6" customHeight="true"/>
    <row r="1047187" ht="12.6" customHeight="true"/>
    <row r="1047188" ht="12.6" customHeight="true"/>
    <row r="1047189" ht="12.6" customHeight="true"/>
    <row r="1047190" ht="12.6" customHeight="true"/>
    <row r="1047191" ht="12.6" customHeight="true"/>
    <row r="1047192" ht="12.6" customHeight="true"/>
    <row r="1047193" ht="12.6" customHeight="true"/>
    <row r="1047194" ht="12.6" customHeight="true"/>
    <row r="1047195" ht="12.6" customHeight="true"/>
    <row r="1047196" ht="12.6" customHeight="true"/>
    <row r="1047197" ht="12.6" customHeight="true"/>
    <row r="1047198" ht="12.6" customHeight="true"/>
    <row r="1047199" ht="12.6" customHeight="true"/>
    <row r="1047200" ht="12.6" customHeight="true"/>
    <row r="1047201" ht="12.6" customHeight="true"/>
    <row r="1047202" ht="12.6" customHeight="true"/>
    <row r="1047203" ht="12.6" customHeight="true"/>
    <row r="1047204" ht="12.6" customHeight="true"/>
    <row r="1047205" ht="12.6" customHeight="true"/>
    <row r="1047206" ht="12.6" customHeight="true"/>
    <row r="1047207" ht="12.6" customHeight="true"/>
    <row r="1047208" ht="12.6" customHeight="true"/>
    <row r="1047209" ht="12.6" customHeight="true"/>
    <row r="1047210" ht="12.6" customHeight="true"/>
    <row r="1047211" ht="12.6" customHeight="true"/>
    <row r="1047212" ht="12.6" customHeight="true"/>
    <row r="1047213" ht="12.6" customHeight="true"/>
    <row r="1047214" ht="12.6" customHeight="true"/>
    <row r="1047215" ht="12.6" customHeight="true"/>
    <row r="1047216" ht="12.6" customHeight="true"/>
    <row r="1047217" ht="12.6" customHeight="true"/>
    <row r="1047218" ht="12.6" customHeight="true"/>
    <row r="1047219" ht="12.6" customHeight="true"/>
    <row r="1047220" ht="12.6" customHeight="true"/>
    <row r="1047221" ht="12.6" customHeight="true"/>
    <row r="1047222" ht="12.6" customHeight="true"/>
    <row r="1047223" ht="12.6" customHeight="true"/>
    <row r="1047224" ht="12.6" customHeight="true"/>
    <row r="1047225" ht="12.6" customHeight="true"/>
    <row r="1047226" ht="12.6" customHeight="true"/>
    <row r="1047227" ht="12.6" customHeight="true"/>
    <row r="1047228" ht="12.6" customHeight="true"/>
    <row r="1047229" ht="12.6" customHeight="true"/>
    <row r="1047230" ht="12.6" customHeight="true"/>
    <row r="1047231" ht="12.6" customHeight="true"/>
    <row r="1047232" ht="12.6" customHeight="true"/>
    <row r="1047233" ht="12.6" customHeight="true"/>
    <row r="1047234" ht="12.6" customHeight="true"/>
    <row r="1047235" ht="12.6" customHeight="true"/>
    <row r="1047236" ht="12.6" customHeight="true"/>
    <row r="1047237" ht="12.6" customHeight="true"/>
    <row r="1047238" ht="12.6" customHeight="true"/>
    <row r="1047239" ht="12.6" customHeight="true"/>
    <row r="1047240" ht="12.6" customHeight="true"/>
    <row r="1047241" ht="12.6" customHeight="true"/>
    <row r="1047242" ht="12.6" customHeight="true"/>
    <row r="1047243" ht="12.6" customHeight="true"/>
    <row r="1047244" ht="12.6" customHeight="true"/>
    <row r="1047245" ht="12.6" customHeight="true"/>
    <row r="1047246" ht="12.6" customHeight="true"/>
    <row r="1047247" ht="12.6" customHeight="true"/>
    <row r="1047248" ht="12.6" customHeight="true"/>
    <row r="1047249" ht="12.6" customHeight="true"/>
    <row r="1047250" ht="12.6" customHeight="true"/>
    <row r="1047251" ht="12.6" customHeight="true"/>
    <row r="1047252" ht="12.6" customHeight="true"/>
    <row r="1047253" ht="12.6" customHeight="true"/>
    <row r="1047254" ht="12.6" customHeight="true"/>
    <row r="1047255" ht="12.6" customHeight="true"/>
    <row r="1047256" ht="12.6" customHeight="true"/>
    <row r="1047257" ht="12.6" customHeight="true"/>
    <row r="1047258" ht="12.6" customHeight="true"/>
    <row r="1047259" ht="12.6" customHeight="true"/>
    <row r="1047260" ht="12.6" customHeight="true"/>
    <row r="1047261" ht="12.6" customHeight="true"/>
    <row r="1047262" ht="12.6" customHeight="true"/>
    <row r="1047263" ht="12.6" customHeight="true"/>
    <row r="1047264" ht="12.6" customHeight="true"/>
    <row r="1047265" ht="12.6" customHeight="true"/>
    <row r="1047266" ht="12.6" customHeight="true"/>
    <row r="1047267" ht="12.6" customHeight="true"/>
    <row r="1047268" ht="12.6" customHeight="true"/>
    <row r="1047269" ht="12.6" customHeight="true"/>
    <row r="1047270" ht="12.6" customHeight="true"/>
    <row r="1047271" ht="12.6" customHeight="true"/>
    <row r="1047272" ht="12.6" customHeight="true"/>
    <row r="1047273" ht="12.6" customHeight="true"/>
    <row r="1047274" ht="12.6" customHeight="true"/>
    <row r="1047275" ht="12.6" customHeight="true"/>
    <row r="1047276" ht="12.6" customHeight="true"/>
    <row r="1047277" ht="12.6" customHeight="true"/>
    <row r="1047278" ht="12.6" customHeight="true"/>
    <row r="1047279" ht="12.6" customHeight="true"/>
    <row r="1047280" ht="12.6" customHeight="true"/>
    <row r="1047281" ht="12.6" customHeight="true"/>
    <row r="1047282" ht="12.6" customHeight="true"/>
    <row r="1047283" ht="12.6" customHeight="true"/>
    <row r="1047284" ht="12.6" customHeight="true"/>
    <row r="1047285" ht="12.6" customHeight="true"/>
    <row r="1047286" ht="12.6" customHeight="true"/>
    <row r="1047287" ht="12.6" customHeight="true"/>
    <row r="1047288" ht="12.6" customHeight="true"/>
    <row r="1047289" ht="12.6" customHeight="true"/>
    <row r="1047290" ht="12.6" customHeight="true"/>
    <row r="1047291" ht="12.6" customHeight="true"/>
    <row r="1047292" ht="12.6" customHeight="true"/>
    <row r="1047293" ht="12.6" customHeight="true"/>
    <row r="1047294" ht="12.6" customHeight="true"/>
    <row r="1047295" ht="12.6" customHeight="true"/>
    <row r="1047296" ht="12.6" customHeight="true"/>
    <row r="1047297" ht="12.6" customHeight="true"/>
    <row r="1047298" ht="12.6" customHeight="true"/>
    <row r="1047299" ht="12.6" customHeight="true"/>
    <row r="1047300" ht="12.6" customHeight="true"/>
    <row r="1047301" ht="12.6" customHeight="true"/>
    <row r="1047302" ht="12.6" customHeight="true"/>
    <row r="1047303" ht="12.6" customHeight="true"/>
    <row r="1047304" ht="12.6" customHeight="true"/>
    <row r="1047305" ht="12.6" customHeight="true"/>
    <row r="1047306" ht="12.6" customHeight="true"/>
    <row r="1047307" ht="12.6" customHeight="true"/>
    <row r="1047308" ht="12.6" customHeight="true"/>
    <row r="1047309" ht="12.6" customHeight="true"/>
    <row r="1047310" ht="12.6" customHeight="true"/>
    <row r="1047311" ht="12.6" customHeight="true"/>
    <row r="1047312" ht="12.6" customHeight="true"/>
    <row r="1047313" ht="12.6" customHeight="true"/>
    <row r="1047314" ht="12.6" customHeight="true"/>
    <row r="1047315" ht="12.6" customHeight="true"/>
    <row r="1047316" ht="12.6" customHeight="true"/>
    <row r="1047317" ht="12.6" customHeight="true"/>
    <row r="1047318" ht="12.6" customHeight="true"/>
    <row r="1047319" ht="12.6" customHeight="true"/>
    <row r="1047320" ht="12.6" customHeight="true"/>
    <row r="1047321" ht="12.6" customHeight="true"/>
    <row r="1047322" ht="12.6" customHeight="true"/>
    <row r="1047323" ht="12.6" customHeight="true"/>
    <row r="1047324" ht="12.6" customHeight="true"/>
    <row r="1047325" ht="12.6" customHeight="true"/>
    <row r="1047326" ht="12.6" customHeight="true"/>
    <row r="1047327" ht="12.6" customHeight="true"/>
    <row r="1047328" ht="12.6" customHeight="true"/>
    <row r="1047329" ht="12.6" customHeight="true"/>
    <row r="1047330" ht="12.6" customHeight="true"/>
    <row r="1047331" ht="12.6" customHeight="true"/>
    <row r="1047332" ht="12.6" customHeight="true"/>
    <row r="1047333" ht="12.6" customHeight="true"/>
    <row r="1047334" ht="12.6" customHeight="true"/>
    <row r="1047335" ht="12.6" customHeight="true"/>
    <row r="1047336" ht="12.6" customHeight="true"/>
    <row r="1047337" ht="12.6" customHeight="true"/>
    <row r="1047338" ht="12.6" customHeight="true"/>
    <row r="1047339" ht="12.6" customHeight="true"/>
    <row r="1047340" ht="12.6" customHeight="true"/>
    <row r="1047341" ht="12.6" customHeight="true"/>
    <row r="1047342" ht="12.6" customHeight="true"/>
    <row r="1047343" ht="12.6" customHeight="true"/>
    <row r="1047344" ht="12.6" customHeight="true"/>
    <row r="1047345" ht="12.6" customHeight="true"/>
    <row r="1047346" ht="12.6" customHeight="true"/>
    <row r="1047347" ht="12.6" customHeight="true"/>
    <row r="1047348" ht="12.6" customHeight="true"/>
    <row r="1047349" ht="12.6" customHeight="true"/>
    <row r="1047350" ht="12.6" customHeight="true"/>
    <row r="1047351" ht="12.6" customHeight="true"/>
    <row r="1047352" ht="12.6" customHeight="true"/>
    <row r="1047353" ht="12.6" customHeight="true"/>
    <row r="1047354" ht="12.6" customHeight="true"/>
    <row r="1047355" ht="12.6" customHeight="true"/>
    <row r="1047356" ht="12.6" customHeight="true"/>
    <row r="1047357" ht="12.6" customHeight="true"/>
    <row r="1047358" ht="12.6" customHeight="true"/>
    <row r="1047359" ht="12.6" customHeight="true"/>
    <row r="1047360" ht="12.6" customHeight="true"/>
    <row r="1047361" ht="12.6" customHeight="true"/>
    <row r="1047362" ht="12.6" customHeight="true"/>
    <row r="1047363" ht="12.6" customHeight="true"/>
    <row r="1047364" ht="12.6" customHeight="true"/>
    <row r="1047365" ht="12.6" customHeight="true"/>
    <row r="1047366" ht="12.6" customHeight="true"/>
    <row r="1047367" ht="12.6" customHeight="true"/>
    <row r="1047368" ht="12.6" customHeight="true"/>
    <row r="1047369" ht="12.6" customHeight="true"/>
    <row r="1047370" ht="12.6" customHeight="true"/>
    <row r="1047371" ht="12.6" customHeight="true"/>
    <row r="1047372" ht="12.6" customHeight="true"/>
    <row r="1047373" ht="12.6" customHeight="true"/>
    <row r="1047374" ht="12.6" customHeight="true"/>
    <row r="1047375" ht="12.6" customHeight="true"/>
    <row r="1047376" ht="12.6" customHeight="true"/>
    <row r="1047377" ht="12.6" customHeight="true"/>
    <row r="1047378" ht="12.6" customHeight="true"/>
    <row r="1047379" ht="12.6" customHeight="true"/>
    <row r="1047380" ht="12.6" customHeight="true"/>
    <row r="1047381" ht="12.6" customHeight="true"/>
    <row r="1047382" ht="12.6" customHeight="true"/>
    <row r="1047383" ht="12.6" customHeight="true"/>
    <row r="1047384" ht="12.6" customHeight="true"/>
    <row r="1047385" ht="12.6" customHeight="true"/>
    <row r="1047386" ht="12.6" customHeight="true"/>
    <row r="1047387" ht="12.6" customHeight="true"/>
    <row r="1047388" ht="12.6" customHeight="true"/>
    <row r="1047389" ht="12.6" customHeight="true"/>
    <row r="1047390" ht="12.6" customHeight="true"/>
    <row r="1047391" ht="12.6" customHeight="true"/>
    <row r="1047392" ht="12.6" customHeight="true"/>
    <row r="1047393" ht="12.6" customHeight="true"/>
    <row r="1047394" ht="12.6" customHeight="true"/>
    <row r="1047395" ht="12.6" customHeight="true"/>
    <row r="1047396" ht="12.6" customHeight="true"/>
    <row r="1047397" ht="12.6" customHeight="true"/>
    <row r="1047398" ht="12.6" customHeight="true"/>
    <row r="1047399" ht="12.6" customHeight="true"/>
    <row r="1047400" ht="12.6" customHeight="true"/>
    <row r="1047401" ht="12.6" customHeight="true"/>
    <row r="1047402" ht="12.6" customHeight="true"/>
    <row r="1047403" ht="12.6" customHeight="true"/>
    <row r="1047404" ht="12.6" customHeight="true"/>
    <row r="1047405" ht="12.6" customHeight="true"/>
    <row r="1047406" ht="12.6" customHeight="true"/>
    <row r="1047407" ht="12.6" customHeight="true"/>
    <row r="1047408" ht="12.6" customHeight="true"/>
    <row r="1047409" ht="12.6" customHeight="true"/>
    <row r="1047410" ht="12.6" customHeight="true"/>
    <row r="1047411" ht="12.6" customHeight="true"/>
    <row r="1047412" ht="12.6" customHeight="true"/>
    <row r="1047413" ht="12.6" customHeight="true"/>
    <row r="1047414" ht="12.6" customHeight="true"/>
    <row r="1047415" ht="12.6" customHeight="true"/>
    <row r="1047416" ht="12.6" customHeight="true"/>
    <row r="1047417" ht="12.6" customHeight="true"/>
    <row r="1047418" ht="12.6" customHeight="true"/>
    <row r="1047419" ht="12.6" customHeight="true"/>
    <row r="1047420" ht="12.6" customHeight="true"/>
    <row r="1047421" ht="12.6" customHeight="true"/>
    <row r="1047422" ht="12.6" customHeight="true"/>
    <row r="1047423" ht="12.6" customHeight="true"/>
    <row r="1047424" ht="12.6" customHeight="true"/>
    <row r="1047425" ht="12.6" customHeight="true"/>
    <row r="1047426" ht="12.6" customHeight="true"/>
    <row r="1047427" ht="12.6" customHeight="true"/>
    <row r="1047428" ht="12.6" customHeight="true"/>
    <row r="1047429" ht="12.6" customHeight="true"/>
    <row r="1047430" ht="12.6" customHeight="true"/>
    <row r="1047431" ht="12.6" customHeight="true"/>
    <row r="1047432" ht="12.6" customHeight="true"/>
    <row r="1047433" ht="12.6" customHeight="true"/>
    <row r="1047434" ht="12.6" customHeight="true"/>
    <row r="1047435" ht="12.6" customHeight="true"/>
    <row r="1047436" ht="12.6" customHeight="true"/>
    <row r="1047437" ht="12.6" customHeight="true"/>
    <row r="1047438" ht="12.6" customHeight="true"/>
    <row r="1047439" ht="12.6" customHeight="true"/>
    <row r="1047440" ht="12.6" customHeight="true"/>
    <row r="1047441" ht="12.6" customHeight="true"/>
    <row r="1047442" ht="12.6" customHeight="true"/>
    <row r="1047443" ht="12.6" customHeight="true"/>
    <row r="1047444" ht="12.6" customHeight="true"/>
    <row r="1047445" ht="12.6" customHeight="true"/>
    <row r="1047446" ht="12.6" customHeight="true"/>
    <row r="1047447" ht="12.6" customHeight="true"/>
    <row r="1047448" ht="12.6" customHeight="true"/>
    <row r="1047449" ht="12.6" customHeight="true"/>
    <row r="1047450" ht="12.6" customHeight="true"/>
    <row r="1047451" ht="12.6" customHeight="true"/>
    <row r="1047452" ht="12.6" customHeight="true"/>
    <row r="1047453" ht="12.6" customHeight="true"/>
    <row r="1047454" ht="12.6" customHeight="true"/>
    <row r="1047455" ht="12.6" customHeight="true"/>
    <row r="1047456" ht="12.6" customHeight="true"/>
    <row r="1047457" ht="12.6" customHeight="true"/>
    <row r="1047458" ht="12.6" customHeight="true"/>
    <row r="1047459" ht="12.6" customHeight="true"/>
    <row r="1047460" ht="12.6" customHeight="true"/>
    <row r="1047461" ht="12.6" customHeight="true"/>
    <row r="1047462" ht="12.6" customHeight="true"/>
    <row r="1047463" ht="12.6" customHeight="true"/>
    <row r="1047464" ht="12.6" customHeight="true"/>
    <row r="1047465" ht="12.6" customHeight="true"/>
    <row r="1047466" ht="12.6" customHeight="true"/>
    <row r="1047467" ht="12.6" customHeight="true"/>
    <row r="1047468" ht="12.6" customHeight="true"/>
    <row r="1047469" ht="12.6" customHeight="true"/>
    <row r="1047470" ht="12.6" customHeight="true"/>
    <row r="1047471" ht="12.6" customHeight="true"/>
    <row r="1047472" ht="12.6" customHeight="true"/>
    <row r="1047473" ht="12.6" customHeight="true"/>
    <row r="1047474" ht="12.6" customHeight="true"/>
    <row r="1047475" ht="12.6" customHeight="true"/>
    <row r="1047476" ht="12.6" customHeight="true"/>
    <row r="1047477" ht="12.6" customHeight="true"/>
    <row r="1047478" ht="12.6" customHeight="true"/>
    <row r="1047479" ht="12.6" customHeight="true"/>
    <row r="1047480" ht="12.6" customHeight="true"/>
    <row r="1047481" ht="12.6" customHeight="true"/>
    <row r="1047482" ht="12.6" customHeight="true"/>
    <row r="1047483" ht="12.6" customHeight="true"/>
    <row r="1047484" ht="12.6" customHeight="true"/>
    <row r="1047485" ht="12.6" customHeight="true"/>
    <row r="1047486" ht="12.6" customHeight="true"/>
    <row r="1047487" ht="12.6" customHeight="true"/>
    <row r="1047488" ht="12.6" customHeight="true"/>
    <row r="1047489" ht="12.6" customHeight="true"/>
    <row r="1047490" ht="12.6" customHeight="true"/>
    <row r="1047491" ht="12.6" customHeight="true"/>
    <row r="1047492" ht="12.6" customHeight="true"/>
    <row r="1047493" ht="12.6" customHeight="true"/>
    <row r="1047494" ht="12.6" customHeight="true"/>
    <row r="1047495" ht="12.6" customHeight="true"/>
    <row r="1047496" ht="12.6" customHeight="true"/>
    <row r="1047497" ht="12.6" customHeight="true"/>
    <row r="1047498" ht="12.6" customHeight="true"/>
    <row r="1047499" ht="12.6" customHeight="true"/>
    <row r="1047500" ht="12.6" customHeight="true"/>
    <row r="1047501" ht="12.6" customHeight="true"/>
    <row r="1047502" ht="12.6" customHeight="true"/>
    <row r="1047503" ht="12.6" customHeight="true"/>
    <row r="1047504" ht="12.6" customHeight="true"/>
    <row r="1047505" ht="12.6" customHeight="true"/>
    <row r="1047506" ht="12.6" customHeight="true"/>
    <row r="1047507" ht="12.6" customHeight="true"/>
    <row r="1047508" ht="12.6" customHeight="true"/>
    <row r="1047509" ht="12.6" customHeight="true"/>
    <row r="1047510" ht="12.6" customHeight="true"/>
    <row r="1047511" ht="12.6" customHeight="true"/>
    <row r="1047512" ht="12.6" customHeight="true"/>
    <row r="1047513" ht="12.6" customHeight="true"/>
    <row r="1047514" ht="12.6" customHeight="true"/>
    <row r="1047515" ht="12.6" customHeight="true"/>
    <row r="1047516" ht="12.6" customHeight="true"/>
    <row r="1047517" ht="12.6" customHeight="true"/>
    <row r="1047518" ht="12.6" customHeight="true"/>
    <row r="1047519" ht="12.6" customHeight="true"/>
    <row r="1047520" ht="12.6" customHeight="true"/>
    <row r="1047521" ht="12.6" customHeight="true"/>
    <row r="1047522" ht="12.6" customHeight="true"/>
    <row r="1047523" ht="12.6" customHeight="true"/>
    <row r="1047524" ht="12.6" customHeight="true"/>
    <row r="1047525" ht="12.6" customHeight="true"/>
    <row r="1047526" ht="12.6" customHeight="true"/>
    <row r="1047527" ht="12.6" customHeight="true"/>
    <row r="1047528" ht="12.6" customHeight="true"/>
    <row r="1047529" ht="12.6" customHeight="true"/>
    <row r="1047530" ht="12.6" customHeight="true"/>
    <row r="1047531" ht="12.6" customHeight="true"/>
    <row r="1047532" ht="12.6" customHeight="true"/>
    <row r="1047533" ht="12.6" customHeight="true"/>
    <row r="1047534" ht="12.6" customHeight="true"/>
    <row r="1047535" ht="12.6" customHeight="true"/>
    <row r="1047536" ht="12.6" customHeight="true"/>
    <row r="1047537" ht="12.6" customHeight="true"/>
    <row r="1047538" ht="12.6" customHeight="true"/>
    <row r="1047539" ht="12.6" customHeight="true"/>
    <row r="1047540" ht="12.6" customHeight="true"/>
    <row r="1047541" ht="12.6" customHeight="true"/>
    <row r="1047542" ht="12.6" customHeight="true"/>
    <row r="1047543" ht="12.6" customHeight="true"/>
    <row r="1047544" ht="12.6" customHeight="true"/>
    <row r="1047545" ht="12.6" customHeight="true"/>
    <row r="1047546" ht="12.6" customHeight="true"/>
    <row r="1047547" ht="12.6" customHeight="true"/>
    <row r="1047548" ht="12.6" customHeight="true"/>
    <row r="1047549" ht="12.6" customHeight="true"/>
    <row r="1047550" ht="12.6" customHeight="true"/>
    <row r="1047551" ht="12.6" customHeight="true"/>
    <row r="1047552" ht="12.6" customHeight="true"/>
    <row r="1047553" ht="12.6" customHeight="true"/>
    <row r="1047554" ht="12.6" customHeight="true"/>
    <row r="1047555" ht="12.6" customHeight="true"/>
    <row r="1047556" ht="12.6" customHeight="true"/>
    <row r="1047557" ht="12.6" customHeight="true"/>
    <row r="1047558" ht="12.6" customHeight="true"/>
    <row r="1047559" ht="12.6" customHeight="true"/>
    <row r="1047560" ht="12.6" customHeight="true"/>
    <row r="1047561" ht="12.6" customHeight="true"/>
    <row r="1047562" ht="12.6" customHeight="true"/>
    <row r="1047563" ht="12.6" customHeight="true"/>
    <row r="1047564" ht="12.6" customHeight="true"/>
    <row r="1047565" ht="12.6" customHeight="true"/>
    <row r="1047566" ht="12.6" customHeight="true"/>
    <row r="1047567" ht="12.6" customHeight="true"/>
    <row r="1047568" ht="12.6" customHeight="true"/>
    <row r="1047569" ht="12.6" customHeight="true"/>
    <row r="1047570" ht="12.6" customHeight="true"/>
    <row r="1047571" ht="12.6" customHeight="true"/>
    <row r="1047572" ht="12.6" customHeight="true"/>
    <row r="1047573" ht="12.6" customHeight="true"/>
    <row r="1047574" ht="12.6" customHeight="true"/>
    <row r="1047575" ht="12.6" customHeight="true"/>
    <row r="1047576" ht="12.6" customHeight="true"/>
    <row r="1047577" ht="12.6" customHeight="true"/>
    <row r="1047578" ht="12.6" customHeight="true"/>
    <row r="1047579" ht="12.6" customHeight="true"/>
    <row r="1047580" ht="12.6" customHeight="true"/>
    <row r="1047581" ht="12.6" customHeight="true"/>
    <row r="1047582" ht="12.6" customHeight="true"/>
    <row r="1047583" ht="12.6" customHeight="true"/>
    <row r="1047584" ht="12.6" customHeight="true"/>
    <row r="1047585" ht="12.6" customHeight="true"/>
    <row r="1047586" ht="12.6" customHeight="true"/>
    <row r="1047587" ht="12.6" customHeight="true"/>
    <row r="1047588" ht="12.6" customHeight="true"/>
    <row r="1047589" ht="12.6" customHeight="true"/>
    <row r="1047590" ht="12.6" customHeight="true"/>
    <row r="1047591" ht="12.6" customHeight="true"/>
    <row r="1047592" ht="12.6" customHeight="true"/>
    <row r="1047593" ht="12.6" customHeight="true"/>
    <row r="1047594" ht="12.6" customHeight="true"/>
    <row r="1047595" ht="12.6" customHeight="true"/>
    <row r="1047596" ht="12.6" customHeight="true"/>
    <row r="1047597" ht="12.6" customHeight="true"/>
    <row r="1047598" ht="12.6" customHeight="true"/>
    <row r="1047599" ht="12.6" customHeight="true"/>
    <row r="1047600" ht="12.6" customHeight="true"/>
    <row r="1047601" ht="12.6" customHeight="true"/>
    <row r="1047602" ht="12.6" customHeight="true"/>
    <row r="1047603" ht="12.6" customHeight="true"/>
    <row r="1047604" ht="12.6" customHeight="true"/>
    <row r="1047605" ht="12.6" customHeight="true"/>
    <row r="1047606" ht="12.6" customHeight="true"/>
    <row r="1047607" ht="12.6" customHeight="true"/>
    <row r="1047608" ht="12.6" customHeight="true"/>
    <row r="1047609" ht="12.6" customHeight="true"/>
    <row r="1047610" ht="12.6" customHeight="true"/>
    <row r="1047611" ht="12.6" customHeight="true"/>
    <row r="1047612" ht="12.6" customHeight="true"/>
    <row r="1047613" ht="12.6" customHeight="true"/>
    <row r="1047614" ht="12.6" customHeight="true"/>
    <row r="1047615" ht="12.6" customHeight="true"/>
    <row r="1047616" ht="12.6" customHeight="true"/>
    <row r="1047617" ht="12.6" customHeight="true"/>
    <row r="1047618" ht="12.6" customHeight="true"/>
    <row r="1047619" ht="12.6" customHeight="true"/>
    <row r="1047620" ht="12.6" customHeight="true"/>
    <row r="1047621" ht="12.6" customHeight="true"/>
    <row r="1047622" ht="12.6" customHeight="true"/>
    <row r="1047623" ht="12.6" customHeight="true"/>
    <row r="1047624" ht="12.6" customHeight="true"/>
    <row r="1047625" ht="12.6" customHeight="true"/>
    <row r="1047626" ht="12.6" customHeight="true"/>
    <row r="1047627" ht="12.6" customHeight="true"/>
    <row r="1047628" ht="12.6" customHeight="true"/>
    <row r="1047629" ht="12.6" customHeight="true"/>
    <row r="1047630" ht="12.6" customHeight="true"/>
    <row r="1047631" ht="12.6" customHeight="true"/>
    <row r="1047632" ht="12.6" customHeight="true"/>
    <row r="1047633" ht="12.6" customHeight="true"/>
    <row r="1047634" ht="12.6" customHeight="true"/>
    <row r="1047635" ht="12.6" customHeight="true"/>
    <row r="1047636" ht="12.6" customHeight="true"/>
    <row r="1047637" ht="12.6" customHeight="true"/>
    <row r="1047638" ht="12.6" customHeight="true"/>
    <row r="1047639" ht="12.6" customHeight="true"/>
    <row r="1047640" ht="12.6" customHeight="true"/>
    <row r="1047641" ht="12.6" customHeight="true"/>
    <row r="1047642" ht="12.6" customHeight="true"/>
    <row r="1047643" ht="12.6" customHeight="true"/>
    <row r="1047644" ht="12.6" customHeight="true"/>
    <row r="1047645" ht="12.6" customHeight="true"/>
    <row r="1047646" ht="12.6" customHeight="true"/>
    <row r="1047647" ht="12.6" customHeight="true"/>
    <row r="1047648" ht="12.6" customHeight="true"/>
    <row r="1047649" ht="12.6" customHeight="true"/>
    <row r="1047650" ht="12.6" customHeight="true"/>
    <row r="1047651" ht="12.6" customHeight="true"/>
    <row r="1047652" ht="12.6" customHeight="true"/>
    <row r="1047653" ht="12.6" customHeight="true"/>
    <row r="1047654" ht="12.6" customHeight="true"/>
    <row r="1047655" ht="12.6" customHeight="true"/>
    <row r="1047656" ht="12.6" customHeight="true"/>
    <row r="1047657" ht="12.6" customHeight="true"/>
    <row r="1047658" ht="12.6" customHeight="true"/>
    <row r="1047659" ht="12.6" customHeight="true"/>
    <row r="1047660" ht="12.6" customHeight="true"/>
    <row r="1047661" ht="12.6" customHeight="true"/>
    <row r="1047662" ht="12.6" customHeight="true"/>
    <row r="1047663" ht="12.6" customHeight="true"/>
    <row r="1047664" ht="12.6" customHeight="true"/>
    <row r="1047665" ht="12.6" customHeight="true"/>
    <row r="1047666" ht="12.6" customHeight="true"/>
    <row r="1047667" ht="12.6" customHeight="true"/>
    <row r="1047668" ht="12.6" customHeight="true"/>
    <row r="1047669" ht="12.6" customHeight="true"/>
    <row r="1047670" ht="12.6" customHeight="true"/>
    <row r="1047671" ht="12.6" customHeight="true"/>
    <row r="1047672" ht="12.6" customHeight="true"/>
    <row r="1047673" ht="12.6" customHeight="true"/>
    <row r="1047674" ht="12.6" customHeight="true"/>
    <row r="1047675" ht="12.6" customHeight="true"/>
    <row r="1047676" ht="12.6" customHeight="true"/>
    <row r="1047677" ht="12.6" customHeight="true"/>
    <row r="1047678" ht="12.6" customHeight="true"/>
    <row r="1047679" ht="12.6" customHeight="true"/>
    <row r="1047680" ht="12.6" customHeight="true"/>
    <row r="1047681" ht="12.6" customHeight="true"/>
    <row r="1047682" ht="12.6" customHeight="true"/>
    <row r="1047683" ht="12.6" customHeight="true"/>
    <row r="1047684" ht="12.6" customHeight="true"/>
    <row r="1047685" ht="12.6" customHeight="true"/>
    <row r="1047686" ht="12.6" customHeight="true"/>
    <row r="1047687" ht="12.6" customHeight="true"/>
    <row r="1047688" ht="12.6" customHeight="true"/>
    <row r="1047689" ht="12.6" customHeight="true"/>
    <row r="1047690" ht="12.6" customHeight="true"/>
    <row r="1047691" ht="12.6" customHeight="true"/>
    <row r="1047692" ht="12.6" customHeight="true"/>
    <row r="1047693" ht="12.6" customHeight="true"/>
    <row r="1047694" ht="12.6" customHeight="true"/>
    <row r="1047695" ht="12.6" customHeight="true"/>
    <row r="1047696" ht="12.6" customHeight="true"/>
    <row r="1047697" ht="12.6" customHeight="true"/>
    <row r="1047698" ht="12.6" customHeight="true"/>
    <row r="1047699" ht="12.6" customHeight="true"/>
    <row r="1047700" ht="12.6" customHeight="true"/>
    <row r="1047701" ht="12.6" customHeight="true"/>
    <row r="1047702" ht="12.6" customHeight="true"/>
    <row r="1047703" ht="12.6" customHeight="true"/>
    <row r="1047704" ht="12.6" customHeight="true"/>
    <row r="1047705" ht="12.6" customHeight="true"/>
    <row r="1047706" ht="12.6" customHeight="true"/>
    <row r="1047707" ht="12.6" customHeight="true"/>
    <row r="1047708" ht="12.6" customHeight="true"/>
    <row r="1047709" ht="12.6" customHeight="true"/>
    <row r="1047710" ht="12.6" customHeight="true"/>
    <row r="1047711" ht="12.6" customHeight="true"/>
    <row r="1047712" ht="12.6" customHeight="true"/>
    <row r="1047713" ht="12.6" customHeight="true"/>
    <row r="1047714" ht="12.6" customHeight="true"/>
    <row r="1047715" ht="12.6" customHeight="true"/>
    <row r="1047716" ht="12.6" customHeight="true"/>
    <row r="1047717" ht="12.6" customHeight="true"/>
    <row r="1047718" ht="12.6" customHeight="true"/>
    <row r="1047719" ht="12.6" customHeight="true"/>
    <row r="1047720" ht="12.6" customHeight="true"/>
    <row r="1047721" ht="12.6" customHeight="true"/>
    <row r="1047722" ht="12.6" customHeight="true"/>
    <row r="1047723" ht="12.6" customHeight="true"/>
    <row r="1047724" ht="12.6" customHeight="true"/>
    <row r="1047725" ht="12.6" customHeight="true"/>
    <row r="1047726" ht="12.6" customHeight="true"/>
    <row r="1047727" ht="12.6" customHeight="true"/>
    <row r="1047728" ht="12.6" customHeight="true"/>
    <row r="1047729" ht="12.6" customHeight="true"/>
    <row r="1047730" ht="12.6" customHeight="true"/>
    <row r="1047731" ht="12.6" customHeight="true"/>
    <row r="1047732" ht="12.6" customHeight="true"/>
    <row r="1047733" ht="12.6" customHeight="true"/>
    <row r="1047734" ht="12.6" customHeight="true"/>
    <row r="1047735" ht="12.6" customHeight="true"/>
    <row r="1047736" ht="12.6" customHeight="true"/>
    <row r="1047737" ht="12.6" customHeight="true"/>
    <row r="1047738" ht="12.6" customHeight="true"/>
    <row r="1047739" ht="12.6" customHeight="true"/>
    <row r="1047740" ht="12.6" customHeight="true"/>
    <row r="1047741" ht="12.6" customHeight="true"/>
    <row r="1047742" ht="12.6" customHeight="true"/>
    <row r="1047743" ht="12.6" customHeight="true"/>
    <row r="1047744" ht="12.6" customHeight="true"/>
    <row r="1047745" ht="12.6" customHeight="true"/>
    <row r="1047746" ht="12.6" customHeight="true"/>
    <row r="1047747" ht="12.6" customHeight="true"/>
    <row r="1047748" ht="12.6" customHeight="true"/>
    <row r="1047749" ht="12.6" customHeight="true"/>
    <row r="1047750" ht="12.6" customHeight="true"/>
    <row r="1047751" ht="12.6" customHeight="true"/>
    <row r="1047752" ht="12.6" customHeight="true"/>
    <row r="1047753" ht="12.6" customHeight="true"/>
    <row r="1047754" ht="12.6" customHeight="true"/>
    <row r="1047755" ht="12.6" customHeight="true"/>
    <row r="1047756" ht="12.6" customHeight="true"/>
    <row r="1047757" ht="12.6" customHeight="true"/>
    <row r="1047758" ht="12.6" customHeight="true"/>
    <row r="1047759" ht="12.6" customHeight="true"/>
    <row r="1047760" ht="12.6" customHeight="true"/>
    <row r="1047761" ht="12.6" customHeight="true"/>
    <row r="1047762" ht="12.6" customHeight="true"/>
    <row r="1047763" ht="12.6" customHeight="true"/>
    <row r="1047764" ht="12.6" customHeight="true"/>
    <row r="1047765" ht="12.6" customHeight="true"/>
    <row r="1047766" ht="12.6" customHeight="true"/>
    <row r="1047767" ht="12.6" customHeight="true"/>
    <row r="1047768" ht="12.6" customHeight="true"/>
    <row r="1047769" ht="12.6" customHeight="true"/>
    <row r="1047770" ht="12.6" customHeight="true"/>
    <row r="1047771" ht="12.6" customHeight="true"/>
    <row r="1047772" ht="12.6" customHeight="true"/>
    <row r="1047773" ht="12.6" customHeight="true"/>
    <row r="1047774" ht="12.6" customHeight="true"/>
    <row r="1047775" ht="12.6" customHeight="true"/>
    <row r="1047776" ht="12.6" customHeight="true"/>
    <row r="1047777" ht="12.6" customHeight="true"/>
    <row r="1047778" ht="12.6" customHeight="true"/>
    <row r="1047779" ht="12.6" customHeight="true"/>
    <row r="1047780" ht="12.6" customHeight="true"/>
    <row r="1047781" ht="12.6" customHeight="true"/>
    <row r="1047782" ht="12.6" customHeight="true"/>
    <row r="1047783" ht="12.6" customHeight="true"/>
    <row r="1047784" ht="12.6" customHeight="true"/>
    <row r="1047785" ht="12.6" customHeight="true"/>
    <row r="1047786" ht="12.6" customHeight="true"/>
    <row r="1047787" ht="12.6" customHeight="true"/>
    <row r="1047788" ht="12.6" customHeight="true"/>
    <row r="1047789" ht="12.6" customHeight="true"/>
    <row r="1047790" ht="12.6" customHeight="true"/>
    <row r="1047791" ht="12.6" customHeight="true"/>
    <row r="1047792" ht="12.6" customHeight="true"/>
    <row r="1047793" ht="12.6" customHeight="true"/>
    <row r="1047794" ht="12.6" customHeight="true"/>
    <row r="1047795" ht="12.6" customHeight="true"/>
    <row r="1047796" ht="12.6" customHeight="true"/>
    <row r="1047797" ht="12.6" customHeight="true"/>
    <row r="1047798" ht="12.6" customHeight="true"/>
    <row r="1047799" ht="12.6" customHeight="true"/>
    <row r="1047800" ht="12.6" customHeight="true"/>
    <row r="1047801" ht="12.6" customHeight="true"/>
    <row r="1047802" ht="12.6" customHeight="true"/>
    <row r="1047803" ht="12.6" customHeight="true"/>
    <row r="1047804" ht="12.6" customHeight="true"/>
    <row r="1047805" ht="12.6" customHeight="true"/>
    <row r="1047806" ht="12.6" customHeight="true"/>
    <row r="1047807" ht="12.6" customHeight="true"/>
    <row r="1047808" ht="12.6" customHeight="true"/>
    <row r="1047809" ht="12.6" customHeight="true"/>
    <row r="1047810" ht="12.6" customHeight="true"/>
    <row r="1047811" ht="12.6" customHeight="true"/>
    <row r="1047812" ht="12.6" customHeight="true"/>
    <row r="1047813" ht="12.6" customHeight="true"/>
    <row r="1047814" ht="12.6" customHeight="true"/>
    <row r="1047815" ht="12.6" customHeight="true"/>
    <row r="1047816" ht="12.6" customHeight="true"/>
    <row r="1047817" ht="12.6" customHeight="true"/>
    <row r="1047818" ht="12.6" customHeight="true"/>
    <row r="1047819" ht="12.6" customHeight="true"/>
    <row r="1047820" ht="12.6" customHeight="true"/>
    <row r="1047821" ht="12.6" customHeight="true"/>
    <row r="1047822" ht="12.6" customHeight="true"/>
    <row r="1047823" ht="12.6" customHeight="true"/>
    <row r="1047824" ht="12.6" customHeight="true"/>
    <row r="1047825" ht="12.6" customHeight="true"/>
    <row r="1047826" ht="12.6" customHeight="true"/>
    <row r="1047827" ht="12.6" customHeight="true"/>
    <row r="1047828" ht="12.6" customHeight="true"/>
    <row r="1047829" ht="12.6" customHeight="true"/>
    <row r="1047830" ht="12.6" customHeight="true"/>
    <row r="1047831" ht="12.6" customHeight="true"/>
    <row r="1047832" ht="12.6" customHeight="true"/>
    <row r="1047833" ht="12.6" customHeight="true"/>
    <row r="1047834" ht="12.6" customHeight="true"/>
    <row r="1047835" ht="12.6" customHeight="true"/>
    <row r="1047836" ht="12.6" customHeight="true"/>
    <row r="1047837" ht="12.6" customHeight="true"/>
    <row r="1047838" ht="12.6" customHeight="true"/>
    <row r="1047839" ht="12.6" customHeight="true"/>
    <row r="1047840" ht="12.6" customHeight="true"/>
    <row r="1047841" ht="12.6" customHeight="true"/>
    <row r="1047842" ht="12.6" customHeight="true"/>
    <row r="1047843" ht="12.6" customHeight="true"/>
    <row r="1047844" ht="12.6" customHeight="true"/>
    <row r="1047845" ht="12.6" customHeight="true"/>
    <row r="1047846" ht="12.6" customHeight="true"/>
    <row r="1047847" ht="12.6" customHeight="true"/>
    <row r="1047848" ht="12.6" customHeight="true"/>
    <row r="1047849" ht="12.6" customHeight="true"/>
    <row r="1047850" ht="12.6" customHeight="true"/>
    <row r="1047851" ht="12.6" customHeight="true"/>
    <row r="1047852" ht="12.6" customHeight="true"/>
    <row r="1047853" ht="12.6" customHeight="true"/>
    <row r="1047854" ht="12.6" customHeight="true"/>
    <row r="1047855" ht="12.6" customHeight="true"/>
    <row r="1047856" ht="12.6" customHeight="true"/>
    <row r="1047857" ht="12.6" customHeight="true"/>
    <row r="1047858" ht="12.6" customHeight="true"/>
    <row r="1047859" ht="12.6" customHeight="true"/>
    <row r="1047860" ht="12.6" customHeight="true"/>
    <row r="1047861" ht="12.6" customHeight="true"/>
    <row r="1047862" ht="12.6" customHeight="true"/>
    <row r="1047863" ht="12.6" customHeight="true"/>
    <row r="1047864" ht="12.6" customHeight="true"/>
    <row r="1047865" ht="12.6" customHeight="true"/>
    <row r="1047866" ht="12.6" customHeight="true"/>
    <row r="1047867" ht="12.6" customHeight="true"/>
    <row r="1047868" ht="12.6" customHeight="true"/>
    <row r="1047869" ht="12.6" customHeight="true"/>
    <row r="1047870" ht="12.6" customHeight="true"/>
    <row r="1047871" ht="12.6" customHeight="true"/>
    <row r="1047872" ht="12.6" customHeight="true"/>
    <row r="1047873" ht="12.6" customHeight="true"/>
    <row r="1047874" ht="12.6" customHeight="true"/>
    <row r="1047875" ht="12.6" customHeight="true"/>
    <row r="1047876" ht="12.6" customHeight="true"/>
    <row r="1047877" ht="12.6" customHeight="true"/>
    <row r="1047878" ht="12.6" customHeight="true"/>
    <row r="1047879" ht="12.6" customHeight="true"/>
    <row r="1047880" ht="12.6" customHeight="true"/>
    <row r="1047881" ht="12.6" customHeight="true"/>
    <row r="1047882" ht="12.6" customHeight="true"/>
    <row r="1047883" ht="12.6" customHeight="true"/>
    <row r="1047884" ht="12.6" customHeight="true"/>
    <row r="1047885" ht="12.6" customHeight="true"/>
    <row r="1047886" ht="12.6" customHeight="true"/>
    <row r="1047887" ht="12.6" customHeight="true"/>
    <row r="1047888" ht="12.6" customHeight="true"/>
    <row r="1047889" ht="12.6" customHeight="true"/>
    <row r="1047890" ht="12.6" customHeight="true"/>
    <row r="1047891" ht="12.6" customHeight="true"/>
    <row r="1047892" ht="12.6" customHeight="true"/>
    <row r="1047893" ht="12.6" customHeight="true"/>
    <row r="1047894" ht="12.6" customHeight="true"/>
    <row r="1047895" ht="12.6" customHeight="true"/>
    <row r="1047896" ht="12.6" customHeight="true"/>
    <row r="1047897" ht="12.6" customHeight="true"/>
    <row r="1047898" ht="12.6" customHeight="true"/>
    <row r="1047899" ht="12.6" customHeight="true"/>
    <row r="1047900" ht="12.6" customHeight="true"/>
    <row r="1047901" ht="12.6" customHeight="true"/>
    <row r="1047902" ht="12.6" customHeight="true"/>
    <row r="1047903" ht="12.6" customHeight="true"/>
    <row r="1047904" ht="12.6" customHeight="true"/>
    <row r="1047905" ht="12.6" customHeight="true"/>
    <row r="1047906" ht="12.6" customHeight="true"/>
    <row r="1047907" ht="12.6" customHeight="true"/>
    <row r="1047908" ht="12.6" customHeight="true"/>
    <row r="1047909" ht="12.6" customHeight="true"/>
    <row r="1047910" ht="12.6" customHeight="true"/>
    <row r="1047911" ht="12.6" customHeight="true"/>
    <row r="1047912" ht="12.6" customHeight="true"/>
    <row r="1047913" ht="12.6" customHeight="true"/>
    <row r="1047914" ht="12.6" customHeight="true"/>
    <row r="1047915" ht="12.6" customHeight="true"/>
    <row r="1047916" ht="12.6" customHeight="true"/>
    <row r="1047917" ht="12.6" customHeight="true"/>
    <row r="1047918" ht="12.6" customHeight="true"/>
    <row r="1047919" ht="12.6" customHeight="true"/>
    <row r="1047920" ht="12.6" customHeight="true"/>
    <row r="1047921" ht="12.6" customHeight="true"/>
    <row r="1047922" ht="12.6" customHeight="true"/>
    <row r="1047923" ht="12.6" customHeight="true"/>
    <row r="1047924" ht="12.6" customHeight="true"/>
    <row r="1047925" ht="12.6" customHeight="true"/>
    <row r="1047926" ht="12.6" customHeight="true"/>
    <row r="1047927" ht="12.6" customHeight="true"/>
    <row r="1047928" ht="12.6" customHeight="true"/>
    <row r="1047929" ht="12.6" customHeight="true"/>
    <row r="1047930" ht="12.6" customHeight="true"/>
    <row r="1047931" ht="12.6" customHeight="true"/>
    <row r="1047932" ht="12.6" customHeight="true"/>
    <row r="1047933" ht="12.6" customHeight="true"/>
    <row r="1047934" ht="12.6" customHeight="true"/>
    <row r="1047935" ht="12.6" customHeight="true"/>
    <row r="1047936" ht="12.6" customHeight="true"/>
    <row r="1047937" ht="12.6" customHeight="true"/>
    <row r="1047938" ht="12.6" customHeight="true"/>
    <row r="1047939" ht="12.6" customHeight="true"/>
    <row r="1047940" ht="12.6" customHeight="true"/>
    <row r="1047941" ht="12.6" customHeight="true"/>
    <row r="1047942" ht="12.6" customHeight="true"/>
    <row r="1047943" ht="12.6" customHeight="true"/>
    <row r="1047944" ht="12.6" customHeight="true"/>
    <row r="1047945" ht="12.6" customHeight="true"/>
    <row r="1047946" ht="12.6" customHeight="true"/>
    <row r="1047947" ht="12.6" customHeight="true"/>
    <row r="1047948" ht="12.6" customHeight="true"/>
    <row r="1047949" ht="12.6" customHeight="true"/>
    <row r="1047950" ht="12.6" customHeight="true"/>
    <row r="1047951" ht="12.6" customHeight="true"/>
    <row r="1047952" ht="12.6" customHeight="true"/>
    <row r="1047953" ht="12.6" customHeight="true"/>
    <row r="1047954" ht="12.6" customHeight="true"/>
    <row r="1047955" ht="12.6" customHeight="true"/>
    <row r="1047956" ht="12.6" customHeight="true"/>
    <row r="1047957" ht="12.6" customHeight="true"/>
    <row r="1047958" ht="12.6" customHeight="true"/>
    <row r="1047959" ht="12.6" customHeight="true"/>
    <row r="1047960" ht="12.6" customHeight="true"/>
    <row r="1047961" ht="12.6" customHeight="true"/>
    <row r="1047962" ht="12.6" customHeight="true"/>
    <row r="1047963" ht="12.6" customHeight="true"/>
    <row r="1047964" ht="12.6" customHeight="true"/>
    <row r="1047965" ht="12.6" customHeight="true"/>
    <row r="1047966" ht="12.6" customHeight="true"/>
    <row r="1047967" ht="12.6" customHeight="true"/>
    <row r="1047968" ht="12.6" customHeight="true"/>
    <row r="1047969" ht="12.6" customHeight="true"/>
    <row r="1047970" ht="12.6" customHeight="true"/>
    <row r="1047971" ht="12.6" customHeight="true"/>
    <row r="1047972" ht="12.6" customHeight="true"/>
    <row r="1047973" ht="12.6" customHeight="true"/>
    <row r="1047974" ht="12.6" customHeight="true"/>
    <row r="1047975" ht="12.6" customHeight="true"/>
    <row r="1047976" ht="12.6" customHeight="true"/>
    <row r="1047977" ht="12.6" customHeight="true"/>
    <row r="1047978" ht="12.6" customHeight="true"/>
    <row r="1047979" ht="12.6" customHeight="true"/>
    <row r="1047980" ht="12.6" customHeight="true"/>
    <row r="1047981" ht="12.6" customHeight="true"/>
    <row r="1047982" ht="12.6" customHeight="true"/>
    <row r="1047983" ht="12.6" customHeight="true"/>
    <row r="1047984" ht="12.6" customHeight="true"/>
    <row r="1047985" ht="12.6" customHeight="true"/>
    <row r="1047986" ht="12.6" customHeight="true"/>
    <row r="1047987" ht="12.6" customHeight="true"/>
    <row r="1047988" ht="12.6" customHeight="true"/>
    <row r="1047989" ht="12.6" customHeight="true"/>
    <row r="1047990" ht="12.6" customHeight="true"/>
    <row r="1047991" ht="12.6" customHeight="true"/>
    <row r="1047992" ht="12.6" customHeight="true"/>
    <row r="1047993" ht="12.6" customHeight="true"/>
    <row r="1047994" ht="12.6" customHeight="true"/>
    <row r="1047995" ht="12.6" customHeight="true"/>
    <row r="1047996" ht="12.6" customHeight="true"/>
    <row r="1047997" ht="12.6" customHeight="true"/>
    <row r="1047998" ht="12.6" customHeight="true"/>
    <row r="1047999" ht="12.6" customHeight="true"/>
    <row r="1048000" ht="12.6" customHeight="true"/>
    <row r="1048001" ht="12.6" customHeight="true"/>
    <row r="1048002" ht="12.6" customHeight="true"/>
    <row r="1048003" ht="12.6" customHeight="true"/>
    <row r="1048004" ht="12.6" customHeight="true"/>
    <row r="1048005" ht="12.6" customHeight="true"/>
    <row r="1048006" ht="12.6" customHeight="true"/>
    <row r="1048007" ht="12.6" customHeight="true"/>
    <row r="1048008" ht="12.6" customHeight="true"/>
    <row r="1048009" ht="12.6" customHeight="true"/>
    <row r="1048010" ht="12.6" customHeight="true"/>
    <row r="1048011" ht="12.6" customHeight="true"/>
    <row r="1048012" ht="12.6" customHeight="true"/>
    <row r="1048013" ht="12.6" customHeight="true"/>
    <row r="1048014" ht="12.6" customHeight="true"/>
    <row r="1048015" ht="12.6" customHeight="true"/>
    <row r="1048016" ht="12.6" customHeight="true"/>
    <row r="1048017" ht="12.6" customHeight="true"/>
    <row r="1048018" ht="12.6" customHeight="true"/>
    <row r="1048019" ht="12.6" customHeight="true"/>
    <row r="1048020" ht="12.6" customHeight="true"/>
    <row r="1048021" ht="12.6" customHeight="true"/>
    <row r="1048022" ht="12.6" customHeight="true"/>
    <row r="1048023" ht="12.6" customHeight="true"/>
    <row r="1048024" ht="12.6" customHeight="true"/>
    <row r="1048025" ht="12.6" customHeight="true"/>
    <row r="1048026" ht="12.6" customHeight="true"/>
    <row r="1048027" ht="12.6" customHeight="true"/>
    <row r="1048028" ht="12.6" customHeight="true"/>
    <row r="1048029" ht="12.6" customHeight="true"/>
    <row r="1048030" ht="12.6" customHeight="true"/>
    <row r="1048031" ht="12.6" customHeight="true"/>
    <row r="1048032" ht="12.6" customHeight="true"/>
    <row r="1048033" ht="12.6" customHeight="true"/>
    <row r="1048034" ht="12.6" customHeight="true"/>
    <row r="1048035" ht="12.6" customHeight="true"/>
    <row r="1048036" ht="12.6" customHeight="true"/>
    <row r="1048037" ht="12.6" customHeight="true"/>
    <row r="1048038" ht="12.6" customHeight="true"/>
    <row r="1048039" ht="12.6" customHeight="true"/>
    <row r="1048040" ht="12.6" customHeight="true"/>
    <row r="1048041" ht="12.6" customHeight="true"/>
    <row r="1048042" ht="12.6" customHeight="true"/>
    <row r="1048043" ht="12.6" customHeight="true"/>
    <row r="1048044" ht="12.6" customHeight="true"/>
    <row r="1048045" ht="12.6" customHeight="true"/>
    <row r="1048046" ht="12.6" customHeight="true"/>
    <row r="1048047" ht="12.6" customHeight="true"/>
    <row r="1048048" ht="12.6" customHeight="true"/>
    <row r="1048049" ht="12.6" customHeight="true"/>
    <row r="1048050" ht="12.6" customHeight="true"/>
    <row r="1048051" ht="12.6" customHeight="true"/>
    <row r="1048052" ht="12.6" customHeight="true"/>
    <row r="1048053" ht="12.6" customHeight="true"/>
    <row r="1048054" ht="12.6" customHeight="true"/>
    <row r="1048055" ht="12.6" customHeight="true"/>
    <row r="1048056" ht="12.6" customHeight="true"/>
    <row r="1048057" ht="12.6" customHeight="true"/>
    <row r="1048058" ht="12.6" customHeight="true"/>
    <row r="1048059" ht="12.6" customHeight="true"/>
    <row r="1048060" ht="12.6" customHeight="true"/>
    <row r="1048061" ht="12.6" customHeight="true"/>
    <row r="1048062" ht="12.6" customHeight="true"/>
    <row r="1048063" ht="12.6" customHeight="true"/>
    <row r="1048064" ht="12.6" customHeight="true"/>
    <row r="1048065" ht="12.6" customHeight="true"/>
    <row r="1048066" ht="12.6" customHeight="true"/>
    <row r="1048067" ht="12.6" customHeight="true"/>
    <row r="1048068" ht="12.6" customHeight="true"/>
    <row r="1048069" ht="12.6" customHeight="true"/>
    <row r="1048070" ht="12.6" customHeight="true"/>
    <row r="1048071" ht="12.6" customHeight="true"/>
    <row r="1048072" ht="12.6" customHeight="true"/>
    <row r="1048073" ht="12.6" customHeight="true"/>
    <row r="1048074" ht="12.6" customHeight="true"/>
    <row r="1048075" ht="12.6" customHeight="true"/>
    <row r="1048076" ht="12.6" customHeight="true"/>
    <row r="1048077" ht="12.6" customHeight="true"/>
    <row r="1048078" ht="12.6" customHeight="true"/>
    <row r="1048079" ht="12.6" customHeight="true"/>
    <row r="1048080" ht="12.6" customHeight="true"/>
    <row r="1048081" ht="12.6" customHeight="true"/>
    <row r="1048082" ht="12.6" customHeight="true"/>
    <row r="1048083" ht="12.6" customHeight="true"/>
    <row r="1048084" ht="12.6" customHeight="true"/>
    <row r="1048085" ht="12.6" customHeight="true"/>
    <row r="1048086" ht="12.6" customHeight="true"/>
    <row r="1048087" ht="12.6" customHeight="true"/>
    <row r="1048088" ht="12.6" customHeight="true"/>
    <row r="1048089" ht="12.6" customHeight="true"/>
    <row r="1048090" ht="12.6" customHeight="true"/>
    <row r="1048091" ht="12.6" customHeight="true"/>
    <row r="1048092" ht="12.6" customHeight="true"/>
    <row r="1048093" ht="12.6" customHeight="true"/>
    <row r="1048094" ht="12.6" customHeight="true"/>
    <row r="1048095" ht="12.6" customHeight="true"/>
    <row r="1048096" ht="12.6" customHeight="true"/>
    <row r="1048097" ht="12.6" customHeight="true"/>
    <row r="1048098" ht="12.6" customHeight="true"/>
    <row r="1048099" ht="12.6" customHeight="true"/>
    <row r="1048100" ht="12.6" customHeight="true"/>
    <row r="1048101" ht="12.6" customHeight="true"/>
    <row r="1048102" ht="12.6" customHeight="true"/>
    <row r="1048103" ht="12.6" customHeight="true"/>
    <row r="1048104" ht="12.6" customHeight="true"/>
    <row r="1048105" ht="12.6" customHeight="true"/>
    <row r="1048106" ht="12.6" customHeight="true"/>
    <row r="1048107" ht="12.6" customHeight="true"/>
    <row r="1048108" ht="12.6" customHeight="true"/>
    <row r="1048109" ht="12.6" customHeight="true"/>
    <row r="1048110" ht="12.6" customHeight="true"/>
    <row r="1048111" ht="12.6" customHeight="true"/>
    <row r="1048112" ht="12.6" customHeight="true"/>
    <row r="1048113" ht="12.6" customHeight="true"/>
    <row r="1048114" ht="12.6" customHeight="true"/>
    <row r="1048115" ht="12.6" customHeight="true"/>
    <row r="1048116" ht="12.6" customHeight="true"/>
    <row r="1048117" ht="12.6" customHeight="true"/>
    <row r="1048118" ht="12.6" customHeight="true"/>
    <row r="1048119" ht="12.6" customHeight="true"/>
    <row r="1048120" ht="12.6" customHeight="true"/>
    <row r="1048121" ht="12.6" customHeight="true"/>
    <row r="1048122" ht="12.6" customHeight="true"/>
    <row r="1048123" ht="12.6" customHeight="true"/>
    <row r="1048124" ht="12.6" customHeight="true"/>
    <row r="1048125" ht="12.6" customHeight="true"/>
    <row r="1048126" ht="12.6" customHeight="true"/>
    <row r="1048127" ht="12.6" customHeight="true"/>
    <row r="1048128" ht="12.6" customHeight="true"/>
    <row r="1048129" ht="12.6" customHeight="true"/>
    <row r="1048130" ht="12.6" customHeight="true"/>
    <row r="1048131" ht="12.6" customHeight="true"/>
    <row r="1048132" ht="12.6" customHeight="true"/>
    <row r="1048133" ht="12.6" customHeight="true"/>
    <row r="1048134" ht="12.6" customHeight="true"/>
    <row r="1048135" ht="12.6" customHeight="true"/>
    <row r="1048136" ht="12.6" customHeight="true"/>
    <row r="1048137" ht="12.6" customHeight="true"/>
    <row r="1048138" ht="12.6" customHeight="true"/>
    <row r="1048139" ht="12.6" customHeight="true"/>
    <row r="1048140" ht="12.6" customHeight="true"/>
    <row r="1048141" ht="12.6" customHeight="true"/>
    <row r="1048142" ht="12.6" customHeight="true"/>
    <row r="1048143" ht="12.6" customHeight="true"/>
    <row r="1048144" ht="12.6" customHeight="true"/>
    <row r="1048145" ht="12.6" customHeight="true"/>
    <row r="1048146" ht="12.6" customHeight="true"/>
    <row r="1048147" ht="12.6" customHeight="true"/>
    <row r="1048148" ht="12.6" customHeight="true"/>
    <row r="1048149" ht="12.6" customHeight="true"/>
    <row r="1048150" ht="12.6" customHeight="true"/>
    <row r="1048151" ht="12.6" customHeight="true"/>
    <row r="1048152" ht="12.6" customHeight="true"/>
    <row r="1048153" ht="12.6" customHeight="true"/>
    <row r="1048154" ht="12.6" customHeight="true"/>
    <row r="1048155" ht="12.6" customHeight="true"/>
    <row r="1048156" ht="12.6" customHeight="true"/>
    <row r="1048157" ht="12.6" customHeight="true"/>
    <row r="1048158" ht="12.6" customHeight="true"/>
    <row r="1048159" ht="12.6" customHeight="true"/>
    <row r="1048160" ht="12.6" customHeight="true"/>
    <row r="1048161" ht="12.6" customHeight="true"/>
    <row r="1048162" ht="12.6" customHeight="true"/>
    <row r="1048163" ht="12.6" customHeight="true"/>
    <row r="1048164" ht="12.6" customHeight="true"/>
    <row r="1048165" ht="12.6" customHeight="true"/>
    <row r="1048166" ht="12.6" customHeight="true"/>
    <row r="1048167" ht="12.6" customHeight="true"/>
    <row r="1048168" ht="12.6" customHeight="true"/>
    <row r="1048169" ht="12.6" customHeight="true"/>
    <row r="1048170" ht="12.6" customHeight="true"/>
    <row r="1048171" ht="12.6" customHeight="true"/>
    <row r="1048172" ht="12.6" customHeight="true"/>
    <row r="1048173" ht="12.6" customHeight="true"/>
    <row r="1048174" ht="12.6" customHeight="true"/>
    <row r="1048175" ht="12.6" customHeight="true"/>
    <row r="1048176" ht="12.6" customHeight="true"/>
    <row r="1048177" ht="12.6" customHeight="true"/>
    <row r="1048178" ht="12.6" customHeight="true"/>
    <row r="1048179" ht="12.6" customHeight="true"/>
    <row r="1048180" ht="12.6" customHeight="true"/>
    <row r="1048181" ht="12.6" customHeight="true"/>
    <row r="1048182" ht="12.6" customHeight="true"/>
    <row r="1048183" ht="12.6" customHeight="true"/>
    <row r="1048184" ht="12.6" customHeight="true"/>
    <row r="1048185" ht="12.6" customHeight="true"/>
    <row r="1048186" ht="12.6" customHeight="true"/>
    <row r="1048187" ht="12.6" customHeight="true"/>
    <row r="1048188" ht="12.6" customHeight="true"/>
    <row r="1048189" ht="12.6" customHeight="true"/>
    <row r="1048190" ht="12.6" customHeight="true"/>
    <row r="1048191" ht="12.6" customHeight="true"/>
    <row r="1048192" ht="12.6" customHeight="true"/>
    <row r="1048193" ht="12.6" customHeight="true"/>
    <row r="1048194" ht="12.6" customHeight="true"/>
    <row r="1048195" ht="12.6" customHeight="true"/>
    <row r="1048196" ht="12.6" customHeight="true"/>
    <row r="1048197" ht="12.6" customHeight="true"/>
    <row r="1048198" ht="12.6" customHeight="true"/>
    <row r="1048199" ht="12.6" customHeight="true"/>
    <row r="1048200" ht="12.6" customHeight="true"/>
    <row r="1048201" ht="12.6" customHeight="true"/>
    <row r="1048202" ht="12.6" customHeight="true"/>
    <row r="1048203" ht="12.6" customHeight="true"/>
    <row r="1048204" ht="12.6" customHeight="true"/>
    <row r="1048205" ht="12.6" customHeight="true"/>
    <row r="1048206" ht="12.6" customHeight="true"/>
    <row r="1048207" ht="12.6" customHeight="true"/>
    <row r="1048208" ht="12.6" customHeight="true"/>
    <row r="1048209" ht="12.6" customHeight="true"/>
    <row r="1048210" ht="12.6" customHeight="true"/>
    <row r="1048211" ht="12.6" customHeight="true"/>
    <row r="1048212" ht="12.6" customHeight="true"/>
    <row r="1048213" ht="12.6" customHeight="true"/>
    <row r="1048214" ht="12.6" customHeight="true"/>
    <row r="1048215" ht="12.6" customHeight="true"/>
    <row r="1048216" ht="12.6" customHeight="true"/>
    <row r="1048217" ht="12.6" customHeight="true"/>
    <row r="1048218" ht="12.6" customHeight="true"/>
    <row r="1048219" ht="12.6" customHeight="true"/>
    <row r="1048220" ht="12.6" customHeight="true"/>
    <row r="1048221" ht="12.6" customHeight="true"/>
    <row r="1048222" ht="12.6" customHeight="true"/>
    <row r="1048223" ht="12.6" customHeight="true"/>
    <row r="1048224" ht="12.6" customHeight="true"/>
    <row r="1048225" ht="12.6" customHeight="true"/>
    <row r="1048226" ht="12.6" customHeight="true"/>
    <row r="1048227" ht="12.6" customHeight="true"/>
    <row r="1048228" ht="12.6" customHeight="true"/>
    <row r="1048229" ht="12.6" customHeight="true"/>
    <row r="1048230" ht="12.6" customHeight="true"/>
    <row r="1048231" ht="12.6" customHeight="true"/>
    <row r="1048232" ht="12.6" customHeight="true"/>
    <row r="1048233" ht="12.6" customHeight="true"/>
    <row r="1048234" ht="12.6" customHeight="true"/>
    <row r="1048235" ht="12.6" customHeight="true"/>
    <row r="1048236" ht="12.6" customHeight="true"/>
    <row r="1048237" ht="12.6" customHeight="true"/>
    <row r="1048238" ht="12.6" customHeight="true"/>
    <row r="1048239" ht="12.6" customHeight="true"/>
    <row r="1048240" ht="12.6" customHeight="true"/>
    <row r="1048241" ht="12.6" customHeight="true"/>
    <row r="1048242" ht="12.6" customHeight="true"/>
    <row r="1048243" ht="12.6" customHeight="true"/>
    <row r="1048244" ht="12.6" customHeight="true"/>
    <row r="1048245" ht="12.6" customHeight="true"/>
    <row r="1048246" ht="12.6" customHeight="true"/>
    <row r="1048247" ht="12.6" customHeight="true"/>
    <row r="1048248" ht="12.6" customHeight="true"/>
    <row r="1048249" ht="12.6" customHeight="true"/>
    <row r="1048250" ht="12.6" customHeight="true"/>
    <row r="1048251" ht="12.6" customHeight="true"/>
    <row r="1048252" ht="12.6" customHeight="true"/>
    <row r="1048253" ht="12.6" customHeight="true"/>
    <row r="1048254" ht="12.6" customHeight="true"/>
    <row r="1048255" ht="12.6" customHeight="true"/>
    <row r="1048256" ht="12.6" customHeight="true"/>
    <row r="1048257" ht="12.6" customHeight="true"/>
    <row r="1048258" ht="12.6" customHeight="true"/>
    <row r="1048259" ht="12.6" customHeight="true"/>
    <row r="1048260" ht="12.6" customHeight="true"/>
    <row r="1048261" ht="12.6" customHeight="true"/>
    <row r="1048262" ht="12.6" customHeight="true"/>
    <row r="1048263" ht="12.6" customHeight="true"/>
    <row r="1048264" ht="12.6" customHeight="true"/>
    <row r="1048265" ht="12.6" customHeight="true"/>
    <row r="1048266" ht="12.6" customHeight="true"/>
    <row r="1048267" ht="12.6" customHeight="true"/>
    <row r="1048268" ht="12.6" customHeight="true"/>
    <row r="1048269" ht="12.6" customHeight="true"/>
    <row r="1048270" ht="12.6" customHeight="true"/>
    <row r="1048271" ht="12.6" customHeight="true"/>
    <row r="1048272" ht="12.6" customHeight="true"/>
    <row r="1048273" ht="12.6" customHeight="true"/>
    <row r="1048274" ht="12.6" customHeight="true"/>
    <row r="1048275" ht="12.6" customHeight="true"/>
    <row r="1048276" ht="12.6" customHeight="true"/>
    <row r="1048277" ht="12.6" customHeight="true"/>
    <row r="1048278" ht="12.6" customHeight="true"/>
    <row r="1048279" ht="12.6" customHeight="true"/>
    <row r="1048280" ht="12.6" customHeight="true"/>
    <row r="1048281" ht="12.6" customHeight="true"/>
    <row r="1048282" ht="12.6" customHeight="true"/>
    <row r="1048283" ht="12.6" customHeight="true"/>
    <row r="1048284" ht="12.6" customHeight="true"/>
    <row r="1048285" ht="12.6" customHeight="true"/>
    <row r="1048286" ht="12.6" customHeight="true"/>
    <row r="1048287" ht="12.6" customHeight="true"/>
    <row r="1048288" ht="12.6" customHeight="true"/>
    <row r="1048289" ht="12.6" customHeight="true"/>
    <row r="1048290" ht="12.6" customHeight="true"/>
    <row r="1048291" ht="12.6" customHeight="true"/>
    <row r="1048292" ht="12.6" customHeight="true"/>
    <row r="1048293" ht="12.6" customHeight="true"/>
    <row r="1048294" ht="12.6" customHeight="true"/>
    <row r="1048295" ht="12.6" customHeight="true"/>
    <row r="1048296" ht="12.6" customHeight="true"/>
    <row r="1048297" ht="12.6" customHeight="true"/>
    <row r="1048298" ht="12.6" customHeight="true"/>
    <row r="1048299" ht="12.6" customHeight="true"/>
    <row r="1048300" ht="12.6" customHeight="true"/>
    <row r="1048301" ht="12.6" customHeight="true"/>
    <row r="1048302" ht="12.6" customHeight="true"/>
    <row r="1048303" ht="12.6" customHeight="true"/>
    <row r="1048304" ht="12.6" customHeight="true"/>
    <row r="1048305" ht="12.6" customHeight="true"/>
    <row r="1048306" ht="12.6" customHeight="true"/>
    <row r="1048307" ht="12.6" customHeight="true"/>
    <row r="1048308" ht="12.6" customHeight="true"/>
    <row r="1048309" ht="12.6" customHeight="true"/>
    <row r="1048310" ht="12.6" customHeight="true"/>
    <row r="1048311" ht="12.6" customHeight="true"/>
    <row r="1048312" ht="12.6" customHeight="true"/>
    <row r="1048313" ht="12.6" customHeight="true"/>
    <row r="1048314" ht="12.6" customHeight="true"/>
    <row r="1048315" ht="12.6" customHeight="true"/>
    <row r="1048316" ht="12.6" customHeight="true"/>
    <row r="1048317" ht="12.6" customHeight="true"/>
    <row r="1048318" ht="12.6" customHeight="true"/>
    <row r="1048319" ht="12.6" customHeight="true"/>
    <row r="1048320" ht="12.6" customHeight="true"/>
    <row r="1048321" ht="12.6" customHeight="true"/>
    <row r="1048322" ht="12.6" customHeight="true"/>
    <row r="1048323" ht="12.6" customHeight="true"/>
    <row r="1048324" ht="12.6" customHeight="true"/>
    <row r="1048325" ht="12.6" customHeight="true"/>
    <row r="1048326" ht="12.6" customHeight="true"/>
    <row r="1048327" ht="12.6" customHeight="true"/>
    <row r="1048328" ht="12.6" customHeight="true"/>
    <row r="1048329" ht="12.6" customHeight="true"/>
    <row r="1048330" ht="12.6" customHeight="true"/>
    <row r="1048331" ht="12.6" customHeight="true"/>
    <row r="1048332" ht="12.6" customHeight="true"/>
    <row r="1048333" ht="12.6" customHeight="true"/>
    <row r="1048334" ht="12.6" customHeight="true"/>
    <row r="1048335" ht="12.6" customHeight="true"/>
    <row r="1048336" ht="12.6" customHeight="true"/>
    <row r="1048337" ht="12.6" customHeight="true"/>
    <row r="1048338" ht="12.6" customHeight="true"/>
    <row r="1048339" ht="12.6" customHeight="true"/>
    <row r="1048340" ht="12.6" customHeight="true"/>
    <row r="1048341" ht="12.6" customHeight="true"/>
    <row r="1048342" ht="12.6" customHeight="true"/>
    <row r="1048343" ht="12.6" customHeight="true"/>
    <row r="1048344" ht="12.6" customHeight="true"/>
    <row r="1048345" ht="12.6" customHeight="true"/>
    <row r="1048346" ht="12.6" customHeight="true"/>
    <row r="1048347" ht="12.6" customHeight="true"/>
    <row r="1048348" ht="12.6" customHeight="true"/>
    <row r="1048349" ht="12.6" customHeight="true"/>
    <row r="1048350" ht="12.6" customHeight="true"/>
    <row r="1048351" ht="12.6" customHeight="true"/>
    <row r="1048352" ht="12.6" customHeight="true"/>
    <row r="1048353" ht="12.6" customHeight="true"/>
    <row r="1048354" ht="12.6" customHeight="true"/>
    <row r="1048355" ht="12.6" customHeight="true"/>
    <row r="1048356" ht="12.6" customHeight="true"/>
    <row r="1048357" ht="12.6" customHeight="true"/>
    <row r="1048358" ht="12.6" customHeight="true"/>
    <row r="1048359" ht="12.6" customHeight="true"/>
    <row r="1048360" ht="12.6" customHeight="true"/>
    <row r="1048361" ht="12.6" customHeight="true"/>
    <row r="1048362" ht="12.6" customHeight="true"/>
    <row r="1048363" ht="12.6" customHeight="true"/>
    <row r="1048364" ht="12.6" customHeight="true"/>
    <row r="1048365" ht="12.6" customHeight="true"/>
    <row r="1048366" ht="12.6" customHeight="true"/>
    <row r="1048367" ht="12.6" customHeight="true"/>
    <row r="1048368" ht="12.6" customHeight="true"/>
    <row r="1048369" ht="12.6" customHeight="true"/>
    <row r="1048370" ht="12.6" customHeight="true"/>
    <row r="1048371" ht="12.6" customHeight="true"/>
    <row r="1048372" ht="12.6" customHeight="true"/>
    <row r="1048373" ht="12.6" customHeight="true"/>
    <row r="1048374" ht="12.6" customHeight="true"/>
    <row r="1048375" ht="12.6" customHeight="true"/>
    <row r="1048376" ht="12.6" customHeight="true"/>
    <row r="1048377" ht="12.6" customHeight="true"/>
    <row r="1048378" ht="12.6" customHeight="true"/>
    <row r="1048379" ht="12.6" customHeight="true"/>
    <row r="1048380" ht="12.6" customHeight="true"/>
    <row r="1048381" ht="12.6" customHeight="true"/>
    <row r="1048382" ht="12.6" customHeight="true"/>
    <row r="1048383" ht="12.6" customHeight="true"/>
    <row r="1048384" ht="12.6" customHeight="true"/>
    <row r="1048385" ht="12.6" customHeight="true"/>
    <row r="1048386" ht="12.6" customHeight="true"/>
    <row r="1048387" ht="12.6" customHeight="true"/>
    <row r="1048388" ht="12.6" customHeight="true"/>
    <row r="1048389" ht="12.6" customHeight="true"/>
    <row r="1048390" ht="12.6" customHeight="true"/>
    <row r="1048391" ht="12.6" customHeight="true"/>
    <row r="1048392" ht="12.6" customHeight="true"/>
    <row r="1048393" ht="12.6" customHeight="true"/>
    <row r="1048394" ht="12.6" customHeight="true"/>
    <row r="1048395" ht="12.6" customHeight="true"/>
    <row r="1048396" ht="12.6" customHeight="true"/>
    <row r="1048397" ht="12.6" customHeight="true"/>
    <row r="1048398" ht="12.6" customHeight="true"/>
    <row r="1048399" ht="12.6" customHeight="true"/>
    <row r="1048400" ht="12.6" customHeight="true"/>
    <row r="1048401" ht="12.6" customHeight="true"/>
    <row r="1048402" ht="12.6" customHeight="true"/>
    <row r="1048403" ht="12.6" customHeight="true"/>
    <row r="1048404" ht="12.6" customHeight="true"/>
    <row r="1048405" ht="12.6" customHeight="true"/>
    <row r="1048406" ht="12.6" customHeight="true"/>
    <row r="1048407" ht="12.6" customHeight="true"/>
    <row r="1048408" ht="12.6" customHeight="true"/>
    <row r="1048409" ht="12.6" customHeight="true"/>
    <row r="1048410" ht="12.6" customHeight="true"/>
    <row r="1048411" ht="12.6" customHeight="true"/>
    <row r="1048412" ht="12.6" customHeight="true"/>
    <row r="1048413" ht="12.6" customHeight="true"/>
    <row r="1048414" ht="12.6" customHeight="true"/>
    <row r="1048415" ht="12.6" customHeight="true"/>
    <row r="1048416" ht="12.6" customHeight="true"/>
    <row r="1048417" ht="12.6" customHeight="true"/>
    <row r="1048418" ht="12.6" customHeight="true"/>
    <row r="1048419" ht="12.6" customHeight="true"/>
    <row r="1048420" ht="12.6" customHeight="true"/>
    <row r="1048421" ht="12.6" customHeight="true"/>
    <row r="1048422" ht="12.6" customHeight="true"/>
    <row r="1048423" ht="12.6" customHeight="true"/>
    <row r="1048424" ht="12.6" customHeight="true"/>
    <row r="1048425" ht="12.6" customHeight="true"/>
    <row r="1048426" ht="12.6" customHeight="true"/>
    <row r="1048427" ht="12.6" customHeight="true"/>
    <row r="1048428" ht="12.6" customHeight="true"/>
    <row r="1048429" ht="12.6" customHeight="true"/>
    <row r="1048430" ht="12.6" customHeight="true"/>
    <row r="1048431" ht="12.6" customHeight="true"/>
    <row r="1048432" ht="12.6" customHeight="true"/>
    <row r="1048433" ht="12.6" customHeight="true"/>
    <row r="1048434" ht="12.6" customHeight="true"/>
    <row r="1048435" ht="12.6" customHeight="true"/>
    <row r="1048436" ht="12.6" customHeight="true"/>
    <row r="1048437" ht="12.6" customHeight="true"/>
    <row r="1048438" ht="12.6" customHeight="true"/>
    <row r="1048439" ht="12.6" customHeight="true"/>
    <row r="1048440" ht="12.6" customHeight="true"/>
    <row r="1048441" ht="12.6" customHeight="true"/>
    <row r="1048442" ht="12.6" customHeight="true"/>
    <row r="1048443" ht="12.6" customHeight="true"/>
    <row r="1048444" ht="12.6" customHeight="true"/>
    <row r="1048445" ht="12.6" customHeight="true"/>
    <row r="1048446" ht="12.6" customHeight="true"/>
    <row r="1048447" ht="12.6" customHeight="true"/>
    <row r="1048448" ht="12.6" customHeight="true"/>
    <row r="1048449" ht="12.6" customHeight="true"/>
    <row r="1048450" ht="12.6" customHeight="true"/>
    <row r="1048451" ht="12.6" customHeight="true"/>
    <row r="1048452" ht="12.6" customHeight="true"/>
    <row r="1048453" ht="12.6" customHeight="true"/>
    <row r="1048454" ht="12.6" customHeight="true"/>
    <row r="1048455" ht="12.6" customHeight="true"/>
    <row r="1048456" ht="12.6" customHeight="true"/>
    <row r="1048457" ht="12.6" customHeight="true"/>
    <row r="1048458" ht="12.6" customHeight="true"/>
    <row r="1048459" ht="12.6" customHeight="true"/>
    <row r="1048460" ht="12.6" customHeight="true"/>
    <row r="1048461" ht="12.6" customHeight="true"/>
    <row r="1048462" ht="12.6" customHeight="true"/>
    <row r="1048463" ht="12.6" customHeight="true"/>
    <row r="1048464" ht="12.6" customHeight="true"/>
    <row r="1048465" ht="12.6" customHeight="true"/>
    <row r="1048466" ht="12.6" customHeight="true"/>
    <row r="1048467" ht="12.6" customHeight="true"/>
    <row r="1048468" ht="12.6" customHeight="true"/>
    <row r="1048469" ht="12.6" customHeight="true"/>
    <row r="1048470" ht="12.6" customHeight="true"/>
    <row r="1048471" ht="12.6" customHeight="true"/>
    <row r="1048472" ht="12.6" customHeight="true"/>
    <row r="1048473" ht="12.6" customHeight="true"/>
    <row r="1048474" ht="12.6" customHeight="true"/>
    <row r="1048475" ht="12.6" customHeight="true"/>
    <row r="1048476" ht="12.6" customHeight="true"/>
    <row r="1048477" ht="12.6" customHeight="true"/>
    <row r="1048478" ht="12.6" customHeight="true"/>
    <row r="1048479" ht="12.6" customHeight="true"/>
    <row r="1048480" ht="12.6" customHeight="true"/>
    <row r="1048481" ht="12.6" customHeight="true"/>
    <row r="1048482" ht="12.6" customHeight="true"/>
    <row r="1048483" ht="12.6" customHeight="true"/>
    <row r="1048484" ht="12.6" customHeight="true"/>
    <row r="1048485" ht="12.6" customHeight="true"/>
    <row r="1048486" ht="12.6" customHeight="true"/>
    <row r="1048487" ht="12.6" customHeight="true"/>
    <row r="1048488" ht="12.6" customHeight="true"/>
    <row r="1048489" ht="12.6" customHeight="true"/>
    <row r="1048490" ht="12.6" customHeight="true"/>
    <row r="1048491" ht="12.6" customHeight="true"/>
    <row r="1048492" ht="12.6" customHeight="true"/>
    <row r="1048493" ht="12.6" customHeight="true"/>
    <row r="1048494" ht="12.6" customHeight="true"/>
    <row r="1048495" ht="12.6" customHeight="true"/>
    <row r="1048496" ht="12.6" customHeight="true"/>
    <row r="1048497" ht="12.6" customHeight="true"/>
    <row r="1048498" ht="12.6" customHeight="true"/>
    <row r="1048499" ht="12.6" customHeight="true"/>
    <row r="1048500" ht="12.6" customHeight="true"/>
    <row r="1048501" ht="12.6" customHeight="true"/>
    <row r="1048502" ht="12.6" customHeight="true"/>
    <row r="1048503" ht="12.6" customHeight="true"/>
    <row r="1048504" ht="12.6" customHeight="true"/>
    <row r="1048505" ht="12.6" customHeight="true"/>
    <row r="1048506" ht="12.6" customHeight="true"/>
    <row r="1048507" ht="12.6" customHeight="true"/>
    <row r="1048508" ht="12.6" customHeight="true"/>
    <row r="1048509" ht="12.6" customHeight="true"/>
    <row r="1048510" ht="12.6" customHeight="true"/>
    <row r="1048511" ht="12.6" customHeight="true"/>
    <row r="1048512" ht="12.6" customHeight="true"/>
    <row r="1048513" ht="12.6" customHeight="true"/>
    <row r="1048514" ht="12.6" customHeight="true"/>
    <row r="1048515" ht="12.6" customHeight="true"/>
    <row r="1048516" ht="12.6" customHeight="true"/>
    <row r="1048517" ht="12.6" customHeight="true"/>
    <row r="1048518" ht="12.6" customHeight="true"/>
    <row r="1048519" ht="12.6" customHeight="true"/>
    <row r="1048520" ht="12.6" customHeight="true"/>
    <row r="1048521" ht="12.6" customHeight="true"/>
    <row r="1048522" ht="12.6" customHeight="true"/>
    <row r="1048523" ht="12.6" customHeight="true"/>
    <row r="1048524" ht="12.6" customHeight="true"/>
    <row r="1048525" ht="12.6" customHeight="true"/>
    <row r="1048526" ht="12.6" customHeight="true"/>
    <row r="1048527" ht="12.6" customHeight="true"/>
    <row r="1048528" ht="12.6" customHeight="true"/>
    <row r="1048529" ht="12.6" customHeight="true"/>
    <row r="1048530" ht="12.6" customHeight="true"/>
    <row r="1048531" ht="12.6" customHeight="true"/>
    <row r="1048532" ht="12.6" customHeight="true"/>
    <row r="1048533" ht="12.6" customHeight="true"/>
    <row r="1048534" ht="12.6" customHeight="true"/>
    <row r="1048535" ht="12.6" customHeight="true"/>
    <row r="1048536" ht="12.6" customHeight="true"/>
    <row r="1048537" ht="12.6" customHeight="true"/>
    <row r="1048538" ht="12.6" customHeight="true"/>
    <row r="1048539" ht="12.6" customHeight="true"/>
    <row r="1048540" ht="12.6" customHeight="true"/>
    <row r="1048541" ht="12.6" customHeight="true"/>
    <row r="1048542" ht="12.6" customHeight="true"/>
    <row r="1048543" ht="12.6" customHeight="true"/>
    <row r="1048544" ht="12.6" customHeight="true"/>
    <row r="1048545" ht="12.6" customHeight="true"/>
    <row r="1048546" ht="12.6" customHeight="true"/>
    <row r="1048547" ht="12.6" customHeight="true"/>
    <row r="1048548" ht="12.6" customHeight="true"/>
    <row r="1048549" ht="12.6" customHeight="true"/>
    <row r="1048550" ht="12.6" customHeight="true"/>
    <row r="1048551" ht="12.6" customHeight="true"/>
    <row r="1048552" ht="12.6" customHeight="true"/>
    <row r="1048553" ht="12.6" customHeight="true"/>
    <row r="1048554" ht="12.6" customHeight="true"/>
    <row r="1048555" ht="12.6" customHeight="true"/>
    <row r="1048556" ht="12.6" customHeight="true"/>
    <row r="1048557" ht="12.6" customHeight="true"/>
    <row r="1048558" ht="12.6" customHeight="true"/>
    <row r="1048559" ht="12.6" customHeight="true"/>
    <row r="1048560" ht="12.6" customHeight="true"/>
    <row r="1048561" ht="12.6" customHeight="true"/>
    <row r="1048562" ht="12.6" customHeight="true"/>
    <row r="1048563" ht="12.6" customHeight="true"/>
    <row r="1048564" ht="12.6" customHeight="true"/>
    <row r="1048565" ht="12.6" customHeight="true"/>
    <row r="1048566" ht="12.6" customHeight="true"/>
    <row r="1048567" ht="12.6" customHeight="true"/>
    <row r="1048568" ht="12.6" customHeight="true"/>
    <row r="1048569" ht="12.6" customHeight="true"/>
    <row r="1048570" ht="12.6" customHeight="true"/>
    <row r="1048571" ht="12.6" customHeight="true"/>
    <row r="1048572" ht="12.6" customHeight="true"/>
    <row r="1048573" ht="12.6" customHeight="true"/>
    <row r="1048574" ht="12.6" customHeight="true"/>
    <row r="1048575" ht="12.6" customHeight="true"/>
    <row r="1048576" ht="12.6" customHeight="true"/>
  </sheetData>
  <mergeCells>
    <mergeCell ref="C1:D1"/>
    <mergeCell ref="I1:M1"/>
  </mergeCells>
  <printOptions gridLines="true"/>
  <pageMargins bottom="1" footer="0.5" header="0.5" left="0.75" right="0.75" top="1"/>
</worksheet>
</file>

<file path=xl/worksheets/sheet3.xml><?xml version="1.0" encoding="utf-8"?>
<worksheet xmlns:r="http://schemas.openxmlformats.org/officeDocument/2006/relationships" xmlns="http://schemas.openxmlformats.org/spreadsheetml/2006/main">
  <dimension ref="A1:BH102"/>
  <sheetViews>
    <sheetView zoomScale="120" topLeftCell="A1" workbookViewId="0" showGridLines="true" showRowColHeaders="false">
      <pane xSplit="1" ySplit="2" topLeftCell="T3" activePane="bottomRight" state="frozen"/>
      <selection activeCell="L3" sqref="L3:L3" pane="bottomRight"/>
    </sheetView>
  </sheetViews>
  <sheetFormatPr customHeight="false" defaultColWidth="9.28125" defaultRowHeight="12.3"/>
  <cols>
    <col min="1" max="1" bestFit="false" customWidth="true" style="10" width="11.00390625" hidden="false" outlineLevel="0"/>
    <col min="2" max="6" bestFit="false" customWidth="true" style="54" width="13.140625" hidden="false" outlineLevel="0"/>
    <col min="7" max="7" bestFit="false" customWidth="true" style="54" width="16.140625" hidden="false" outlineLevel="0"/>
    <col min="8" max="8" bestFit="false" customWidth="true" style="54" width="13.140625" hidden="false" outlineLevel="0"/>
    <col min="9" max="11" bestFit="false" customWidth="true" style="54" width="16.421875" hidden="false" outlineLevel="0"/>
    <col min="12" max="27" bestFit="false" customWidth="true" style="54" width="13.140625" hidden="false" outlineLevel="0"/>
    <col min="28" max="272" bestFit="true" style="54" width="9.140625" hidden="false" outlineLevel="0"/>
  </cols>
  <sheetData>
    <row r="1" ht="15" customHeight="true">
      <c r="A1" s="78" t="s">
        <v>0</v>
      </c>
      <c r="B1" s="80" t="s">
        <v>32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</row>
    <row r="2" ht="18.75" s="56" customFormat="true" customHeight="true">
      <c r="A2" s="79"/>
      <c r="B2" s="81" t="s">
        <v>33</v>
      </c>
      <c r="C2" s="81" t="s">
        <v>34</v>
      </c>
      <c r="D2" s="81" t="s">
        <v>35</v>
      </c>
      <c r="E2" s="81" t="s">
        <v>36</v>
      </c>
      <c r="F2" s="81" t="s">
        <v>37</v>
      </c>
      <c r="G2" s="81" t="s">
        <v>38</v>
      </c>
      <c r="H2" s="81" t="s">
        <v>39</v>
      </c>
      <c r="I2" s="81" t="s">
        <v>40</v>
      </c>
      <c r="J2" s="81" t="s">
        <v>41</v>
      </c>
      <c r="K2" s="81" t="s">
        <v>42</v>
      </c>
      <c r="L2" s="81" t="s">
        <v>43</v>
      </c>
      <c r="M2" s="81" t="s">
        <v>44</v>
      </c>
      <c r="N2" s="81" t="s">
        <v>45</v>
      </c>
      <c r="O2" s="81" t="s">
        <v>46</v>
      </c>
      <c r="P2" s="81" t="s">
        <v>47</v>
      </c>
      <c r="Q2" s="81" t="s">
        <v>48</v>
      </c>
      <c r="R2" s="81" t="s">
        <v>49</v>
      </c>
      <c r="S2" s="81" t="s">
        <v>50</v>
      </c>
      <c r="T2" s="81" t="s">
        <v>51</v>
      </c>
      <c r="U2" s="81" t="s">
        <v>52</v>
      </c>
      <c r="V2" s="81" t="s">
        <v>53</v>
      </c>
      <c r="W2" s="81" t="s">
        <v>54</v>
      </c>
      <c r="X2" s="81" t="s">
        <v>55</v>
      </c>
      <c r="Y2" s="81" t="s">
        <v>56</v>
      </c>
      <c r="Z2" s="81" t="s">
        <v>57</v>
      </c>
      <c r="AA2" s="81" t="s">
        <v>58</v>
      </c>
    </row>
    <row r="3" ht="12.6" customHeight="true">
      <c r="A3" s="78" t="n">
        <v>1</v>
      </c>
      <c r="B3" s="60" t="n">
        <v>71053</v>
      </c>
      <c r="C3" s="60" t="n">
        <v>29975</v>
      </c>
      <c r="D3" s="60" t="n">
        <v>19449</v>
      </c>
      <c r="E3" s="60" t="n">
        <v>13247</v>
      </c>
      <c r="F3" s="60" t="n">
        <v>57806</v>
      </c>
      <c r="G3" s="60" t="n">
        <v>28396</v>
      </c>
      <c r="H3" s="60" t="n">
        <v>6693</v>
      </c>
      <c r="I3" s="60" t="n">
        <v>341</v>
      </c>
      <c r="J3" s="82" t="n">
        <v>98</v>
      </c>
      <c r="K3" s="82" t="n">
        <v>42</v>
      </c>
      <c r="L3" s="82" t="n">
        <f>B3-G3</f>
        <v>42657</v>
      </c>
      <c r="M3" s="60" t="n">
        <v>63760</v>
      </c>
      <c r="N3" s="82" t="n">
        <v>785</v>
      </c>
      <c r="O3" s="82" t="n">
        <v>115</v>
      </c>
      <c r="P3" s="82" t="n">
        <v>109</v>
      </c>
      <c r="Q3" s="82" t="n">
        <v>8</v>
      </c>
      <c r="R3" s="82" t="n">
        <v>286</v>
      </c>
      <c r="S3" s="82" t="n">
        <f>D3+N3+O3+P3+Q3+R3</f>
        <v>20752</v>
      </c>
      <c r="T3" s="82" t="n">
        <v>19156</v>
      </c>
      <c r="U3" s="82" t="n">
        <v>727</v>
      </c>
      <c r="V3" s="82" t="n">
        <v>105</v>
      </c>
      <c r="W3" s="82" t="n">
        <v>109</v>
      </c>
      <c r="X3" s="82" t="n">
        <v>8</v>
      </c>
      <c r="Y3" s="82" t="n">
        <v>117</v>
      </c>
      <c r="Z3" s="82" t="n">
        <f>T3+U3+V3+W3+X3+Y3</f>
        <v>20222</v>
      </c>
      <c r="AA3" s="82" t="n">
        <v>6626</v>
      </c>
      <c r="AB3" s="56"/>
      <c r="AC3" s="56"/>
    </row>
    <row r="4">
      <c r="A4" s="78" t="n">
        <v>2</v>
      </c>
      <c r="B4" s="22" t="n">
        <v>70899</v>
      </c>
      <c r="C4" s="22" t="n">
        <v>48373</v>
      </c>
      <c r="D4" s="22" t="n">
        <v>7598</v>
      </c>
      <c r="E4" s="22" t="n">
        <v>9878</v>
      </c>
      <c r="F4" s="22" t="n">
        <v>61021</v>
      </c>
      <c r="G4" s="22" t="n">
        <v>46992</v>
      </c>
      <c r="H4" s="22" t="n">
        <v>3517</v>
      </c>
      <c r="I4" s="22" t="n">
        <v>553</v>
      </c>
      <c r="J4" s="17" t="n">
        <v>107</v>
      </c>
      <c r="K4" s="17" t="n">
        <v>45</v>
      </c>
      <c r="L4" s="17" t="n">
        <f>B4-G4</f>
        <v>23907</v>
      </c>
      <c r="M4" s="22" t="n">
        <v>64713</v>
      </c>
      <c r="N4" s="17" t="n">
        <v>433</v>
      </c>
      <c r="O4" s="17" t="n">
        <v>94</v>
      </c>
      <c r="P4" s="17" t="n">
        <v>66</v>
      </c>
      <c r="Q4" s="17" t="n">
        <v>4</v>
      </c>
      <c r="R4" s="17" t="n">
        <v>260</v>
      </c>
      <c r="S4" s="17" t="n">
        <f>D4+N4+O4+P4+Q4+R4</f>
        <v>8455</v>
      </c>
      <c r="T4" s="17" t="n">
        <v>7440</v>
      </c>
      <c r="U4" s="17" t="n">
        <v>409</v>
      </c>
      <c r="V4" s="17" t="n">
        <v>89</v>
      </c>
      <c r="W4" s="17" t="n">
        <v>64</v>
      </c>
      <c r="X4" s="17" t="n">
        <v>4</v>
      </c>
      <c r="Y4" s="17" t="n">
        <v>67</v>
      </c>
      <c r="Z4" s="17" t="n">
        <f>T4+U4+V4+W4+X4+Y4</f>
        <v>8073</v>
      </c>
      <c r="AA4" s="17" t="n">
        <v>3470</v>
      </c>
      <c r="AB4" s="56"/>
      <c r="AC4" s="56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</row>
    <row r="5">
      <c r="A5" s="78" t="n">
        <v>3</v>
      </c>
      <c r="B5" s="60" t="n">
        <v>71940</v>
      </c>
      <c r="C5" s="60" t="n">
        <v>37677</v>
      </c>
      <c r="D5" s="60" t="n">
        <v>10775</v>
      </c>
      <c r="E5" s="60" t="n">
        <v>12778</v>
      </c>
      <c r="F5" s="60" t="n">
        <v>59162</v>
      </c>
      <c r="G5" s="60" t="n">
        <v>35924</v>
      </c>
      <c r="H5" s="60" t="n">
        <v>9165</v>
      </c>
      <c r="I5" s="60" t="n">
        <v>461</v>
      </c>
      <c r="J5" s="82" t="n">
        <v>86</v>
      </c>
      <c r="K5" s="82" t="n">
        <v>59</v>
      </c>
      <c r="L5" s="82" t="n">
        <f>B5-G5</f>
        <v>36016</v>
      </c>
      <c r="M5" s="60" t="n">
        <v>64476</v>
      </c>
      <c r="N5" s="82" t="n">
        <v>651</v>
      </c>
      <c r="O5" s="82" t="n">
        <v>108</v>
      </c>
      <c r="P5" s="82" t="n">
        <v>97</v>
      </c>
      <c r="Q5" s="82" t="n">
        <v>8</v>
      </c>
      <c r="R5" s="82" t="n">
        <v>245</v>
      </c>
      <c r="S5" s="82" t="n">
        <f>D5+N5+O5+P5+Q5+R5</f>
        <v>11884</v>
      </c>
      <c r="T5" s="82" t="n">
        <v>10580</v>
      </c>
      <c r="U5" s="82" t="n">
        <v>613</v>
      </c>
      <c r="V5" s="82" t="n">
        <v>97</v>
      </c>
      <c r="W5" s="82" t="n">
        <v>94</v>
      </c>
      <c r="X5" s="82" t="n">
        <v>8</v>
      </c>
      <c r="Y5" s="82" t="n">
        <v>108</v>
      </c>
      <c r="Z5" s="82" t="n">
        <f>T5+U5+V5+W5+X5+Y5</f>
        <v>11500</v>
      </c>
      <c r="AA5" s="82" t="n">
        <v>9106</v>
      </c>
      <c r="AB5" s="56"/>
      <c r="AC5" s="56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</row>
    <row r="6">
      <c r="A6" s="78" t="n">
        <v>4</v>
      </c>
      <c r="B6" s="22" t="n">
        <v>71397</v>
      </c>
      <c r="C6" s="22" t="n">
        <v>42496</v>
      </c>
      <c r="D6" s="22" t="n">
        <v>4443</v>
      </c>
      <c r="E6" s="22" t="n">
        <v>14476</v>
      </c>
      <c r="F6" s="22" t="n">
        <v>56921</v>
      </c>
      <c r="G6" s="22" t="n">
        <v>40848</v>
      </c>
      <c r="H6" s="22" t="n">
        <v>8735</v>
      </c>
      <c r="I6" s="22" t="n">
        <v>502</v>
      </c>
      <c r="J6" s="17" t="n">
        <v>67</v>
      </c>
      <c r="K6" s="17" t="n">
        <v>35</v>
      </c>
      <c r="L6" s="17" t="n">
        <f>B6-G6</f>
        <v>30549</v>
      </c>
      <c r="M6" s="22" t="n">
        <v>64446</v>
      </c>
      <c r="N6" s="17" t="n">
        <v>443</v>
      </c>
      <c r="O6" s="17" t="n">
        <v>38</v>
      </c>
      <c r="P6" s="17" t="n">
        <v>50</v>
      </c>
      <c r="Q6" s="17" t="n">
        <v>2</v>
      </c>
      <c r="R6" s="17" t="n">
        <v>121</v>
      </c>
      <c r="S6" s="17" t="n">
        <f>D6+N6+O6+P6+Q6+R6</f>
        <v>5097</v>
      </c>
      <c r="T6" s="17" t="n">
        <v>4319</v>
      </c>
      <c r="U6" s="17" t="n">
        <v>412</v>
      </c>
      <c r="V6" s="17" t="n">
        <v>33</v>
      </c>
      <c r="W6" s="17" t="n">
        <v>44</v>
      </c>
      <c r="X6" s="17" t="n">
        <v>2</v>
      </c>
      <c r="Y6" s="17" t="n">
        <v>43</v>
      </c>
      <c r="Z6" s="17" t="n">
        <f>T6+U6+V6+W6+X6+Y6</f>
        <v>4853</v>
      </c>
      <c r="AA6" s="17" t="n">
        <v>8692</v>
      </c>
      <c r="AB6" s="56"/>
      <c r="AC6" s="56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</row>
    <row r="7">
      <c r="A7" s="78" t="n">
        <v>5</v>
      </c>
      <c r="B7" s="60" t="n">
        <v>71685</v>
      </c>
      <c r="C7" s="60" t="n">
        <v>50604</v>
      </c>
      <c r="D7" s="60" t="n">
        <v>4150</v>
      </c>
      <c r="E7" s="60" t="n">
        <v>6526</v>
      </c>
      <c r="F7" s="60" t="n">
        <v>65159</v>
      </c>
      <c r="G7" s="60" t="n">
        <v>49261</v>
      </c>
      <c r="H7" s="60" t="n">
        <v>8631</v>
      </c>
      <c r="I7" s="60" t="n">
        <v>687</v>
      </c>
      <c r="J7" s="82" t="n">
        <v>67</v>
      </c>
      <c r="K7" s="82" t="n">
        <v>44</v>
      </c>
      <c r="L7" s="82" t="n">
        <f>B7-G7</f>
        <v>22424</v>
      </c>
      <c r="M7" s="60" t="n">
        <v>65916</v>
      </c>
      <c r="N7" s="82" t="n">
        <v>428</v>
      </c>
      <c r="O7" s="82" t="n">
        <v>47</v>
      </c>
      <c r="P7" s="82" t="n">
        <v>57</v>
      </c>
      <c r="Q7" s="82" t="n">
        <v>6</v>
      </c>
      <c r="R7" s="82" t="n">
        <v>106</v>
      </c>
      <c r="S7" s="82" t="n">
        <f>D7+N7+O7+P7+Q7+R7</f>
        <v>4794</v>
      </c>
      <c r="T7" s="82" t="n">
        <v>4035</v>
      </c>
      <c r="U7" s="82" t="n">
        <v>409</v>
      </c>
      <c r="V7" s="82" t="n">
        <v>45</v>
      </c>
      <c r="W7" s="82" t="n">
        <v>55</v>
      </c>
      <c r="X7" s="82" t="n">
        <v>5</v>
      </c>
      <c r="Y7" s="82" t="n">
        <v>54</v>
      </c>
      <c r="Z7" s="82" t="n">
        <f>T7+U7+V7+W7+X7+Y7</f>
        <v>4603</v>
      </c>
      <c r="AA7" s="82" t="n">
        <v>8563</v>
      </c>
      <c r="AB7" s="56"/>
      <c r="AC7" s="56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</row>
    <row r="8">
      <c r="A8" s="78" t="n">
        <v>6</v>
      </c>
      <c r="B8" s="22" t="n">
        <v>65810</v>
      </c>
      <c r="C8" s="22" t="n">
        <v>35862</v>
      </c>
      <c r="D8" s="22" t="n">
        <v>3123</v>
      </c>
      <c r="E8" s="22" t="n">
        <v>10814</v>
      </c>
      <c r="F8" s="22" t="n">
        <v>54996</v>
      </c>
      <c r="G8" s="22" t="n">
        <v>34313</v>
      </c>
      <c r="H8" s="22" t="n">
        <v>14622</v>
      </c>
      <c r="I8" s="22" t="n">
        <v>525</v>
      </c>
      <c r="J8" s="17" t="n">
        <v>82</v>
      </c>
      <c r="K8" s="17" t="n">
        <v>37</v>
      </c>
      <c r="L8" s="17" t="n">
        <f>B8-G8</f>
        <v>31497</v>
      </c>
      <c r="M8" s="22" t="n">
        <v>59315</v>
      </c>
      <c r="N8" s="17" t="n">
        <v>343</v>
      </c>
      <c r="O8" s="17" t="n">
        <v>42</v>
      </c>
      <c r="P8" s="17" t="n">
        <v>62</v>
      </c>
      <c r="Q8" s="17" t="n">
        <v>1</v>
      </c>
      <c r="R8" s="17" t="n">
        <v>105</v>
      </c>
      <c r="S8" s="17" t="n">
        <f>D8+N8+O8+P8+Q8+R8</f>
        <v>3676</v>
      </c>
      <c r="T8" s="17" t="n">
        <v>3084</v>
      </c>
      <c r="U8" s="17" t="n">
        <v>321</v>
      </c>
      <c r="V8" s="17" t="n">
        <v>40</v>
      </c>
      <c r="W8" s="17" t="n">
        <v>61</v>
      </c>
      <c r="X8" s="17" t="n">
        <v>1</v>
      </c>
      <c r="Y8" s="17" t="n">
        <v>39</v>
      </c>
      <c r="Z8" s="17" t="n">
        <f>T8+U8+V8+W8+X8+Y8</f>
        <v>3546</v>
      </c>
      <c r="AA8" s="17" t="n">
        <v>14569</v>
      </c>
      <c r="AB8" s="56"/>
      <c r="AC8" s="56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</row>
    <row r="9">
      <c r="A9" s="78" t="n">
        <v>7</v>
      </c>
      <c r="B9" s="60" t="n">
        <v>66157</v>
      </c>
      <c r="C9" s="60" t="n">
        <v>27571</v>
      </c>
      <c r="D9" s="60" t="n">
        <v>7711</v>
      </c>
      <c r="E9" s="60" t="n">
        <v>17086</v>
      </c>
      <c r="F9" s="60" t="n">
        <v>49071</v>
      </c>
      <c r="G9" s="60" t="n">
        <v>25760</v>
      </c>
      <c r="H9" s="60" t="n">
        <v>13190</v>
      </c>
      <c r="I9" s="60" t="n">
        <v>305</v>
      </c>
      <c r="J9" s="82" t="n">
        <v>94</v>
      </c>
      <c r="K9" s="82" t="n">
        <v>41</v>
      </c>
      <c r="L9" s="82" t="n">
        <f>B9-G9</f>
        <v>40397</v>
      </c>
      <c r="M9" s="60" t="n">
        <v>58734</v>
      </c>
      <c r="N9" s="82" t="n">
        <v>399</v>
      </c>
      <c r="O9" s="82" t="n">
        <v>48</v>
      </c>
      <c r="P9" s="82" t="n">
        <v>43</v>
      </c>
      <c r="Q9" s="82" t="n">
        <v>4</v>
      </c>
      <c r="R9" s="82" t="n">
        <v>197</v>
      </c>
      <c r="S9" s="82" t="n">
        <f>D9+N9+O9+P9+Q9+R9</f>
        <v>8402</v>
      </c>
      <c r="T9" s="82" t="n">
        <v>7595</v>
      </c>
      <c r="U9" s="82" t="n">
        <v>372</v>
      </c>
      <c r="V9" s="82" t="n">
        <v>44</v>
      </c>
      <c r="W9" s="82" t="n">
        <v>42</v>
      </c>
      <c r="X9" s="82" t="n">
        <v>4</v>
      </c>
      <c r="Y9" s="82" t="n">
        <v>84</v>
      </c>
      <c r="Z9" s="82" t="n">
        <f>T9+U9+V9+W9+X9+Y9</f>
        <v>8141</v>
      </c>
      <c r="AA9" s="82" t="n">
        <v>13138</v>
      </c>
      <c r="AB9" s="56"/>
      <c r="AC9" s="56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</row>
    <row r="10">
      <c r="A10" s="78" t="n">
        <v>8</v>
      </c>
      <c r="B10" s="22" t="n">
        <v>65143</v>
      </c>
      <c r="C10" s="22" t="n">
        <v>29936</v>
      </c>
      <c r="D10" s="22" t="n">
        <v>3822</v>
      </c>
      <c r="E10" s="22" t="n">
        <v>15217</v>
      </c>
      <c r="F10" s="22" t="n">
        <v>49926</v>
      </c>
      <c r="G10" s="22" t="n">
        <v>28272</v>
      </c>
      <c r="H10" s="22" t="n">
        <v>15407</v>
      </c>
      <c r="I10" s="22" t="n">
        <v>444</v>
      </c>
      <c r="J10" s="17" t="n">
        <v>90</v>
      </c>
      <c r="K10" s="17" t="n">
        <v>46</v>
      </c>
      <c r="L10" s="17" t="n">
        <f>B10-G10</f>
        <v>36871</v>
      </c>
      <c r="M10" s="22" t="n">
        <v>57985</v>
      </c>
      <c r="N10" s="17" t="n">
        <v>262</v>
      </c>
      <c r="O10" s="17" t="n">
        <v>49</v>
      </c>
      <c r="P10" s="17" t="n">
        <v>68</v>
      </c>
      <c r="Q10" s="17" t="n">
        <v>9</v>
      </c>
      <c r="R10" s="17" t="n">
        <v>108</v>
      </c>
      <c r="S10" s="17" t="n">
        <f>D10+N10+O10+P10+Q10+R10</f>
        <v>4318</v>
      </c>
      <c r="T10" s="17" t="n">
        <v>3729</v>
      </c>
      <c r="U10" s="17" t="n">
        <v>241</v>
      </c>
      <c r="V10" s="17" t="n">
        <v>42</v>
      </c>
      <c r="W10" s="17" t="n">
        <v>66</v>
      </c>
      <c r="X10" s="17" t="n">
        <v>9</v>
      </c>
      <c r="Y10" s="17" t="n">
        <v>33</v>
      </c>
      <c r="Z10" s="17" t="n">
        <f>T10+U10+V10+W10+X10+Y10</f>
        <v>4120</v>
      </c>
      <c r="AA10" s="17" t="n">
        <v>15355</v>
      </c>
      <c r="AB10" s="56"/>
      <c r="AC10" s="56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</row>
    <row r="11">
      <c r="A11" s="78" t="n">
        <v>9</v>
      </c>
      <c r="B11" s="60" t="n">
        <v>68282</v>
      </c>
      <c r="C11" s="60" t="n">
        <v>34675</v>
      </c>
      <c r="D11" s="60" t="n">
        <v>11364</v>
      </c>
      <c r="E11" s="60" t="n">
        <v>10922</v>
      </c>
      <c r="F11" s="60" t="n">
        <v>57360</v>
      </c>
      <c r="G11" s="60" t="n">
        <v>33156</v>
      </c>
      <c r="H11" s="60" t="n">
        <v>9676</v>
      </c>
      <c r="I11" s="60" t="n">
        <v>401</v>
      </c>
      <c r="J11" s="82" t="n">
        <v>111</v>
      </c>
      <c r="K11" s="82" t="n">
        <v>71</v>
      </c>
      <c r="L11" s="82" t="n">
        <f>B11-G11</f>
        <v>35126</v>
      </c>
      <c r="M11" s="60" t="n">
        <v>61520</v>
      </c>
      <c r="N11" s="82" t="n">
        <v>576</v>
      </c>
      <c r="O11" s="82" t="n">
        <v>64</v>
      </c>
      <c r="P11" s="82" t="n">
        <v>90</v>
      </c>
      <c r="Q11" s="82" t="n">
        <v>3</v>
      </c>
      <c r="R11" s="82" t="n">
        <v>219</v>
      </c>
      <c r="S11" s="82" t="n">
        <f>D11+N11+O11+P11+Q11+R11</f>
        <v>12316</v>
      </c>
      <c r="T11" s="82" t="n">
        <v>11184</v>
      </c>
      <c r="U11" s="82" t="n">
        <v>550</v>
      </c>
      <c r="V11" s="82" t="n">
        <v>62</v>
      </c>
      <c r="W11" s="82" t="n">
        <v>89</v>
      </c>
      <c r="X11" s="82" t="n">
        <v>3</v>
      </c>
      <c r="Y11" s="82" t="n">
        <v>95</v>
      </c>
      <c r="Z11" s="82" t="n">
        <f>T11+U11+V11+W11+X11+Y11</f>
        <v>11983</v>
      </c>
      <c r="AA11" s="82" t="n">
        <v>9602</v>
      </c>
      <c r="AB11" s="56"/>
      <c r="AC11" s="56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</row>
    <row r="12">
      <c r="A12" s="78" t="n">
        <v>10</v>
      </c>
      <c r="B12" s="22" t="n">
        <v>63384</v>
      </c>
      <c r="C12" s="22" t="n">
        <v>29345</v>
      </c>
      <c r="D12" s="22" t="n">
        <v>12688</v>
      </c>
      <c r="E12" s="22" t="n">
        <v>15754</v>
      </c>
      <c r="F12" s="22" t="n">
        <v>47630</v>
      </c>
      <c r="G12" s="22" t="n">
        <v>27621</v>
      </c>
      <c r="H12" s="22" t="n">
        <v>4954</v>
      </c>
      <c r="I12" s="22" t="n">
        <v>319</v>
      </c>
      <c r="J12" s="17" t="n">
        <v>102</v>
      </c>
      <c r="K12" s="17" t="n">
        <v>119</v>
      </c>
      <c r="L12" s="17" t="n">
        <f>B12-G12</f>
        <v>35763</v>
      </c>
      <c r="M12" s="22" t="n">
        <v>56562</v>
      </c>
      <c r="N12" s="17" t="n">
        <v>420</v>
      </c>
      <c r="O12" s="17" t="n">
        <v>115</v>
      </c>
      <c r="P12" s="17" t="n">
        <v>66</v>
      </c>
      <c r="Q12" s="17" t="n">
        <v>9</v>
      </c>
      <c r="R12" s="17" t="n">
        <v>230</v>
      </c>
      <c r="S12" s="17" t="n">
        <f>D12+N12+O12+P12+Q12+R12</f>
        <v>13528</v>
      </c>
      <c r="T12" s="17" t="n">
        <v>12501</v>
      </c>
      <c r="U12" s="17" t="n">
        <v>399</v>
      </c>
      <c r="V12" s="17" t="n">
        <v>108</v>
      </c>
      <c r="W12" s="17" t="n">
        <v>66</v>
      </c>
      <c r="X12" s="17" t="n">
        <v>9</v>
      </c>
      <c r="Y12" s="17" t="n">
        <v>88</v>
      </c>
      <c r="Z12" s="17" t="n">
        <f>T12+U12+V12+W12+X12+Y12</f>
        <v>13171</v>
      </c>
      <c r="AA12" s="17" t="n">
        <v>4895</v>
      </c>
      <c r="AB12" s="56"/>
      <c r="AC12" s="56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</row>
    <row r="13">
      <c r="A13" s="78" t="n">
        <v>11</v>
      </c>
      <c r="B13" s="60" t="n">
        <v>64797</v>
      </c>
      <c r="C13" s="60" t="n">
        <v>31932</v>
      </c>
      <c r="D13" s="60" t="n">
        <v>9981</v>
      </c>
      <c r="E13" s="60" t="n">
        <v>8273</v>
      </c>
      <c r="F13" s="60" t="n">
        <v>56524</v>
      </c>
      <c r="G13" s="60" t="n">
        <v>30825</v>
      </c>
      <c r="H13" s="60" t="n">
        <v>12648</v>
      </c>
      <c r="I13" s="60" t="n">
        <v>354</v>
      </c>
      <c r="J13" s="82" t="n">
        <v>79</v>
      </c>
      <c r="K13" s="82" t="n">
        <v>74</v>
      </c>
      <c r="L13" s="82" t="n">
        <f>B13-G13</f>
        <v>33972</v>
      </c>
      <c r="M13" s="60" t="n">
        <v>58321</v>
      </c>
      <c r="N13" s="82" t="n">
        <v>429</v>
      </c>
      <c r="O13" s="82" t="n">
        <v>83</v>
      </c>
      <c r="P13" s="82" t="n">
        <v>84</v>
      </c>
      <c r="Q13" s="82" t="n">
        <v>6</v>
      </c>
      <c r="R13" s="82" t="n">
        <v>176</v>
      </c>
      <c r="S13" s="82" t="n">
        <f>D13+N13+O13+P13+Q13+R13</f>
        <v>10759</v>
      </c>
      <c r="T13" s="82" t="n">
        <v>9797</v>
      </c>
      <c r="U13" s="82" t="n">
        <v>393</v>
      </c>
      <c r="V13" s="82" t="n">
        <v>73</v>
      </c>
      <c r="W13" s="82" t="n">
        <v>83</v>
      </c>
      <c r="X13" s="82" t="n">
        <v>6</v>
      </c>
      <c r="Y13" s="82" t="n">
        <v>73</v>
      </c>
      <c r="Z13" s="82" t="n">
        <f>T13+U13+V13+W13+X13+Y13</f>
        <v>10425</v>
      </c>
      <c r="AA13" s="82" t="n">
        <v>12575</v>
      </c>
      <c r="AB13" s="56"/>
      <c r="AC13" s="56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</row>
    <row r="14">
      <c r="A14" s="78" t="n">
        <v>12</v>
      </c>
      <c r="B14" s="22" t="n">
        <v>64408</v>
      </c>
      <c r="C14" s="22" t="n">
        <v>37077</v>
      </c>
      <c r="D14" s="22" t="n">
        <v>4251</v>
      </c>
      <c r="E14" s="22" t="n">
        <v>8329</v>
      </c>
      <c r="F14" s="22" t="n">
        <v>56079</v>
      </c>
      <c r="G14" s="22" t="n">
        <v>35794</v>
      </c>
      <c r="H14" s="22" t="n">
        <v>13359</v>
      </c>
      <c r="I14" s="22" t="n">
        <v>451</v>
      </c>
      <c r="J14" s="17" t="n">
        <v>66</v>
      </c>
      <c r="K14" s="17" t="n">
        <v>47</v>
      </c>
      <c r="L14" s="17" t="n">
        <f>B14-G14</f>
        <v>28614</v>
      </c>
      <c r="M14" s="22" t="n">
        <v>58011</v>
      </c>
      <c r="N14" s="17" t="n">
        <v>348</v>
      </c>
      <c r="O14" s="17" t="n">
        <v>31</v>
      </c>
      <c r="P14" s="17" t="n">
        <v>56</v>
      </c>
      <c r="Q14" s="17" t="n">
        <v>1</v>
      </c>
      <c r="R14" s="17" t="n">
        <v>88</v>
      </c>
      <c r="S14" s="17" t="n">
        <f>D14+N14+O14+P14+Q14+R14</f>
        <v>4775</v>
      </c>
      <c r="T14" s="17" t="n">
        <v>4142</v>
      </c>
      <c r="U14" s="17" t="n">
        <v>323</v>
      </c>
      <c r="V14" s="17" t="n">
        <v>29</v>
      </c>
      <c r="W14" s="17" t="n">
        <v>53</v>
      </c>
      <c r="X14" s="17" t="n">
        <v>1</v>
      </c>
      <c r="Y14" s="17" t="n">
        <v>32</v>
      </c>
      <c r="Z14" s="17" t="n">
        <f>T14+U14+V14+W14+X14+Y14</f>
        <v>4580</v>
      </c>
      <c r="AA14" s="17" t="n">
        <v>13319</v>
      </c>
      <c r="AB14" s="56"/>
      <c r="AC14" s="56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</row>
    <row r="15">
      <c r="A15" s="78" t="n">
        <v>13</v>
      </c>
      <c r="B15" s="60" t="n">
        <v>66617</v>
      </c>
      <c r="C15" s="60" t="n">
        <v>34478</v>
      </c>
      <c r="D15" s="60" t="n">
        <v>6280</v>
      </c>
      <c r="E15" s="60" t="n">
        <v>8130</v>
      </c>
      <c r="F15" s="60" t="n">
        <v>58487</v>
      </c>
      <c r="G15" s="60" t="n">
        <v>33223</v>
      </c>
      <c r="H15" s="60" t="n">
        <v>15955</v>
      </c>
      <c r="I15" s="60" t="n">
        <v>461</v>
      </c>
      <c r="J15" s="82" t="n">
        <v>130</v>
      </c>
      <c r="K15" s="82" t="n">
        <v>51</v>
      </c>
      <c r="L15" s="82" t="n">
        <f>B15-G15</f>
        <v>33394</v>
      </c>
      <c r="M15" s="60" t="n">
        <v>60816</v>
      </c>
      <c r="N15" s="82" t="n">
        <v>364</v>
      </c>
      <c r="O15" s="82" t="n">
        <v>52</v>
      </c>
      <c r="P15" s="82" t="n">
        <v>38</v>
      </c>
      <c r="Q15" s="82" t="n">
        <v>2</v>
      </c>
      <c r="R15" s="82" t="n">
        <v>137</v>
      </c>
      <c r="S15" s="82" t="n">
        <f>D15+N15+O15+P15+Q15+R15</f>
        <v>6873</v>
      </c>
      <c r="T15" s="82" t="n">
        <v>6163</v>
      </c>
      <c r="U15" s="82" t="n">
        <v>351</v>
      </c>
      <c r="V15" s="82" t="n">
        <v>45</v>
      </c>
      <c r="W15" s="82" t="n">
        <v>38</v>
      </c>
      <c r="X15" s="82" t="n">
        <v>2</v>
      </c>
      <c r="Y15" s="82" t="n">
        <v>66</v>
      </c>
      <c r="Z15" s="82" t="n">
        <f>T15+U15+V15+W15+X15+Y15</f>
        <v>6665</v>
      </c>
      <c r="AA15" s="82" t="n">
        <v>15893</v>
      </c>
      <c r="AB15" s="56"/>
      <c r="AC15" s="56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</row>
    <row r="16">
      <c r="A16" s="78" t="n">
        <v>14</v>
      </c>
      <c r="B16" s="22" t="n">
        <v>65848</v>
      </c>
      <c r="C16" s="22" t="n">
        <v>38876</v>
      </c>
      <c r="D16" s="22" t="n">
        <v>3019</v>
      </c>
      <c r="E16" s="22" t="n">
        <v>6340</v>
      </c>
      <c r="F16" s="22" t="n">
        <v>59508</v>
      </c>
      <c r="G16" s="22" t="n">
        <v>37900</v>
      </c>
      <c r="H16" s="22" t="n">
        <v>15671</v>
      </c>
      <c r="I16" s="22" t="n">
        <v>492</v>
      </c>
      <c r="J16" s="17" t="n">
        <v>46</v>
      </c>
      <c r="K16" s="17" t="n">
        <v>35</v>
      </c>
      <c r="L16" s="17" t="n">
        <f>B16-G16</f>
        <v>27948</v>
      </c>
      <c r="M16" s="22" t="n">
        <v>60264</v>
      </c>
      <c r="N16" s="17" t="n">
        <v>269</v>
      </c>
      <c r="O16" s="17" t="n">
        <v>10</v>
      </c>
      <c r="P16" s="17" t="n">
        <v>52</v>
      </c>
      <c r="Q16" s="17" t="n">
        <v>2</v>
      </c>
      <c r="R16" s="17" t="n">
        <v>102</v>
      </c>
      <c r="S16" s="17" t="n">
        <f>D16+N16+O16+P16+Q16+R16</f>
        <v>3454</v>
      </c>
      <c r="T16" s="17" t="n">
        <v>2953</v>
      </c>
      <c r="U16" s="17" t="n">
        <v>253</v>
      </c>
      <c r="V16" s="17" t="n">
        <v>9</v>
      </c>
      <c r="W16" s="17" t="n">
        <v>49</v>
      </c>
      <c r="X16" s="17" t="n">
        <v>2</v>
      </c>
      <c r="Y16" s="17" t="n">
        <v>34</v>
      </c>
      <c r="Z16" s="17" t="n">
        <f>T16+U16+V16+W16+X16+Y16</f>
        <v>3300</v>
      </c>
      <c r="AA16" s="17" t="n">
        <v>15626</v>
      </c>
      <c r="AB16" s="56"/>
      <c r="AC16" s="56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</row>
    <row r="17">
      <c r="A17" s="78" t="n">
        <v>15</v>
      </c>
      <c r="B17" s="60" t="n">
        <v>66065</v>
      </c>
      <c r="C17" s="60" t="n">
        <v>42377</v>
      </c>
      <c r="D17" s="60" t="n">
        <v>2375</v>
      </c>
      <c r="E17" s="60" t="n">
        <v>4154</v>
      </c>
      <c r="F17" s="60" t="n">
        <v>61911</v>
      </c>
      <c r="G17" s="60" t="n">
        <v>41551</v>
      </c>
      <c r="H17" s="60" t="n">
        <v>15173</v>
      </c>
      <c r="I17" s="60" t="n">
        <v>533</v>
      </c>
      <c r="J17" s="82" t="n">
        <v>34</v>
      </c>
      <c r="K17" s="82" t="n">
        <v>36</v>
      </c>
      <c r="L17" s="82" t="n">
        <f>B17-G17</f>
        <v>24514</v>
      </c>
      <c r="M17" s="60" t="n">
        <v>61305</v>
      </c>
      <c r="N17" s="82" t="n">
        <v>276</v>
      </c>
      <c r="O17" s="82" t="n">
        <v>26</v>
      </c>
      <c r="P17" s="82" t="n">
        <v>32</v>
      </c>
      <c r="Q17" s="82" t="n">
        <v>3</v>
      </c>
      <c r="R17" s="82" t="n">
        <v>76</v>
      </c>
      <c r="S17" s="82" t="n">
        <f>D17+N17+O17+P17+Q17+R17</f>
        <v>2788</v>
      </c>
      <c r="T17" s="82" t="n">
        <v>2330</v>
      </c>
      <c r="U17" s="82" t="n">
        <v>261</v>
      </c>
      <c r="V17" s="82" t="n">
        <v>24</v>
      </c>
      <c r="W17" s="82" t="n">
        <v>30</v>
      </c>
      <c r="X17" s="82" t="n">
        <v>3</v>
      </c>
      <c r="Y17" s="82" t="n">
        <v>43</v>
      </c>
      <c r="Z17" s="82" t="n">
        <f>T17+U17+V17+W17+X17+Y17</f>
        <v>2691</v>
      </c>
      <c r="AA17" s="82" t="n">
        <v>15136</v>
      </c>
      <c r="AB17" s="56"/>
      <c r="AC17" s="56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</row>
    <row r="18">
      <c r="A18" s="78" t="n">
        <v>16</v>
      </c>
      <c r="B18" s="22" t="n">
        <v>69528</v>
      </c>
      <c r="C18" s="22" t="n">
        <v>46340</v>
      </c>
      <c r="D18" s="22" t="n">
        <v>4924</v>
      </c>
      <c r="E18" s="22" t="n">
        <v>7216</v>
      </c>
      <c r="F18" s="22" t="n">
        <v>62312</v>
      </c>
      <c r="G18" s="22" t="n">
        <v>45162</v>
      </c>
      <c r="H18" s="22" t="n">
        <v>9149</v>
      </c>
      <c r="I18" s="22" t="n">
        <v>500</v>
      </c>
      <c r="J18" s="17" t="n">
        <v>66</v>
      </c>
      <c r="K18" s="17" t="n">
        <v>28</v>
      </c>
      <c r="L18" s="17" t="n">
        <f>B18-G18</f>
        <v>24366</v>
      </c>
      <c r="M18" s="22" t="n">
        <v>63781</v>
      </c>
      <c r="N18" s="17" t="n">
        <v>490</v>
      </c>
      <c r="O18" s="17" t="n">
        <v>75</v>
      </c>
      <c r="P18" s="17" t="n">
        <v>49</v>
      </c>
      <c r="Q18" s="17" t="n">
        <v>5</v>
      </c>
      <c r="R18" s="17" t="n">
        <v>149</v>
      </c>
      <c r="S18" s="17" t="n">
        <f>D18+N18+O18+P18+Q18+R18</f>
        <v>5692</v>
      </c>
      <c r="T18" s="17" t="n">
        <v>4826</v>
      </c>
      <c r="U18" s="17" t="n">
        <v>468</v>
      </c>
      <c r="V18" s="17" t="n">
        <v>68</v>
      </c>
      <c r="W18" s="17" t="n">
        <v>46</v>
      </c>
      <c r="X18" s="17" t="n">
        <v>5</v>
      </c>
      <c r="Y18" s="17" t="n">
        <v>45</v>
      </c>
      <c r="Z18" s="17" t="n">
        <f>T18+U18+V18+W18+X18+Y18</f>
        <v>5458</v>
      </c>
      <c r="AA18" s="17" t="n">
        <v>9106</v>
      </c>
      <c r="AB18" s="56"/>
      <c r="AC18" s="56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</row>
    <row r="19">
      <c r="A19" s="78" t="n">
        <v>17</v>
      </c>
      <c r="B19" s="60" t="n">
        <v>64927</v>
      </c>
      <c r="C19" s="60" t="n">
        <v>25878</v>
      </c>
      <c r="D19" s="60" t="n">
        <v>6117</v>
      </c>
      <c r="E19" s="60" t="n">
        <v>10989</v>
      </c>
      <c r="F19" s="60" t="n">
        <v>53938</v>
      </c>
      <c r="G19" s="60" t="n">
        <v>24623</v>
      </c>
      <c r="H19" s="60" t="n">
        <v>20987</v>
      </c>
      <c r="I19" s="60" t="n">
        <v>262</v>
      </c>
      <c r="J19" s="82" t="n">
        <v>60</v>
      </c>
      <c r="K19" s="82" t="n">
        <v>21</v>
      </c>
      <c r="L19" s="82" t="n">
        <f>B19-G19</f>
        <v>40304</v>
      </c>
      <c r="M19" s="60" t="n">
        <v>59427</v>
      </c>
      <c r="N19" s="82" t="n">
        <v>353</v>
      </c>
      <c r="O19" s="82" t="n">
        <v>46</v>
      </c>
      <c r="P19" s="82" t="n">
        <v>62</v>
      </c>
      <c r="Q19" s="82" t="n">
        <v>6</v>
      </c>
      <c r="R19" s="82" t="n">
        <v>101</v>
      </c>
      <c r="S19" s="82" t="n">
        <f>D19+N19+O19+P19+Q19+R19</f>
        <v>6685</v>
      </c>
      <c r="T19" s="82" t="n">
        <v>6021</v>
      </c>
      <c r="U19" s="82" t="n">
        <v>336</v>
      </c>
      <c r="V19" s="82" t="n">
        <v>44</v>
      </c>
      <c r="W19" s="82" t="n">
        <v>61</v>
      </c>
      <c r="X19" s="82" t="n">
        <v>6</v>
      </c>
      <c r="Y19" s="82" t="n">
        <v>48</v>
      </c>
      <c r="Z19" s="82" t="n">
        <f>T19+U19+V19+W19+X19+Y19</f>
        <v>6516</v>
      </c>
      <c r="AA19" s="82" t="n">
        <v>20949</v>
      </c>
      <c r="AB19" s="56"/>
      <c r="AC19" s="56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</row>
    <row r="20">
      <c r="A20" s="78" t="n">
        <v>18</v>
      </c>
      <c r="B20" s="22" t="n">
        <v>65064</v>
      </c>
      <c r="C20" s="22" t="n">
        <v>28594</v>
      </c>
      <c r="D20" s="22" t="n">
        <v>4766</v>
      </c>
      <c r="E20" s="22" t="n">
        <v>10419</v>
      </c>
      <c r="F20" s="22" t="n">
        <v>54645</v>
      </c>
      <c r="G20" s="22" t="n">
        <v>27267</v>
      </c>
      <c r="H20" s="22" t="n">
        <v>20024</v>
      </c>
      <c r="I20" s="22" t="n">
        <v>290</v>
      </c>
      <c r="J20" s="17" t="n">
        <v>102</v>
      </c>
      <c r="K20" s="17" t="n">
        <v>48</v>
      </c>
      <c r="L20" s="17" t="n">
        <f>B20-G20</f>
        <v>37797</v>
      </c>
      <c r="M20" s="22" t="n">
        <v>59048</v>
      </c>
      <c r="N20" s="17" t="n">
        <v>395</v>
      </c>
      <c r="O20" s="17" t="n">
        <v>39</v>
      </c>
      <c r="P20" s="17" t="n">
        <v>48</v>
      </c>
      <c r="Q20" s="17" t="n">
        <v>1</v>
      </c>
      <c r="R20" s="17" t="n">
        <v>127</v>
      </c>
      <c r="S20" s="17" t="n">
        <f>D20+N20+O20+P20+Q20+R20</f>
        <v>5376</v>
      </c>
      <c r="T20" s="17" t="n">
        <v>4667</v>
      </c>
      <c r="U20" s="17" t="n">
        <v>374</v>
      </c>
      <c r="V20" s="17" t="n">
        <v>34</v>
      </c>
      <c r="W20" s="17" t="n">
        <v>47</v>
      </c>
      <c r="X20" s="17" t="n">
        <v>1</v>
      </c>
      <c r="Y20" s="17" t="n">
        <v>49</v>
      </c>
      <c r="Z20" s="17" t="n">
        <f>T20+U20+V20+W20+X20+Y20</f>
        <v>5172</v>
      </c>
      <c r="AA20" s="17" t="n">
        <v>19954</v>
      </c>
      <c r="AB20" s="56"/>
      <c r="AC20" s="56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</row>
    <row r="21">
      <c r="A21" s="78" t="n">
        <v>19</v>
      </c>
      <c r="B21" s="60" t="n">
        <v>62362</v>
      </c>
      <c r="C21" s="60" t="n">
        <v>40590</v>
      </c>
      <c r="D21" s="60" t="n">
        <v>5362</v>
      </c>
      <c r="E21" s="60" t="n">
        <v>6286</v>
      </c>
      <c r="F21" s="60" t="n">
        <v>56076</v>
      </c>
      <c r="G21" s="60" t="n">
        <v>39641</v>
      </c>
      <c r="H21" s="60" t="n">
        <v>8112</v>
      </c>
      <c r="I21" s="60" t="n">
        <v>470</v>
      </c>
      <c r="J21" s="82" t="n">
        <v>74</v>
      </c>
      <c r="K21" s="82" t="n">
        <v>50</v>
      </c>
      <c r="L21" s="82" t="n">
        <f>B21-G21</f>
        <v>22721</v>
      </c>
      <c r="M21" s="60" t="n">
        <v>56899</v>
      </c>
      <c r="N21" s="82" t="n">
        <v>373</v>
      </c>
      <c r="O21" s="82" t="n">
        <v>41</v>
      </c>
      <c r="P21" s="82" t="n">
        <v>50</v>
      </c>
      <c r="Q21" s="82" t="n">
        <v>2</v>
      </c>
      <c r="R21" s="82" t="n">
        <v>116</v>
      </c>
      <c r="S21" s="82" t="n">
        <f>D21+N21+O21+P21+Q21+R21</f>
        <v>5944</v>
      </c>
      <c r="T21" s="82" t="n">
        <v>5274</v>
      </c>
      <c r="U21" s="82" t="n">
        <v>346</v>
      </c>
      <c r="V21" s="82" t="n">
        <v>35</v>
      </c>
      <c r="W21" s="82" t="n">
        <v>50</v>
      </c>
      <c r="X21" s="82" t="n">
        <v>2</v>
      </c>
      <c r="Y21" s="82" t="n">
        <v>41</v>
      </c>
      <c r="Z21" s="82" t="n">
        <f>T21+U21+V21+W21+X21+Y21</f>
        <v>5748</v>
      </c>
      <c r="AA21" s="82" t="n">
        <v>8068</v>
      </c>
      <c r="AB21" s="56"/>
      <c r="AC21" s="56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</row>
    <row r="22">
      <c r="A22" s="78" t="n">
        <v>20</v>
      </c>
      <c r="B22" s="22" t="n">
        <v>65334</v>
      </c>
      <c r="C22" s="22" t="n">
        <v>25390</v>
      </c>
      <c r="D22" s="22" t="n">
        <v>14170</v>
      </c>
      <c r="E22" s="22" t="n">
        <v>17510</v>
      </c>
      <c r="F22" s="22" t="n">
        <v>47824</v>
      </c>
      <c r="G22" s="22" t="n">
        <v>23352</v>
      </c>
      <c r="H22" s="22" t="n">
        <v>7256</v>
      </c>
      <c r="I22" s="22" t="n">
        <v>236</v>
      </c>
      <c r="J22" s="17" t="n">
        <v>125</v>
      </c>
      <c r="K22" s="17" t="n">
        <v>96</v>
      </c>
      <c r="L22" s="17" t="n">
        <f>B22-G22</f>
        <v>41982</v>
      </c>
      <c r="M22" s="22" t="n">
        <v>57092</v>
      </c>
      <c r="N22" s="17" t="n">
        <v>704</v>
      </c>
      <c r="O22" s="17" t="n">
        <v>140</v>
      </c>
      <c r="P22" s="17" t="n">
        <v>91</v>
      </c>
      <c r="Q22" s="17" t="n">
        <v>13</v>
      </c>
      <c r="R22" s="17" t="n">
        <v>321</v>
      </c>
      <c r="S22" s="17" t="n">
        <f>D22+N22+O22+P22+Q22+R22</f>
        <v>15439</v>
      </c>
      <c r="T22" s="17" t="n">
        <v>13896</v>
      </c>
      <c r="U22" s="17" t="n">
        <v>647</v>
      </c>
      <c r="V22" s="17" t="n">
        <v>120</v>
      </c>
      <c r="W22" s="17" t="n">
        <v>84</v>
      </c>
      <c r="X22" s="17" t="n">
        <v>12</v>
      </c>
      <c r="Y22" s="17" t="n">
        <v>111</v>
      </c>
      <c r="Z22" s="17" t="n">
        <f>T22+U22+V22+W22+X22+Y22</f>
        <v>14870</v>
      </c>
      <c r="AA22" s="17" t="n">
        <v>7194</v>
      </c>
      <c r="AB22" s="56"/>
      <c r="AC22" s="56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</row>
    <row r="23">
      <c r="A23" s="78" t="n">
        <v>21</v>
      </c>
      <c r="B23" s="60" t="n">
        <v>64502</v>
      </c>
      <c r="C23" s="60" t="n">
        <v>20010</v>
      </c>
      <c r="D23" s="60" t="n">
        <v>20962</v>
      </c>
      <c r="E23" s="60" t="n">
        <v>16809</v>
      </c>
      <c r="F23" s="60" t="n">
        <v>47693</v>
      </c>
      <c r="G23" s="60" t="n">
        <v>17953</v>
      </c>
      <c r="H23" s="60" t="n">
        <v>5807</v>
      </c>
      <c r="I23" s="60" t="n">
        <v>210</v>
      </c>
      <c r="J23" s="82" t="n">
        <v>125</v>
      </c>
      <c r="K23" s="82" t="n">
        <v>109</v>
      </c>
      <c r="L23" s="82" t="n">
        <f>B23-G23</f>
        <v>46549</v>
      </c>
      <c r="M23" s="60" t="n">
        <v>56868</v>
      </c>
      <c r="N23" s="82" t="n">
        <v>665</v>
      </c>
      <c r="O23" s="82" t="n">
        <v>195</v>
      </c>
      <c r="P23" s="82" t="n">
        <v>147</v>
      </c>
      <c r="Q23" s="82" t="n">
        <v>22</v>
      </c>
      <c r="R23" s="82" t="n">
        <v>351</v>
      </c>
      <c r="S23" s="82" t="n">
        <f>D23+N23+O23+P23+Q23+R23</f>
        <v>22342</v>
      </c>
      <c r="T23" s="82" t="n">
        <v>20565</v>
      </c>
      <c r="U23" s="82" t="n">
        <v>632</v>
      </c>
      <c r="V23" s="82" t="n">
        <v>188</v>
      </c>
      <c r="W23" s="82" t="n">
        <v>143</v>
      </c>
      <c r="X23" s="82" t="n">
        <v>21</v>
      </c>
      <c r="Y23" s="82" t="n">
        <v>133</v>
      </c>
      <c r="Z23" s="82" t="n">
        <f>T23+U23+V23+W23+X23+Y23</f>
        <v>21682</v>
      </c>
      <c r="AA23" s="82" t="n">
        <v>5749</v>
      </c>
      <c r="AB23" s="56"/>
      <c r="AC23" s="56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</row>
    <row r="24">
      <c r="A24" s="78" t="n">
        <v>22</v>
      </c>
      <c r="B24" s="22" t="n">
        <v>63719</v>
      </c>
      <c r="C24" s="22" t="n">
        <v>21055</v>
      </c>
      <c r="D24" s="22" t="n">
        <v>17871</v>
      </c>
      <c r="E24" s="22" t="n">
        <v>17526</v>
      </c>
      <c r="F24" s="22" t="n">
        <v>46193</v>
      </c>
      <c r="G24" s="22" t="n">
        <v>19204</v>
      </c>
      <c r="H24" s="22" t="n">
        <v>6457</v>
      </c>
      <c r="I24" s="22" t="n">
        <v>243</v>
      </c>
      <c r="J24" s="17" t="n">
        <v>108</v>
      </c>
      <c r="K24" s="17" t="n">
        <v>117</v>
      </c>
      <c r="L24" s="17" t="n">
        <f>B24-G24</f>
        <v>44515</v>
      </c>
      <c r="M24" s="22" t="n">
        <v>55931</v>
      </c>
      <c r="N24" s="17" t="n">
        <v>588</v>
      </c>
      <c r="O24" s="17" t="n">
        <v>144</v>
      </c>
      <c r="P24" s="17" t="n">
        <v>134</v>
      </c>
      <c r="Q24" s="17" t="n">
        <v>12</v>
      </c>
      <c r="R24" s="17" t="n">
        <v>348</v>
      </c>
      <c r="S24" s="17" t="n">
        <f>D24+N24+O24+P24+Q24+R24</f>
        <v>19097</v>
      </c>
      <c r="T24" s="17" t="n">
        <v>17541</v>
      </c>
      <c r="U24" s="17" t="n">
        <v>516</v>
      </c>
      <c r="V24" s="17" t="n">
        <v>128</v>
      </c>
      <c r="W24" s="17" t="n">
        <v>131</v>
      </c>
      <c r="X24" s="17" t="n">
        <v>10</v>
      </c>
      <c r="Y24" s="17" t="n">
        <v>94</v>
      </c>
      <c r="Z24" s="17" t="n">
        <f>T24+U24+V24+W24+X24+Y24</f>
        <v>18420</v>
      </c>
      <c r="AA24" s="17" t="n">
        <v>6397</v>
      </c>
      <c r="AB24" s="56"/>
      <c r="AC24" s="56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</row>
    <row r="25">
      <c r="A25" s="78" t="n">
        <v>23</v>
      </c>
      <c r="B25" s="60" t="n">
        <v>63409</v>
      </c>
      <c r="C25" s="60" t="n">
        <v>38102</v>
      </c>
      <c r="D25" s="60" t="n">
        <v>8131</v>
      </c>
      <c r="E25" s="60" t="n">
        <v>10530</v>
      </c>
      <c r="F25" s="60" t="n">
        <v>52879</v>
      </c>
      <c r="G25" s="60" t="n">
        <v>36465</v>
      </c>
      <c r="H25" s="60" t="n">
        <v>5279</v>
      </c>
      <c r="I25" s="60" t="n">
        <v>396</v>
      </c>
      <c r="J25" s="82" t="n">
        <v>130</v>
      </c>
      <c r="K25" s="82" t="n">
        <v>51</v>
      </c>
      <c r="L25" s="82" t="n">
        <f>B25-G25</f>
        <v>26944</v>
      </c>
      <c r="M25" s="60" t="n">
        <v>57404</v>
      </c>
      <c r="N25" s="82" t="n">
        <v>539</v>
      </c>
      <c r="O25" s="82" t="n">
        <v>75</v>
      </c>
      <c r="P25" s="82" t="n">
        <v>73</v>
      </c>
      <c r="Q25" s="82" t="n">
        <v>8</v>
      </c>
      <c r="R25" s="82" t="n">
        <v>158</v>
      </c>
      <c r="S25" s="82" t="n">
        <f>D25+N25+O25+P25+Q25+R25</f>
        <v>8984</v>
      </c>
      <c r="T25" s="82" t="n">
        <v>7980</v>
      </c>
      <c r="U25" s="82" t="n">
        <v>513</v>
      </c>
      <c r="V25" s="82" t="n">
        <v>67</v>
      </c>
      <c r="W25" s="82" t="n">
        <v>67</v>
      </c>
      <c r="X25" s="82" t="n">
        <v>8</v>
      </c>
      <c r="Y25" s="82" t="n">
        <v>75</v>
      </c>
      <c r="Z25" s="82" t="n">
        <f>T25+U25+V25+W25+X25+Y25</f>
        <v>8710</v>
      </c>
      <c r="AA25" s="82" t="n">
        <v>5244</v>
      </c>
      <c r="AB25" s="56"/>
      <c r="AC25" s="56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</row>
    <row r="26">
      <c r="A26" s="78" t="n">
        <v>24</v>
      </c>
      <c r="B26" s="22" t="n">
        <v>64665</v>
      </c>
      <c r="C26" s="22" t="n">
        <v>25691</v>
      </c>
      <c r="D26" s="22" t="n">
        <v>7766</v>
      </c>
      <c r="E26" s="22" t="n">
        <v>25293</v>
      </c>
      <c r="F26" s="22" t="n">
        <v>39372</v>
      </c>
      <c r="G26" s="22" t="n">
        <v>23354</v>
      </c>
      <c r="H26" s="22" t="n">
        <v>5966</v>
      </c>
      <c r="I26" s="22" t="n">
        <v>268</v>
      </c>
      <c r="J26" s="17" t="n">
        <v>93</v>
      </c>
      <c r="K26" s="17" t="n">
        <v>48</v>
      </c>
      <c r="L26" s="17" t="n">
        <f>B26-G26</f>
        <v>41311</v>
      </c>
      <c r="M26" s="22" t="n">
        <v>56999</v>
      </c>
      <c r="N26" s="17" t="n">
        <v>451</v>
      </c>
      <c r="O26" s="17" t="n">
        <v>86</v>
      </c>
      <c r="P26" s="17" t="n">
        <v>55</v>
      </c>
      <c r="Q26" s="17" t="n">
        <v>14</v>
      </c>
      <c r="R26" s="17" t="n">
        <v>215</v>
      </c>
      <c r="S26" s="17" t="n">
        <f>D26+N26+O26+P26+Q26+R26</f>
        <v>8587</v>
      </c>
      <c r="T26" s="17" t="n">
        <v>7584</v>
      </c>
      <c r="U26" s="17" t="n">
        <v>406</v>
      </c>
      <c r="V26" s="17" t="n">
        <v>78</v>
      </c>
      <c r="W26" s="17" t="n">
        <v>51</v>
      </c>
      <c r="X26" s="17" t="n">
        <v>14</v>
      </c>
      <c r="Y26" s="17" t="n">
        <v>63</v>
      </c>
      <c r="Z26" s="17" t="n">
        <f>T26+U26+V26+W26+X26+Y26</f>
        <v>8196</v>
      </c>
      <c r="AA26" s="17" t="n">
        <v>5940</v>
      </c>
      <c r="AB26" s="56"/>
      <c r="AC26" s="56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</row>
    <row r="27">
      <c r="A27" s="78" t="n">
        <v>25</v>
      </c>
      <c r="B27" s="60" t="n">
        <v>65177</v>
      </c>
      <c r="C27" s="60" t="n">
        <v>37089</v>
      </c>
      <c r="D27" s="60" t="n">
        <v>7321</v>
      </c>
      <c r="E27" s="60" t="n">
        <v>10326</v>
      </c>
      <c r="F27" s="60" t="n">
        <v>54851</v>
      </c>
      <c r="G27" s="60" t="n">
        <v>35801</v>
      </c>
      <c r="H27" s="60" t="n">
        <v>8828</v>
      </c>
      <c r="I27" s="60" t="n">
        <v>401</v>
      </c>
      <c r="J27" s="82" t="n">
        <v>75</v>
      </c>
      <c r="K27" s="82" t="n">
        <v>37</v>
      </c>
      <c r="L27" s="82" t="n">
        <f>B27-G27</f>
        <v>29376</v>
      </c>
      <c r="M27" s="60" t="n">
        <v>59099</v>
      </c>
      <c r="N27" s="82" t="n">
        <v>484</v>
      </c>
      <c r="O27" s="82" t="n">
        <v>67</v>
      </c>
      <c r="P27" s="82" t="n">
        <v>61</v>
      </c>
      <c r="Q27" s="82" t="n">
        <v>5</v>
      </c>
      <c r="R27" s="82" t="n">
        <v>187</v>
      </c>
      <c r="S27" s="82" t="n">
        <f>D27+N27+O27+P27+Q27+R27</f>
        <v>8125</v>
      </c>
      <c r="T27" s="82" t="n">
        <v>7195</v>
      </c>
      <c r="U27" s="82" t="n">
        <v>469</v>
      </c>
      <c r="V27" s="82" t="n">
        <v>61</v>
      </c>
      <c r="W27" s="82" t="n">
        <v>60</v>
      </c>
      <c r="X27" s="82" t="n">
        <v>3</v>
      </c>
      <c r="Y27" s="82" t="n">
        <v>74</v>
      </c>
      <c r="Z27" s="82" t="n">
        <f>T27+U27+V27+W27+X27+Y27</f>
        <v>7862</v>
      </c>
      <c r="AA27" s="82" t="n">
        <v>8794</v>
      </c>
      <c r="AB27" s="56"/>
      <c r="AC27" s="56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</row>
    <row r="28">
      <c r="A28" s="78" t="n">
        <v>26</v>
      </c>
      <c r="B28" s="22" t="n">
        <v>59381</v>
      </c>
      <c r="C28" s="22" t="n">
        <v>23910</v>
      </c>
      <c r="D28" s="22" t="n">
        <v>4828</v>
      </c>
      <c r="E28" s="22" t="n">
        <v>4407</v>
      </c>
      <c r="F28" s="22" t="n">
        <v>54974</v>
      </c>
      <c r="G28" s="22" t="n">
        <v>23152</v>
      </c>
      <c r="H28" s="22" t="n">
        <v>24589</v>
      </c>
      <c r="I28" s="22" t="n">
        <v>287</v>
      </c>
      <c r="J28" s="17" t="n">
        <v>60</v>
      </c>
      <c r="K28" s="17" t="n">
        <v>56</v>
      </c>
      <c r="L28" s="17" t="n">
        <f>B28-G28</f>
        <v>36229</v>
      </c>
      <c r="M28" s="22" t="n">
        <v>55107</v>
      </c>
      <c r="N28" s="17" t="n">
        <v>332</v>
      </c>
      <c r="O28" s="17" t="n">
        <v>37</v>
      </c>
      <c r="P28" s="17" t="n">
        <v>64</v>
      </c>
      <c r="Q28" s="17" t="n">
        <v>2</v>
      </c>
      <c r="R28" s="17" t="n">
        <v>91</v>
      </c>
      <c r="S28" s="17" t="n">
        <f>D28+N28+O28+P28+Q28+R28</f>
        <v>5354</v>
      </c>
      <c r="T28" s="17" t="n">
        <v>4730</v>
      </c>
      <c r="U28" s="17" t="n">
        <v>305</v>
      </c>
      <c r="V28" s="17" t="n">
        <v>37</v>
      </c>
      <c r="W28" s="17" t="n">
        <v>60</v>
      </c>
      <c r="X28" s="17" t="n">
        <v>1</v>
      </c>
      <c r="Y28" s="17" t="n">
        <v>35</v>
      </c>
      <c r="Z28" s="17" t="n">
        <f>T28+U28+V28+W28+X28+Y28</f>
        <v>5168</v>
      </c>
      <c r="AA28" s="17" t="n">
        <v>24552</v>
      </c>
      <c r="AB28" s="56"/>
      <c r="AC28" s="56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</row>
    <row r="29">
      <c r="A29" s="78" t="n">
        <v>27</v>
      </c>
      <c r="B29" s="60" t="n">
        <v>65043</v>
      </c>
      <c r="C29" s="60" t="n">
        <v>31823</v>
      </c>
      <c r="D29" s="60" t="n">
        <v>4910</v>
      </c>
      <c r="E29" s="60" t="n">
        <v>16963</v>
      </c>
      <c r="F29" s="60" t="n">
        <v>48080</v>
      </c>
      <c r="G29" s="60" t="n">
        <v>29995</v>
      </c>
      <c r="H29" s="60" t="n">
        <v>10456</v>
      </c>
      <c r="I29" s="60" t="n">
        <v>373</v>
      </c>
      <c r="J29" s="82" t="n">
        <v>52</v>
      </c>
      <c r="K29" s="82" t="n">
        <v>38</v>
      </c>
      <c r="L29" s="82" t="n">
        <f>B29-G29</f>
        <v>35048</v>
      </c>
      <c r="M29" s="60" t="n">
        <v>57212</v>
      </c>
      <c r="N29" s="82" t="n">
        <v>406</v>
      </c>
      <c r="O29" s="82" t="n">
        <v>24</v>
      </c>
      <c r="P29" s="82" t="n">
        <v>44</v>
      </c>
      <c r="Q29" s="82" t="n">
        <v>4</v>
      </c>
      <c r="R29" s="82" t="n">
        <v>126</v>
      </c>
      <c r="S29" s="82" t="n">
        <f>D29+N29+O29+P29+Q29+R29</f>
        <v>5514</v>
      </c>
      <c r="T29" s="82" t="n">
        <v>4804</v>
      </c>
      <c r="U29" s="82" t="n">
        <v>367</v>
      </c>
      <c r="V29" s="82" t="n">
        <v>16</v>
      </c>
      <c r="W29" s="82" t="n">
        <v>44</v>
      </c>
      <c r="X29" s="82" t="n">
        <v>4</v>
      </c>
      <c r="Y29" s="82" t="n">
        <v>51</v>
      </c>
      <c r="Z29" s="82" t="n">
        <f>T29+U29+V29+W29+X29+Y29</f>
        <v>5286</v>
      </c>
      <c r="AA29" s="82" t="n">
        <v>10407</v>
      </c>
      <c r="AB29" s="56"/>
      <c r="AC29" s="56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</row>
    <row r="30">
      <c r="A30" s="78" t="n">
        <v>28</v>
      </c>
      <c r="B30" s="22" t="n">
        <v>64175</v>
      </c>
      <c r="C30" s="22" t="n">
        <v>39057</v>
      </c>
      <c r="D30" s="22" t="n">
        <v>5029</v>
      </c>
      <c r="E30" s="22" t="n">
        <v>5982</v>
      </c>
      <c r="F30" s="22" t="n">
        <v>58193</v>
      </c>
      <c r="G30" s="22" t="n">
        <v>37955</v>
      </c>
      <c r="H30" s="22" t="n">
        <v>12440</v>
      </c>
      <c r="I30" s="22" t="n">
        <v>408</v>
      </c>
      <c r="J30" s="17" t="n">
        <v>78</v>
      </c>
      <c r="K30" s="17" t="n">
        <v>45</v>
      </c>
      <c r="L30" s="17" t="n">
        <f>B30-G30</f>
        <v>26220</v>
      </c>
      <c r="M30" s="22" t="n">
        <v>58884</v>
      </c>
      <c r="N30" s="17" t="n">
        <v>406</v>
      </c>
      <c r="O30" s="17" t="n">
        <v>56</v>
      </c>
      <c r="P30" s="17" t="n">
        <v>61</v>
      </c>
      <c r="Q30" s="17" t="n">
        <v>5</v>
      </c>
      <c r="R30" s="17" t="n">
        <v>127</v>
      </c>
      <c r="S30" s="17" t="n">
        <f>D30+N30+O30+P30+Q30+R30</f>
        <v>5684</v>
      </c>
      <c r="T30" s="17" t="n">
        <v>4928</v>
      </c>
      <c r="U30" s="17" t="n">
        <v>386</v>
      </c>
      <c r="V30" s="17" t="n">
        <v>53</v>
      </c>
      <c r="W30" s="17" t="n">
        <v>59</v>
      </c>
      <c r="X30" s="17" t="n">
        <v>5</v>
      </c>
      <c r="Y30" s="17" t="n">
        <v>64</v>
      </c>
      <c r="Z30" s="17" t="n">
        <f>T30+U30+V30+W30+X30+Y30</f>
        <v>5495</v>
      </c>
      <c r="AA30" s="17" t="n">
        <v>12370</v>
      </c>
      <c r="AB30" s="56"/>
      <c r="AC30" s="56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</row>
    <row r="31">
      <c r="A31" s="78" t="n">
        <v>29</v>
      </c>
      <c r="B31" s="60" t="n">
        <v>64531</v>
      </c>
      <c r="C31" s="60" t="n">
        <v>44605</v>
      </c>
      <c r="D31" s="60" t="n">
        <v>4279</v>
      </c>
      <c r="E31" s="60" t="n">
        <v>8914</v>
      </c>
      <c r="F31" s="60" t="n">
        <v>55617</v>
      </c>
      <c r="G31" s="60" t="n">
        <v>43479</v>
      </c>
      <c r="H31" s="60" t="n">
        <v>5136</v>
      </c>
      <c r="I31" s="60" t="n">
        <v>462</v>
      </c>
      <c r="J31" s="82" t="n">
        <v>85</v>
      </c>
      <c r="K31" s="82" t="n">
        <v>37</v>
      </c>
      <c r="L31" s="82" t="n">
        <f>B31-G31</f>
        <v>21052</v>
      </c>
      <c r="M31" s="60" t="n">
        <v>59155</v>
      </c>
      <c r="N31" s="82" t="n">
        <v>453</v>
      </c>
      <c r="O31" s="82" t="n">
        <v>58</v>
      </c>
      <c r="P31" s="82" t="n">
        <v>23</v>
      </c>
      <c r="Q31" s="82" t="n">
        <v>2</v>
      </c>
      <c r="R31" s="82" t="n">
        <v>108</v>
      </c>
      <c r="S31" s="82" t="n">
        <f>D31+N31+O31+P31+Q31+R31</f>
        <v>4923</v>
      </c>
      <c r="T31" s="82" t="n">
        <v>4192</v>
      </c>
      <c r="U31" s="82" t="n">
        <v>426</v>
      </c>
      <c r="V31" s="82" t="n">
        <v>39</v>
      </c>
      <c r="W31" s="82" t="n">
        <v>23</v>
      </c>
      <c r="X31" s="82" t="n">
        <v>2</v>
      </c>
      <c r="Y31" s="82" t="n">
        <v>49</v>
      </c>
      <c r="Z31" s="82" t="n">
        <f>T31+U31+V31+W31+X31+Y31</f>
        <v>4731</v>
      </c>
      <c r="AA31" s="82" t="n">
        <v>5098</v>
      </c>
      <c r="AB31" s="56"/>
      <c r="AC31" s="56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</row>
    <row r="32">
      <c r="A32" s="78" t="n">
        <v>30</v>
      </c>
      <c r="B32" s="22" t="n">
        <v>61555</v>
      </c>
      <c r="C32" s="22" t="n">
        <v>40944</v>
      </c>
      <c r="D32" s="22" t="n">
        <v>3842</v>
      </c>
      <c r="E32" s="22" t="n">
        <v>4174</v>
      </c>
      <c r="F32" s="22" t="n">
        <v>57381</v>
      </c>
      <c r="G32" s="22" t="n">
        <v>40126</v>
      </c>
      <c r="H32" s="22" t="n">
        <v>10737</v>
      </c>
      <c r="I32" s="22" t="n">
        <v>452</v>
      </c>
      <c r="J32" s="17" t="n">
        <v>80</v>
      </c>
      <c r="K32" s="17" t="n">
        <v>40</v>
      </c>
      <c r="L32" s="17" t="n">
        <f>B32-G32</f>
        <v>21429</v>
      </c>
      <c r="M32" s="22" t="n">
        <v>57224</v>
      </c>
      <c r="N32" s="17" t="n">
        <v>347</v>
      </c>
      <c r="O32" s="17" t="n">
        <v>27</v>
      </c>
      <c r="P32" s="17" t="n">
        <v>39</v>
      </c>
      <c r="Q32" s="17" t="n">
        <v>3</v>
      </c>
      <c r="R32" s="17" t="n">
        <v>73</v>
      </c>
      <c r="S32" s="17" t="n">
        <f>D32+N32+O32+P32+Q32+R32</f>
        <v>4331</v>
      </c>
      <c r="T32" s="17" t="n">
        <v>3783</v>
      </c>
      <c r="U32" s="17" t="n">
        <v>340</v>
      </c>
      <c r="V32" s="17" t="n">
        <v>26</v>
      </c>
      <c r="W32" s="17" t="n">
        <v>37</v>
      </c>
      <c r="X32" s="17" t="n">
        <v>3</v>
      </c>
      <c r="Y32" s="17" t="n">
        <v>29</v>
      </c>
      <c r="Z32" s="17" t="n">
        <f>T32+U32+V32+W32+X32+Y32</f>
        <v>4218</v>
      </c>
      <c r="AA32" s="17" t="n">
        <v>10705</v>
      </c>
      <c r="AB32" s="56"/>
      <c r="AC32" s="56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</row>
    <row r="33">
      <c r="A33" s="78" t="n">
        <v>31</v>
      </c>
      <c r="B33" s="60" t="n">
        <v>68383</v>
      </c>
      <c r="C33" s="60" t="n">
        <v>57328</v>
      </c>
      <c r="D33" s="60" t="n">
        <v>3825</v>
      </c>
      <c r="E33" s="60" t="n">
        <v>4139</v>
      </c>
      <c r="F33" s="60" t="n">
        <v>64244</v>
      </c>
      <c r="G33" s="60" t="n">
        <v>56507</v>
      </c>
      <c r="H33" s="60" t="n">
        <v>1136</v>
      </c>
      <c r="I33" s="60" t="n">
        <v>434</v>
      </c>
      <c r="J33" s="82" t="n">
        <v>155</v>
      </c>
      <c r="K33" s="82" t="n">
        <v>37</v>
      </c>
      <c r="L33" s="82" t="n">
        <f>B33-G33</f>
        <v>11876</v>
      </c>
      <c r="M33" s="60" t="n">
        <v>64279</v>
      </c>
      <c r="N33" s="82" t="n">
        <v>398</v>
      </c>
      <c r="O33" s="82" t="n">
        <v>48</v>
      </c>
      <c r="P33" s="82" t="n">
        <v>24</v>
      </c>
      <c r="Q33" s="82" t="n">
        <v>2</v>
      </c>
      <c r="R33" s="82" t="n">
        <v>52</v>
      </c>
      <c r="S33" s="82" t="n">
        <f>D33+N33+O33+P33+Q33+R33</f>
        <v>4349</v>
      </c>
      <c r="T33" s="82" t="n">
        <v>3774</v>
      </c>
      <c r="U33" s="82" t="n">
        <v>386</v>
      </c>
      <c r="V33" s="82" t="n">
        <v>42</v>
      </c>
      <c r="W33" s="82" t="n">
        <v>24</v>
      </c>
      <c r="X33" s="82" t="n">
        <v>2</v>
      </c>
      <c r="Y33" s="82" t="n">
        <v>27</v>
      </c>
      <c r="Z33" s="82" t="n">
        <f>T33+U33+V33+W33+X33+Y33</f>
        <v>4255</v>
      </c>
      <c r="AA33" s="82" t="n">
        <v>1115</v>
      </c>
      <c r="AB33" s="56"/>
      <c r="AC33" s="56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</row>
    <row r="34">
      <c r="A34" s="78" t="n">
        <v>32</v>
      </c>
      <c r="B34" s="22" t="n">
        <v>68613</v>
      </c>
      <c r="C34" s="22" t="n">
        <v>54289</v>
      </c>
      <c r="D34" s="22" t="n">
        <v>6488</v>
      </c>
      <c r="E34" s="22" t="n">
        <v>5364</v>
      </c>
      <c r="F34" s="22" t="n">
        <v>63249</v>
      </c>
      <c r="G34" s="22" t="n">
        <v>53327</v>
      </c>
      <c r="H34" s="22" t="n">
        <v>835</v>
      </c>
      <c r="I34" s="22" t="n">
        <v>441</v>
      </c>
      <c r="J34" s="17" t="n">
        <v>130</v>
      </c>
      <c r="K34" s="17" t="n">
        <v>27</v>
      </c>
      <c r="L34" s="17" t="n">
        <f>B34-G34</f>
        <v>15286</v>
      </c>
      <c r="M34" s="22" t="n">
        <v>64811</v>
      </c>
      <c r="N34" s="17" t="n">
        <v>460</v>
      </c>
      <c r="O34" s="17" t="n">
        <v>56</v>
      </c>
      <c r="P34" s="17" t="n">
        <v>15</v>
      </c>
      <c r="Q34" s="17" t="n">
        <v>10</v>
      </c>
      <c r="R34" s="17" t="n">
        <v>70</v>
      </c>
      <c r="S34" s="17" t="n">
        <f>D34+N34+O34+P34+Q34+R34</f>
        <v>7099</v>
      </c>
      <c r="T34" s="17" t="n">
        <v>6415</v>
      </c>
      <c r="U34" s="17" t="n">
        <v>446</v>
      </c>
      <c r="V34" s="17" t="n">
        <v>56</v>
      </c>
      <c r="W34" s="17" t="n">
        <v>15</v>
      </c>
      <c r="X34" s="17" t="n">
        <v>10</v>
      </c>
      <c r="Y34" s="17" t="n">
        <v>28</v>
      </c>
      <c r="Z34" s="17" t="n">
        <f>T34+U34+V34+W34+X34+Y34</f>
        <v>6970</v>
      </c>
      <c r="AA34" s="17" t="n">
        <v>822</v>
      </c>
      <c r="AB34" s="56"/>
      <c r="AC34" s="56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</row>
    <row r="35">
      <c r="A35" s="78" t="n">
        <v>33</v>
      </c>
      <c r="B35" s="60" t="n">
        <v>64919</v>
      </c>
      <c r="C35" s="60" t="n">
        <v>36205</v>
      </c>
      <c r="D35" s="60" t="n">
        <v>14130</v>
      </c>
      <c r="E35" s="60" t="n">
        <v>9812</v>
      </c>
      <c r="F35" s="60" t="n">
        <v>55107</v>
      </c>
      <c r="G35" s="60" t="n">
        <v>34389</v>
      </c>
      <c r="H35" s="60" t="n">
        <v>3025</v>
      </c>
      <c r="I35" s="60" t="n">
        <v>375</v>
      </c>
      <c r="J35" s="82" t="n">
        <v>192</v>
      </c>
      <c r="K35" s="82" t="n">
        <v>118</v>
      </c>
      <c r="L35" s="82" t="n">
        <f>B35-G35</f>
        <v>30530</v>
      </c>
      <c r="M35" s="60" t="n">
        <v>58082</v>
      </c>
      <c r="N35" s="82" t="n">
        <v>764</v>
      </c>
      <c r="O35" s="82" t="n">
        <v>157</v>
      </c>
      <c r="P35" s="82" t="n">
        <v>107</v>
      </c>
      <c r="Q35" s="82" t="n">
        <v>14</v>
      </c>
      <c r="R35" s="82" t="n">
        <v>265</v>
      </c>
      <c r="S35" s="82" t="n">
        <f>D35+N35+O35+P35+Q35+R35</f>
        <v>15437</v>
      </c>
      <c r="T35" s="82" t="n">
        <v>13843</v>
      </c>
      <c r="U35" s="82" t="n">
        <v>711</v>
      </c>
      <c r="V35" s="82" t="n">
        <v>137</v>
      </c>
      <c r="W35" s="82" t="n">
        <v>100</v>
      </c>
      <c r="X35" s="82" t="n">
        <v>14</v>
      </c>
      <c r="Y35" s="82" t="n">
        <v>106</v>
      </c>
      <c r="Z35" s="82" t="n">
        <f>T35+U35+V35+W35+X35+Y35</f>
        <v>14911</v>
      </c>
      <c r="AA35" s="82" t="n">
        <v>2982</v>
      </c>
      <c r="AB35" s="56"/>
      <c r="AC35" s="56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</row>
    <row r="36">
      <c r="A36" s="78" t="n">
        <v>34</v>
      </c>
      <c r="B36" s="22" t="n">
        <v>66638</v>
      </c>
      <c r="C36" s="22" t="n">
        <v>44578</v>
      </c>
      <c r="D36" s="22" t="n">
        <v>11074</v>
      </c>
      <c r="E36" s="22" t="n">
        <v>6199</v>
      </c>
      <c r="F36" s="22" t="n">
        <v>60439</v>
      </c>
      <c r="G36" s="22" t="n">
        <v>43297</v>
      </c>
      <c r="H36" s="22" t="n">
        <v>2279</v>
      </c>
      <c r="I36" s="22" t="n">
        <v>387</v>
      </c>
      <c r="J36" s="17" t="n">
        <v>336</v>
      </c>
      <c r="K36" s="17" t="n">
        <v>95</v>
      </c>
      <c r="L36" s="17" t="n">
        <f>B36-G36</f>
        <v>23341</v>
      </c>
      <c r="M36" s="22" t="n">
        <v>61249</v>
      </c>
      <c r="N36" s="17" t="n">
        <v>670</v>
      </c>
      <c r="O36" s="17" t="n">
        <v>111</v>
      </c>
      <c r="P36" s="17" t="n">
        <v>90</v>
      </c>
      <c r="Q36" s="17" t="n">
        <v>10</v>
      </c>
      <c r="R36" s="17" t="n">
        <v>163</v>
      </c>
      <c r="S36" s="17" t="n">
        <f>D36+N36+O36+P36+Q36+R36</f>
        <v>12118</v>
      </c>
      <c r="T36" s="17" t="n">
        <v>10853</v>
      </c>
      <c r="U36" s="17" t="n">
        <v>634</v>
      </c>
      <c r="V36" s="17" t="n">
        <v>110</v>
      </c>
      <c r="W36" s="17" t="n">
        <v>90</v>
      </c>
      <c r="X36" s="17" t="n">
        <v>10</v>
      </c>
      <c r="Y36" s="17" t="n">
        <v>71</v>
      </c>
      <c r="Z36" s="17" t="n">
        <f>T36+U36+V36+W36+X36+Y36</f>
        <v>11768</v>
      </c>
      <c r="AA36" s="17" t="n">
        <v>2252</v>
      </c>
      <c r="AB36" s="56"/>
      <c r="AC36" s="56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</row>
    <row r="37">
      <c r="A37" s="78" t="n">
        <v>35</v>
      </c>
      <c r="B37" s="60" t="n">
        <v>63678</v>
      </c>
      <c r="C37" s="60" t="n">
        <v>42514</v>
      </c>
      <c r="D37" s="60" t="n">
        <v>10097</v>
      </c>
      <c r="E37" s="60" t="n">
        <v>6981</v>
      </c>
      <c r="F37" s="60" t="n">
        <v>56697</v>
      </c>
      <c r="G37" s="60" t="n">
        <v>41392</v>
      </c>
      <c r="H37" s="60" t="n">
        <v>2019</v>
      </c>
      <c r="I37" s="60" t="n">
        <v>360</v>
      </c>
      <c r="J37" s="82" t="n">
        <v>155</v>
      </c>
      <c r="K37" s="82" t="n">
        <v>56</v>
      </c>
      <c r="L37" s="82" t="n">
        <f>B37-G37</f>
        <v>22286</v>
      </c>
      <c r="M37" s="60" t="n">
        <v>58592</v>
      </c>
      <c r="N37" s="82" t="n">
        <v>615</v>
      </c>
      <c r="O37" s="82" t="n">
        <v>124</v>
      </c>
      <c r="P37" s="82" t="n">
        <v>55</v>
      </c>
      <c r="Q37" s="82" t="n">
        <v>9</v>
      </c>
      <c r="R37" s="82" t="n">
        <v>186</v>
      </c>
      <c r="S37" s="82" t="n">
        <f>D37+N37+O37+P37+Q37+R37</f>
        <v>11086</v>
      </c>
      <c r="T37" s="82" t="n">
        <v>9923</v>
      </c>
      <c r="U37" s="82" t="n">
        <v>590</v>
      </c>
      <c r="V37" s="82" t="n">
        <v>104</v>
      </c>
      <c r="W37" s="82" t="n">
        <v>55</v>
      </c>
      <c r="X37" s="82" t="n">
        <v>9</v>
      </c>
      <c r="Y37" s="82" t="n">
        <v>71</v>
      </c>
      <c r="Z37" s="82" t="n">
        <f>T37+U37+V37+W37+X37+Y37</f>
        <v>10752</v>
      </c>
      <c r="AA37" s="82" t="n">
        <v>2000</v>
      </c>
      <c r="AB37" s="56"/>
      <c r="AC37" s="56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</row>
    <row r="38">
      <c r="A38" s="78" t="n">
        <v>36</v>
      </c>
      <c r="B38" s="22" t="n">
        <v>65547</v>
      </c>
      <c r="C38" s="22" t="n">
        <v>43460</v>
      </c>
      <c r="D38" s="22" t="n">
        <v>13399</v>
      </c>
      <c r="E38" s="22" t="n">
        <v>4885</v>
      </c>
      <c r="F38" s="22" t="n">
        <v>60662</v>
      </c>
      <c r="G38" s="22" t="n">
        <v>42645</v>
      </c>
      <c r="H38" s="22" t="n">
        <v>1303</v>
      </c>
      <c r="I38" s="22" t="n">
        <v>378</v>
      </c>
      <c r="J38" s="17" t="n">
        <v>275</v>
      </c>
      <c r="K38" s="17" t="n">
        <v>56</v>
      </c>
      <c r="L38" s="17" t="n">
        <f>B38-G38</f>
        <v>22902</v>
      </c>
      <c r="M38" s="22" t="n">
        <v>61142</v>
      </c>
      <c r="N38" s="17" t="n">
        <v>722</v>
      </c>
      <c r="O38" s="17" t="n">
        <v>161</v>
      </c>
      <c r="P38" s="17" t="n">
        <v>49</v>
      </c>
      <c r="Q38" s="17" t="n">
        <v>21</v>
      </c>
      <c r="R38" s="17" t="n">
        <v>147</v>
      </c>
      <c r="S38" s="17" t="n">
        <f>D38+N38+O38+P38+Q38+R38</f>
        <v>14499</v>
      </c>
      <c r="T38" s="17" t="n">
        <v>13255</v>
      </c>
      <c r="U38" s="17" t="n">
        <v>685</v>
      </c>
      <c r="V38" s="17" t="n">
        <v>157</v>
      </c>
      <c r="W38" s="17" t="n">
        <v>49</v>
      </c>
      <c r="X38" s="17" t="n">
        <v>21</v>
      </c>
      <c r="Y38" s="17" t="n">
        <v>54</v>
      </c>
      <c r="Z38" s="17" t="n">
        <f>T38+U38+V38+W38+X38+Y38</f>
        <v>14221</v>
      </c>
      <c r="AA38" s="17" t="n">
        <v>1286</v>
      </c>
      <c r="AB38" s="56"/>
      <c r="AC38" s="56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</row>
    <row r="39">
      <c r="A39" s="78" t="n">
        <v>37</v>
      </c>
      <c r="B39" s="60" t="n">
        <v>70451</v>
      </c>
      <c r="C39" s="60" t="n">
        <v>48814</v>
      </c>
      <c r="D39" s="60" t="n">
        <v>16094</v>
      </c>
      <c r="E39" s="60" t="n">
        <v>2610</v>
      </c>
      <c r="F39" s="60" t="n">
        <v>67841</v>
      </c>
      <c r="G39" s="60" t="n">
        <v>48226</v>
      </c>
      <c r="H39" s="60" t="n">
        <v>686</v>
      </c>
      <c r="I39" s="60" t="n">
        <v>365</v>
      </c>
      <c r="J39" s="82" t="n">
        <v>264</v>
      </c>
      <c r="K39" s="82" t="n">
        <v>18</v>
      </c>
      <c r="L39" s="82" t="n">
        <f>B39-G39</f>
        <v>22225</v>
      </c>
      <c r="M39" s="60" t="n">
        <v>67198</v>
      </c>
      <c r="N39" s="82" t="n">
        <v>505</v>
      </c>
      <c r="O39" s="82" t="n">
        <v>123</v>
      </c>
      <c r="P39" s="82" t="n">
        <v>14</v>
      </c>
      <c r="Q39" s="82" t="n">
        <v>5</v>
      </c>
      <c r="R39" s="82" t="n">
        <v>45</v>
      </c>
      <c r="S39" s="82" t="n">
        <f>D39+N39+O39+P39+Q39+R39</f>
        <v>16786</v>
      </c>
      <c r="T39" s="82" t="n">
        <v>15999</v>
      </c>
      <c r="U39" s="82" t="n">
        <v>502</v>
      </c>
      <c r="V39" s="82" t="n">
        <v>121</v>
      </c>
      <c r="W39" s="82" t="n">
        <v>10</v>
      </c>
      <c r="X39" s="82" t="n">
        <v>5</v>
      </c>
      <c r="Y39" s="82" t="n">
        <v>31</v>
      </c>
      <c r="Z39" s="82" t="n">
        <f>T39+U39+V39+W39+X39+Y39</f>
        <v>16668</v>
      </c>
      <c r="AA39" s="82" t="n">
        <v>670</v>
      </c>
      <c r="AB39" s="56"/>
      <c r="AC39" s="56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</row>
    <row r="40">
      <c r="A40" s="78" t="n">
        <v>38</v>
      </c>
      <c r="B40" s="22" t="n">
        <v>66519</v>
      </c>
      <c r="C40" s="22" t="n">
        <v>54243</v>
      </c>
      <c r="D40" s="22" t="n">
        <v>7696</v>
      </c>
      <c r="E40" s="22" t="n">
        <v>1606</v>
      </c>
      <c r="F40" s="22" t="n">
        <v>64913</v>
      </c>
      <c r="G40" s="22" t="n">
        <v>53820</v>
      </c>
      <c r="H40" s="22" t="n">
        <v>456</v>
      </c>
      <c r="I40" s="22" t="n">
        <v>363</v>
      </c>
      <c r="J40" s="17" t="n">
        <v>414</v>
      </c>
      <c r="K40" s="17" t="n">
        <v>39</v>
      </c>
      <c r="L40" s="17" t="n">
        <f>B40-G40</f>
        <v>12699</v>
      </c>
      <c r="M40" s="22" t="n">
        <v>63516</v>
      </c>
      <c r="N40" s="17" t="n">
        <v>331</v>
      </c>
      <c r="O40" s="17" t="n">
        <v>98</v>
      </c>
      <c r="P40" s="17" t="n">
        <v>11</v>
      </c>
      <c r="Q40" s="17" t="n">
        <v>4</v>
      </c>
      <c r="R40" s="17" t="n">
        <v>53</v>
      </c>
      <c r="S40" s="17" t="n">
        <f>D40+N40+O40+P40+Q40+R40</f>
        <v>8193</v>
      </c>
      <c r="T40" s="17" t="n">
        <v>7644</v>
      </c>
      <c r="U40" s="17" t="n">
        <v>314</v>
      </c>
      <c r="V40" s="17" t="n">
        <v>96</v>
      </c>
      <c r="W40" s="17" t="n">
        <v>8</v>
      </c>
      <c r="X40" s="17" t="n">
        <v>4</v>
      </c>
      <c r="Y40" s="17" t="n">
        <v>32</v>
      </c>
      <c r="Z40" s="17" t="n">
        <f>T40+U40+V40+W40+X40+Y40</f>
        <v>8098</v>
      </c>
      <c r="AA40" s="17" t="n">
        <v>443</v>
      </c>
      <c r="AB40" s="56"/>
      <c r="AC40" s="56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</row>
    <row r="41">
      <c r="A41" s="78" t="n">
        <v>39</v>
      </c>
      <c r="B41" s="60" t="n">
        <v>70003</v>
      </c>
      <c r="C41" s="60" t="n">
        <v>54769</v>
      </c>
      <c r="D41" s="60" t="n">
        <v>8268</v>
      </c>
      <c r="E41" s="60" t="n">
        <v>2889</v>
      </c>
      <c r="F41" s="60" t="n">
        <v>67114</v>
      </c>
      <c r="G41" s="60" t="n">
        <v>54114</v>
      </c>
      <c r="H41" s="60" t="n">
        <v>1752</v>
      </c>
      <c r="I41" s="60" t="n">
        <v>426</v>
      </c>
      <c r="J41" s="82" t="n">
        <v>284</v>
      </c>
      <c r="K41" s="82" t="n">
        <v>43</v>
      </c>
      <c r="L41" s="82" t="n">
        <f>B41-G41</f>
        <v>15889</v>
      </c>
      <c r="M41" s="60" t="n">
        <v>66237</v>
      </c>
      <c r="N41" s="82" t="n">
        <v>392</v>
      </c>
      <c r="O41" s="82" t="n">
        <v>86</v>
      </c>
      <c r="P41" s="82" t="n">
        <v>40</v>
      </c>
      <c r="Q41" s="82" t="n">
        <v>13</v>
      </c>
      <c r="R41" s="82" t="n">
        <v>99</v>
      </c>
      <c r="S41" s="82" t="n">
        <f>D41+N41+O41+P41+Q41+R41</f>
        <v>8898</v>
      </c>
      <c r="T41" s="82" t="n">
        <v>8182</v>
      </c>
      <c r="U41" s="82" t="n">
        <v>384</v>
      </c>
      <c r="V41" s="82" t="n">
        <v>85</v>
      </c>
      <c r="W41" s="82" t="n">
        <v>40</v>
      </c>
      <c r="X41" s="82" t="n">
        <v>13</v>
      </c>
      <c r="Y41" s="82" t="n">
        <v>51</v>
      </c>
      <c r="Z41" s="82" t="n">
        <f>T41+U41+V41+W41+X41+Y41</f>
        <v>8755</v>
      </c>
      <c r="AA41" s="82" t="n">
        <v>1743</v>
      </c>
      <c r="AB41" s="56"/>
      <c r="AC41" s="56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</row>
    <row r="42">
      <c r="A42" s="78" t="n">
        <v>40</v>
      </c>
      <c r="B42" s="22" t="n">
        <v>68608</v>
      </c>
      <c r="C42" s="22" t="n">
        <v>35109</v>
      </c>
      <c r="D42" s="22" t="n">
        <v>22243</v>
      </c>
      <c r="E42" s="22" t="n">
        <v>6254</v>
      </c>
      <c r="F42" s="22" t="n">
        <v>62354</v>
      </c>
      <c r="G42" s="22" t="n">
        <v>33926</v>
      </c>
      <c r="H42" s="22" t="n">
        <v>3068</v>
      </c>
      <c r="I42" s="22" t="n">
        <v>295</v>
      </c>
      <c r="J42" s="17" t="n">
        <v>173</v>
      </c>
      <c r="K42" s="17" t="n">
        <v>186</v>
      </c>
      <c r="L42" s="17" t="n">
        <f>B42-G42</f>
        <v>34682</v>
      </c>
      <c r="M42" s="22" t="n">
        <v>63752</v>
      </c>
      <c r="N42" s="17" t="n">
        <v>712</v>
      </c>
      <c r="O42" s="17" t="n">
        <v>241</v>
      </c>
      <c r="P42" s="17" t="n">
        <v>118</v>
      </c>
      <c r="Q42" s="17" t="n">
        <v>10</v>
      </c>
      <c r="R42" s="17" t="n">
        <v>319</v>
      </c>
      <c r="S42" s="17" t="n">
        <f>D42+N42+O42+P42+Q42+R42</f>
        <v>23643</v>
      </c>
      <c r="T42" s="17" t="n">
        <v>21841</v>
      </c>
      <c r="U42" s="17" t="n">
        <v>665</v>
      </c>
      <c r="V42" s="17" t="n">
        <v>221</v>
      </c>
      <c r="W42" s="17" t="n">
        <v>114</v>
      </c>
      <c r="X42" s="17" t="n">
        <v>10</v>
      </c>
      <c r="Y42" s="17" t="n">
        <v>111</v>
      </c>
      <c r="Z42" s="17" t="n">
        <f>T42+U42+V42+W42+X42+Y42</f>
        <v>22962</v>
      </c>
      <c r="AA42" s="17" t="n">
        <v>3017</v>
      </c>
      <c r="AB42" s="56"/>
      <c r="AC42" s="56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</row>
    <row r="43">
      <c r="A43" s="78" t="n">
        <v>41</v>
      </c>
      <c r="B43" s="60" t="n">
        <v>62575</v>
      </c>
      <c r="C43" s="60" t="n">
        <v>46568</v>
      </c>
      <c r="D43" s="60" t="n">
        <v>6892</v>
      </c>
      <c r="E43" s="60" t="n">
        <v>3362</v>
      </c>
      <c r="F43" s="60" t="n">
        <v>59213</v>
      </c>
      <c r="G43" s="60" t="n">
        <v>45723</v>
      </c>
      <c r="H43" s="60" t="n">
        <v>3517</v>
      </c>
      <c r="I43" s="60" t="n">
        <v>413</v>
      </c>
      <c r="J43" s="82" t="n">
        <v>171</v>
      </c>
      <c r="K43" s="82" t="n">
        <v>104</v>
      </c>
      <c r="L43" s="82" t="n">
        <f>B43-G43</f>
        <v>16852</v>
      </c>
      <c r="M43" s="60" t="n">
        <v>58442</v>
      </c>
      <c r="N43" s="82" t="n">
        <v>431</v>
      </c>
      <c r="O43" s="82" t="n">
        <v>84</v>
      </c>
      <c r="P43" s="82" t="n">
        <v>51</v>
      </c>
      <c r="Q43" s="82" t="n">
        <v>2</v>
      </c>
      <c r="R43" s="82" t="n">
        <v>111</v>
      </c>
      <c r="S43" s="82" t="n">
        <f>D43+N43+O43+P43+Q43+R43</f>
        <v>7571</v>
      </c>
      <c r="T43" s="82" t="n">
        <v>6732</v>
      </c>
      <c r="U43" s="82" t="n">
        <v>397</v>
      </c>
      <c r="V43" s="82" t="n">
        <v>76</v>
      </c>
      <c r="W43" s="82" t="n">
        <v>50</v>
      </c>
      <c r="X43" s="82" t="n">
        <v>2</v>
      </c>
      <c r="Y43" s="82" t="n">
        <v>43</v>
      </c>
      <c r="Z43" s="82" t="n">
        <f>T43+U43+V43+W43+X43+Y43</f>
        <v>7300</v>
      </c>
      <c r="AA43" s="82" t="n">
        <v>3492</v>
      </c>
      <c r="AB43" s="56"/>
      <c r="AC43" s="56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</row>
    <row r="44">
      <c r="A44" s="78" t="n">
        <v>42</v>
      </c>
      <c r="B44" s="22" t="n">
        <v>68353</v>
      </c>
      <c r="C44" s="22" t="n">
        <v>26336</v>
      </c>
      <c r="D44" s="22" t="n">
        <v>33597</v>
      </c>
      <c r="E44" s="22" t="n">
        <v>4961</v>
      </c>
      <c r="F44" s="22" t="n">
        <v>63392</v>
      </c>
      <c r="G44" s="22" t="n">
        <v>25448</v>
      </c>
      <c r="H44" s="22" t="n">
        <v>1469</v>
      </c>
      <c r="I44" s="22" t="n">
        <v>256</v>
      </c>
      <c r="J44" s="17" t="n">
        <v>233</v>
      </c>
      <c r="K44" s="17" t="n">
        <v>101</v>
      </c>
      <c r="L44" s="17" t="n">
        <f>B44-G44</f>
        <v>42905</v>
      </c>
      <c r="M44" s="22" t="n">
        <v>64229</v>
      </c>
      <c r="N44" s="17" t="n">
        <v>762</v>
      </c>
      <c r="O44" s="17" t="n">
        <v>394</v>
      </c>
      <c r="P44" s="17" t="n">
        <v>104</v>
      </c>
      <c r="Q44" s="17" t="n">
        <v>34</v>
      </c>
      <c r="R44" s="17" t="n">
        <v>264</v>
      </c>
      <c r="S44" s="17" t="n">
        <f>D44+N44+O44+P44+Q44+R44</f>
        <v>35155</v>
      </c>
      <c r="T44" s="17" t="n">
        <v>33132</v>
      </c>
      <c r="U44" s="17" t="n">
        <v>708</v>
      </c>
      <c r="V44" s="17" t="n">
        <v>364</v>
      </c>
      <c r="W44" s="17" t="n">
        <v>99</v>
      </c>
      <c r="X44" s="17" t="n">
        <v>34</v>
      </c>
      <c r="Y44" s="17" t="n">
        <v>116</v>
      </c>
      <c r="Z44" s="17" t="n">
        <f>T44+U44+V44+W44+X44+Y44</f>
        <v>34453</v>
      </c>
      <c r="AA44" s="17" t="n">
        <v>1436</v>
      </c>
      <c r="AB44" s="56"/>
      <c r="AC44" s="56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</row>
    <row r="45">
      <c r="A45" s="78" t="n">
        <v>43</v>
      </c>
      <c r="B45" s="60" t="n">
        <v>70882</v>
      </c>
      <c r="C45" s="60" t="n">
        <v>31546</v>
      </c>
      <c r="D45" s="60" t="n">
        <v>28266</v>
      </c>
      <c r="E45" s="60" t="n">
        <v>5827</v>
      </c>
      <c r="F45" s="60" t="n">
        <v>65055</v>
      </c>
      <c r="G45" s="60" t="n">
        <v>30459</v>
      </c>
      <c r="H45" s="60" t="n">
        <v>2854</v>
      </c>
      <c r="I45" s="60" t="n">
        <v>292</v>
      </c>
      <c r="J45" s="82" t="n">
        <v>225</v>
      </c>
      <c r="K45" s="82" t="n">
        <v>115</v>
      </c>
      <c r="L45" s="82" t="n">
        <f>B45-G45</f>
        <v>40423</v>
      </c>
      <c r="M45" s="60" t="n">
        <v>65961</v>
      </c>
      <c r="N45" s="82" t="n">
        <v>847</v>
      </c>
      <c r="O45" s="82" t="n">
        <v>318</v>
      </c>
      <c r="P45" s="82" t="n">
        <v>155</v>
      </c>
      <c r="Q45" s="82" t="n">
        <v>8</v>
      </c>
      <c r="R45" s="82" t="n">
        <v>416</v>
      </c>
      <c r="S45" s="82" t="n">
        <f>D45+N45+O45+P45+Q45+R45</f>
        <v>30010</v>
      </c>
      <c r="T45" s="82" t="n">
        <v>27761</v>
      </c>
      <c r="U45" s="82" t="n">
        <v>784</v>
      </c>
      <c r="V45" s="82" t="n">
        <v>298</v>
      </c>
      <c r="W45" s="82" t="n">
        <v>153</v>
      </c>
      <c r="X45" s="82" t="n">
        <v>8</v>
      </c>
      <c r="Y45" s="82" t="n">
        <v>144</v>
      </c>
      <c r="Z45" s="82" t="n">
        <f>T45+U45+V45+W45+X45+Y45</f>
        <v>29148</v>
      </c>
      <c r="AA45" s="82" t="n">
        <v>2819</v>
      </c>
      <c r="AB45" s="56"/>
      <c r="AC45" s="56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</row>
    <row r="46">
      <c r="A46" s="78" t="n">
        <v>44</v>
      </c>
      <c r="B46" s="22" t="n">
        <v>70998</v>
      </c>
      <c r="C46" s="22" t="n">
        <v>27911</v>
      </c>
      <c r="D46" s="22" t="n">
        <v>35214</v>
      </c>
      <c r="E46" s="22" t="n">
        <v>3624</v>
      </c>
      <c r="F46" s="22" t="n">
        <v>67374</v>
      </c>
      <c r="G46" s="22" t="n">
        <v>27134</v>
      </c>
      <c r="H46" s="22" t="n">
        <v>1658</v>
      </c>
      <c r="I46" s="22" t="n">
        <v>240</v>
      </c>
      <c r="J46" s="17" t="n">
        <v>254</v>
      </c>
      <c r="K46" s="17" t="n">
        <v>126</v>
      </c>
      <c r="L46" s="17" t="n">
        <f>B46-G46</f>
        <v>43864</v>
      </c>
      <c r="M46" s="22" t="n">
        <v>66767</v>
      </c>
      <c r="N46" s="17" t="n">
        <v>787</v>
      </c>
      <c r="O46" s="17" t="n">
        <v>404</v>
      </c>
      <c r="P46" s="17" t="n">
        <v>112</v>
      </c>
      <c r="Q46" s="17" t="n">
        <v>28</v>
      </c>
      <c r="R46" s="17" t="n">
        <v>332</v>
      </c>
      <c r="S46" s="17" t="n">
        <f>D46+N46+O46+P46+Q46+R46</f>
        <v>36877</v>
      </c>
      <c r="T46" s="17" t="n">
        <v>34751</v>
      </c>
      <c r="U46" s="17" t="n">
        <v>740</v>
      </c>
      <c r="V46" s="17" t="n">
        <v>381</v>
      </c>
      <c r="W46" s="17" t="n">
        <v>107</v>
      </c>
      <c r="X46" s="17" t="n">
        <v>28</v>
      </c>
      <c r="Y46" s="17" t="n">
        <v>190</v>
      </c>
      <c r="Z46" s="17" t="n">
        <f>T46+U46+V46+W46+X46+Y46</f>
        <v>36197</v>
      </c>
      <c r="AA46" s="17" t="n">
        <v>1619</v>
      </c>
      <c r="AB46" s="56"/>
      <c r="AC46" s="56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</row>
    <row r="47">
      <c r="A47" s="78" t="n">
        <v>45</v>
      </c>
      <c r="B47" s="60" t="n">
        <v>70450</v>
      </c>
      <c r="C47" s="60" t="n">
        <v>40736</v>
      </c>
      <c r="D47" s="60" t="n">
        <v>16327</v>
      </c>
      <c r="E47" s="60" t="n">
        <v>9123</v>
      </c>
      <c r="F47" s="60" t="n">
        <v>61327</v>
      </c>
      <c r="G47" s="60" t="n">
        <v>38001</v>
      </c>
      <c r="H47" s="60" t="n">
        <v>3112</v>
      </c>
      <c r="I47" s="60" t="n">
        <v>384</v>
      </c>
      <c r="J47" s="82" t="n">
        <v>366</v>
      </c>
      <c r="K47" s="82" t="n">
        <v>253</v>
      </c>
      <c r="L47" s="82" t="n">
        <f>B47-G47</f>
        <v>32449</v>
      </c>
      <c r="M47" s="60" t="n">
        <v>64939</v>
      </c>
      <c r="N47" s="82" t="n">
        <v>871</v>
      </c>
      <c r="O47" s="82" t="n">
        <v>206</v>
      </c>
      <c r="P47" s="82" t="n">
        <v>110</v>
      </c>
      <c r="Q47" s="82" t="n">
        <v>18</v>
      </c>
      <c r="R47" s="82" t="n">
        <v>265</v>
      </c>
      <c r="S47" s="82" t="n">
        <f>D47+N47+O47+P47+Q47+R47</f>
        <v>17797</v>
      </c>
      <c r="T47" s="82" t="n">
        <v>15758</v>
      </c>
      <c r="U47" s="82" t="n">
        <v>782</v>
      </c>
      <c r="V47" s="82" t="n">
        <v>191</v>
      </c>
      <c r="W47" s="82" t="n">
        <v>101</v>
      </c>
      <c r="X47" s="82" t="n">
        <v>18</v>
      </c>
      <c r="Y47" s="82" t="n">
        <v>88</v>
      </c>
      <c r="Z47" s="82" t="n">
        <f>T47+U47+V47+W47+X47+Y47</f>
        <v>16938</v>
      </c>
      <c r="AA47" s="82" t="n">
        <v>3007</v>
      </c>
      <c r="AB47" s="56"/>
      <c r="AC47" s="56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</row>
    <row r="48">
      <c r="A48" s="78" t="n">
        <v>46</v>
      </c>
      <c r="B48" s="22" t="n">
        <v>68704</v>
      </c>
      <c r="C48" s="22" t="n">
        <v>27242</v>
      </c>
      <c r="D48" s="22" t="n">
        <v>33970</v>
      </c>
      <c r="E48" s="22" t="n">
        <v>3352</v>
      </c>
      <c r="F48" s="22" t="n">
        <v>65352</v>
      </c>
      <c r="G48" s="22" t="n">
        <v>26397</v>
      </c>
      <c r="H48" s="22" t="n">
        <v>2123</v>
      </c>
      <c r="I48" s="22" t="n">
        <v>265</v>
      </c>
      <c r="J48" s="17" t="n">
        <v>202</v>
      </c>
      <c r="K48" s="17" t="n">
        <v>68</v>
      </c>
      <c r="L48" s="17" t="n">
        <f>B48-G48</f>
        <v>42307</v>
      </c>
      <c r="M48" s="22" t="n">
        <v>64986</v>
      </c>
      <c r="N48" s="17" t="n">
        <v>806</v>
      </c>
      <c r="O48" s="17" t="n">
        <v>240</v>
      </c>
      <c r="P48" s="17" t="n">
        <v>110</v>
      </c>
      <c r="Q48" s="17" t="n">
        <v>9</v>
      </c>
      <c r="R48" s="17" t="n">
        <v>207</v>
      </c>
      <c r="S48" s="17" t="n">
        <f>D48+N48+O48+P48+Q48+R48</f>
        <v>35342</v>
      </c>
      <c r="T48" s="17" t="n">
        <v>33578</v>
      </c>
      <c r="U48" s="17" t="n">
        <v>761</v>
      </c>
      <c r="V48" s="17" t="n">
        <v>236</v>
      </c>
      <c r="W48" s="17" t="n">
        <v>106</v>
      </c>
      <c r="X48" s="17" t="n">
        <v>9</v>
      </c>
      <c r="Y48" s="17" t="n">
        <v>116</v>
      </c>
      <c r="Z48" s="17" t="n">
        <f>T48+U48+V48+W48+X48+Y48</f>
        <v>34806</v>
      </c>
      <c r="AA48" s="17" t="n">
        <v>2096</v>
      </c>
      <c r="AB48" s="56"/>
      <c r="AC48" s="56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</row>
    <row r="49">
      <c r="A49" s="78" t="n">
        <v>47</v>
      </c>
      <c r="B49" s="60" t="n">
        <v>67134</v>
      </c>
      <c r="C49" s="60" t="n">
        <v>24087</v>
      </c>
      <c r="D49" s="60" t="n">
        <v>32971</v>
      </c>
      <c r="E49" s="60" t="n">
        <v>5305</v>
      </c>
      <c r="F49" s="60" t="n">
        <v>61829</v>
      </c>
      <c r="G49" s="60" t="n">
        <v>23087</v>
      </c>
      <c r="H49" s="60" t="n">
        <v>2879</v>
      </c>
      <c r="I49" s="60" t="n">
        <v>255</v>
      </c>
      <c r="J49" s="82" t="n">
        <v>207</v>
      </c>
      <c r="K49" s="82" t="n">
        <v>124</v>
      </c>
      <c r="L49" s="82" t="n">
        <f>B49-G49</f>
        <v>44047</v>
      </c>
      <c r="M49" s="60" t="n">
        <v>62732</v>
      </c>
      <c r="N49" s="82" t="n">
        <v>727</v>
      </c>
      <c r="O49" s="82" t="n">
        <v>291</v>
      </c>
      <c r="P49" s="82" t="n">
        <v>120</v>
      </c>
      <c r="Q49" s="82" t="n">
        <v>15</v>
      </c>
      <c r="R49" s="82" t="n">
        <v>344</v>
      </c>
      <c r="S49" s="82" t="n">
        <f>D49+N49+O49+P49+Q49+R49</f>
        <v>34468</v>
      </c>
      <c r="T49" s="82" t="n">
        <v>32499</v>
      </c>
      <c r="U49" s="82" t="n">
        <v>682</v>
      </c>
      <c r="V49" s="82" t="n">
        <v>265</v>
      </c>
      <c r="W49" s="82" t="n">
        <v>109</v>
      </c>
      <c r="X49" s="82" t="n">
        <v>9</v>
      </c>
      <c r="Y49" s="82" t="n">
        <v>103</v>
      </c>
      <c r="Z49" s="82" t="n">
        <f>T49+U49+V49+W49+X49+Y49</f>
        <v>33667</v>
      </c>
      <c r="AA49" s="82" t="n">
        <v>2849</v>
      </c>
      <c r="AB49" s="56"/>
      <c r="AC49" s="56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</row>
    <row r="50">
      <c r="A50" s="78" t="n">
        <v>48</v>
      </c>
      <c r="B50" s="22" t="n">
        <v>68455</v>
      </c>
      <c r="C50" s="22" t="n">
        <v>46052</v>
      </c>
      <c r="D50" s="22" t="n">
        <v>13496</v>
      </c>
      <c r="E50" s="22" t="n">
        <v>5118</v>
      </c>
      <c r="F50" s="22" t="n">
        <v>63337</v>
      </c>
      <c r="G50" s="22" t="n">
        <v>45131</v>
      </c>
      <c r="H50" s="22" t="n">
        <v>2193</v>
      </c>
      <c r="I50" s="22" t="n">
        <v>376</v>
      </c>
      <c r="J50" s="17" t="n">
        <v>162</v>
      </c>
      <c r="K50" s="17" t="n">
        <v>55</v>
      </c>
      <c r="L50" s="17" t="n">
        <f>B50-G50</f>
        <v>23324</v>
      </c>
      <c r="M50" s="22" t="n">
        <v>64802</v>
      </c>
      <c r="N50" s="17" t="n">
        <v>389</v>
      </c>
      <c r="O50" s="17" t="n">
        <v>96</v>
      </c>
      <c r="P50" s="17" t="n">
        <v>43</v>
      </c>
      <c r="Q50" s="17" t="n">
        <v>7</v>
      </c>
      <c r="R50" s="17" t="n">
        <v>126</v>
      </c>
      <c r="S50" s="17" t="n">
        <f>D50+N50+O50+P50+Q50+R50</f>
        <v>14157</v>
      </c>
      <c r="T50" s="17" t="n">
        <v>13351</v>
      </c>
      <c r="U50" s="17" t="n">
        <v>368</v>
      </c>
      <c r="V50" s="17" t="n">
        <v>96</v>
      </c>
      <c r="W50" s="17" t="n">
        <v>42</v>
      </c>
      <c r="X50" s="17" t="n">
        <v>7</v>
      </c>
      <c r="Y50" s="17" t="n">
        <v>66</v>
      </c>
      <c r="Z50" s="17" t="n">
        <f>T50+U50+V50+W50+X50+Y50</f>
        <v>13930</v>
      </c>
      <c r="AA50" s="17" t="n">
        <v>2172</v>
      </c>
      <c r="AB50" s="56"/>
      <c r="AC50" s="56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</row>
    <row r="51">
      <c r="A51" s="78" t="n">
        <v>49</v>
      </c>
      <c r="B51" s="60" t="n">
        <v>65232</v>
      </c>
      <c r="C51" s="60" t="n">
        <v>32570</v>
      </c>
      <c r="D51" s="60" t="n">
        <v>19817</v>
      </c>
      <c r="E51" s="60" t="n">
        <v>5625</v>
      </c>
      <c r="F51" s="60" t="n">
        <v>59607</v>
      </c>
      <c r="G51" s="60" t="n">
        <v>31354</v>
      </c>
      <c r="H51" s="60" t="n">
        <v>5092</v>
      </c>
      <c r="I51" s="60" t="n">
        <v>397</v>
      </c>
      <c r="J51" s="82" t="n">
        <v>217</v>
      </c>
      <c r="K51" s="82" t="n">
        <v>97</v>
      </c>
      <c r="L51" s="82" t="n">
        <f>B51-G51</f>
        <v>33878</v>
      </c>
      <c r="M51" s="60" t="n">
        <v>60265</v>
      </c>
      <c r="N51" s="82" t="n">
        <v>752</v>
      </c>
      <c r="O51" s="82" t="n">
        <v>251</v>
      </c>
      <c r="P51" s="82" t="n">
        <v>154</v>
      </c>
      <c r="Q51" s="82" t="n">
        <v>7</v>
      </c>
      <c r="R51" s="82" t="n">
        <v>266</v>
      </c>
      <c r="S51" s="82" t="n">
        <f>D51+N51+O51+P51+Q51+R51</f>
        <v>21247</v>
      </c>
      <c r="T51" s="82" t="n">
        <v>19371</v>
      </c>
      <c r="U51" s="82" t="n">
        <v>684</v>
      </c>
      <c r="V51" s="82" t="n">
        <v>240</v>
      </c>
      <c r="W51" s="82" t="n">
        <v>148</v>
      </c>
      <c r="X51" s="82" t="n">
        <v>7</v>
      </c>
      <c r="Y51" s="82" t="n">
        <v>102</v>
      </c>
      <c r="Z51" s="82" t="n">
        <f>T51+U51+V51+W51+X51+Y51</f>
        <v>20552</v>
      </c>
      <c r="AA51" s="82" t="n">
        <v>5037</v>
      </c>
      <c r="AB51" s="56"/>
      <c r="AC51" s="56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</row>
    <row r="52">
      <c r="A52" s="78" t="n">
        <v>50</v>
      </c>
      <c r="B52" s="22" t="n">
        <v>68853</v>
      </c>
      <c r="C52" s="22" t="n">
        <v>53701</v>
      </c>
      <c r="D52" s="22" t="n">
        <v>6408</v>
      </c>
      <c r="E52" s="22" t="n">
        <v>3895</v>
      </c>
      <c r="F52" s="22" t="n">
        <v>64958</v>
      </c>
      <c r="G52" s="22" t="n">
        <v>52649</v>
      </c>
      <c r="H52" s="22" t="n">
        <v>2949</v>
      </c>
      <c r="I52" s="22" t="n">
        <v>444</v>
      </c>
      <c r="J52" s="17" t="n">
        <v>178</v>
      </c>
      <c r="K52" s="17" t="n">
        <v>79</v>
      </c>
      <c r="L52" s="17" t="n">
        <f>B52-G52</f>
        <v>16204</v>
      </c>
      <c r="M52" s="22" t="n">
        <v>64704</v>
      </c>
      <c r="N52" s="17" t="n">
        <v>448</v>
      </c>
      <c r="O52" s="17" t="n">
        <v>99</v>
      </c>
      <c r="P52" s="17" t="n">
        <v>53</v>
      </c>
      <c r="Q52" s="17" t="n">
        <v>11</v>
      </c>
      <c r="R52" s="17" t="n">
        <v>105</v>
      </c>
      <c r="S52" s="17" t="n">
        <f>D52+N52+O52+P52+Q52+R52</f>
        <v>7124</v>
      </c>
      <c r="T52" s="17" t="n">
        <v>6185</v>
      </c>
      <c r="U52" s="17" t="n">
        <v>435</v>
      </c>
      <c r="V52" s="17" t="n">
        <v>94</v>
      </c>
      <c r="W52" s="17" t="n">
        <v>49</v>
      </c>
      <c r="X52" s="17" t="n">
        <v>10</v>
      </c>
      <c r="Y52" s="17" t="n">
        <v>38</v>
      </c>
      <c r="Z52" s="17" t="n">
        <f>T52+U52+V52+W52+X52+Y52</f>
        <v>6811</v>
      </c>
      <c r="AA52" s="17" t="n">
        <v>2917</v>
      </c>
      <c r="AB52" s="56"/>
      <c r="AC52" s="56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</row>
    <row r="53">
      <c r="A53" s="78" t="n">
        <v>51</v>
      </c>
      <c r="B53" s="60" t="n">
        <v>67035</v>
      </c>
      <c r="C53" s="60" t="n">
        <v>45829</v>
      </c>
      <c r="D53" s="60" t="n">
        <v>10282</v>
      </c>
      <c r="E53" s="60" t="n">
        <v>5714</v>
      </c>
      <c r="F53" s="60" t="n">
        <v>61321</v>
      </c>
      <c r="G53" s="60" t="n">
        <v>44419</v>
      </c>
      <c r="H53" s="60" t="n">
        <v>2900</v>
      </c>
      <c r="I53" s="60" t="n">
        <v>428</v>
      </c>
      <c r="J53" s="82" t="n">
        <v>231</v>
      </c>
      <c r="K53" s="82" t="n">
        <v>144</v>
      </c>
      <c r="L53" s="82" t="n">
        <f>B53-G53</f>
        <v>22616</v>
      </c>
      <c r="M53" s="60" t="n">
        <v>61800</v>
      </c>
      <c r="N53" s="82" t="n">
        <v>667</v>
      </c>
      <c r="O53" s="82" t="n">
        <v>144</v>
      </c>
      <c r="P53" s="82" t="n">
        <v>80</v>
      </c>
      <c r="Q53" s="82" t="n">
        <v>27</v>
      </c>
      <c r="R53" s="82" t="n">
        <v>208</v>
      </c>
      <c r="S53" s="82" t="n">
        <f>D53+N53+O53+P53+Q53+R53</f>
        <v>11408</v>
      </c>
      <c r="T53" s="82" t="n">
        <v>9958</v>
      </c>
      <c r="U53" s="82" t="n">
        <v>623</v>
      </c>
      <c r="V53" s="82" t="n">
        <v>130</v>
      </c>
      <c r="W53" s="82" t="n">
        <v>73</v>
      </c>
      <c r="X53" s="82" t="n">
        <v>23</v>
      </c>
      <c r="Y53" s="82" t="n">
        <v>97</v>
      </c>
      <c r="Z53" s="82" t="n">
        <f>T53+U53+V53+W53+X53+Y53</f>
        <v>10904</v>
      </c>
      <c r="AA53" s="82" t="n">
        <v>2842</v>
      </c>
      <c r="AB53" s="56"/>
      <c r="AC53" s="56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</row>
    <row r="54">
      <c r="A54" s="78" t="n">
        <v>52</v>
      </c>
      <c r="B54" s="22" t="n">
        <v>66463</v>
      </c>
      <c r="C54" s="22" t="n">
        <v>34318</v>
      </c>
      <c r="D54" s="22" t="n">
        <v>15675</v>
      </c>
      <c r="E54" s="22" t="n">
        <v>5544</v>
      </c>
      <c r="F54" s="22" t="n">
        <v>60919</v>
      </c>
      <c r="G54" s="22" t="n">
        <v>33176</v>
      </c>
      <c r="H54" s="22" t="n">
        <v>8597</v>
      </c>
      <c r="I54" s="22" t="n">
        <v>327</v>
      </c>
      <c r="J54" s="17" t="n">
        <v>170</v>
      </c>
      <c r="K54" s="17" t="n">
        <v>131</v>
      </c>
      <c r="L54" s="17" t="n">
        <f>B54-G54</f>
        <v>33287</v>
      </c>
      <c r="M54" s="22" t="n">
        <v>61032</v>
      </c>
      <c r="N54" s="17" t="n">
        <v>818</v>
      </c>
      <c r="O54" s="17" t="n">
        <v>144</v>
      </c>
      <c r="P54" s="17" t="n">
        <v>115</v>
      </c>
      <c r="Q54" s="17" t="n">
        <v>21</v>
      </c>
      <c r="R54" s="17" t="n">
        <v>263</v>
      </c>
      <c r="S54" s="17" t="n">
        <f>D54+N54+O54+P54+Q54+R54</f>
        <v>17036</v>
      </c>
      <c r="T54" s="17" t="n">
        <v>15287</v>
      </c>
      <c r="U54" s="17" t="n">
        <v>757</v>
      </c>
      <c r="V54" s="17" t="n">
        <v>127</v>
      </c>
      <c r="W54" s="17" t="n">
        <v>111</v>
      </c>
      <c r="X54" s="17" t="n">
        <v>20</v>
      </c>
      <c r="Y54" s="17" t="n">
        <v>86</v>
      </c>
      <c r="Z54" s="17" t="n">
        <f>T54+U54+V54+W54+X54+Y54</f>
        <v>16388</v>
      </c>
      <c r="AA54" s="17" t="n">
        <v>8494</v>
      </c>
      <c r="AB54" s="56"/>
      <c r="AC54" s="56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</row>
    <row r="55">
      <c r="A55" s="78" t="n">
        <v>53</v>
      </c>
      <c r="B55" s="60" t="n">
        <v>65006</v>
      </c>
      <c r="C55" s="60" t="n">
        <v>41015</v>
      </c>
      <c r="D55" s="60" t="n">
        <v>10282</v>
      </c>
      <c r="E55" s="60" t="n">
        <v>4283</v>
      </c>
      <c r="F55" s="60" t="n">
        <v>60723</v>
      </c>
      <c r="G55" s="60" t="n">
        <v>39978</v>
      </c>
      <c r="H55" s="60" t="n">
        <v>7148</v>
      </c>
      <c r="I55" s="60" t="n">
        <v>388</v>
      </c>
      <c r="J55" s="82" t="n">
        <v>135</v>
      </c>
      <c r="K55" s="82" t="n">
        <v>85</v>
      </c>
      <c r="L55" s="82" t="n">
        <f>B55-G55</f>
        <v>25028</v>
      </c>
      <c r="M55" s="60" t="n">
        <v>60135</v>
      </c>
      <c r="N55" s="82" t="n">
        <v>520</v>
      </c>
      <c r="O55" s="82" t="n">
        <v>122</v>
      </c>
      <c r="P55" s="82" t="n">
        <v>125</v>
      </c>
      <c r="Q55" s="82" t="n">
        <v>14</v>
      </c>
      <c r="R55" s="82" t="n">
        <v>163</v>
      </c>
      <c r="S55" s="82" t="n">
        <f>D55+N55+O55+P55+Q55+R55</f>
        <v>11226</v>
      </c>
      <c r="T55" s="82" t="n">
        <v>10078</v>
      </c>
      <c r="U55" s="82" t="n">
        <v>487</v>
      </c>
      <c r="V55" s="82" t="n">
        <v>105</v>
      </c>
      <c r="W55" s="82" t="n">
        <v>122</v>
      </c>
      <c r="X55" s="82" t="n">
        <v>13</v>
      </c>
      <c r="Y55" s="82" t="n">
        <v>63</v>
      </c>
      <c r="Z55" s="82" t="n">
        <f>T55+U55+V55+W55+X55+Y55</f>
        <v>10868</v>
      </c>
      <c r="AA55" s="82" t="n">
        <v>7096</v>
      </c>
      <c r="AB55" s="56"/>
      <c r="AC55" s="56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</row>
    <row r="56">
      <c r="A56" s="78" t="n">
        <v>54</v>
      </c>
      <c r="B56" s="22" t="n">
        <v>66564</v>
      </c>
      <c r="C56" s="22" t="n">
        <v>49204</v>
      </c>
      <c r="D56" s="22" t="n">
        <v>9905</v>
      </c>
      <c r="E56" s="22" t="n">
        <v>3009</v>
      </c>
      <c r="F56" s="22" t="n">
        <v>63555</v>
      </c>
      <c r="G56" s="22" t="n">
        <v>48327</v>
      </c>
      <c r="H56" s="22" t="n">
        <v>2203</v>
      </c>
      <c r="I56" s="22" t="n">
        <v>433</v>
      </c>
      <c r="J56" s="17" t="n">
        <v>179</v>
      </c>
      <c r="K56" s="17" t="n">
        <v>71</v>
      </c>
      <c r="L56" s="17" t="n">
        <f>B56-G56</f>
        <v>18237</v>
      </c>
      <c r="M56" s="22" t="n">
        <v>62454</v>
      </c>
      <c r="N56" s="17" t="n">
        <v>327</v>
      </c>
      <c r="O56" s="17" t="n">
        <v>97</v>
      </c>
      <c r="P56" s="17" t="n">
        <v>54</v>
      </c>
      <c r="Q56" s="17" t="n">
        <v>9</v>
      </c>
      <c r="R56" s="17" t="n">
        <v>107</v>
      </c>
      <c r="S56" s="17" t="n">
        <f>D56+N56+O56+P56+Q56+R56</f>
        <v>10499</v>
      </c>
      <c r="T56" s="17" t="n">
        <v>9766</v>
      </c>
      <c r="U56" s="17" t="n">
        <v>312</v>
      </c>
      <c r="V56" s="17" t="n">
        <v>78</v>
      </c>
      <c r="W56" s="17" t="n">
        <v>48</v>
      </c>
      <c r="X56" s="17" t="n">
        <v>9</v>
      </c>
      <c r="Y56" s="17" t="n">
        <v>40</v>
      </c>
      <c r="Z56" s="17" t="n">
        <f>T56+U56+V56+W56+X56+Y56</f>
        <v>10253</v>
      </c>
      <c r="AA56" s="17" t="n">
        <v>2154</v>
      </c>
      <c r="AB56" s="56"/>
      <c r="AC56" s="56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</row>
    <row r="57">
      <c r="A57" s="78" t="n">
        <v>55</v>
      </c>
      <c r="B57" s="60" t="n">
        <v>67540</v>
      </c>
      <c r="C57" s="60" t="n">
        <v>31793</v>
      </c>
      <c r="D57" s="60" t="n">
        <v>25809</v>
      </c>
      <c r="E57" s="60" t="n">
        <v>4947</v>
      </c>
      <c r="F57" s="60" t="n">
        <v>62593</v>
      </c>
      <c r="G57" s="60" t="n">
        <v>30889</v>
      </c>
      <c r="H57" s="60" t="n">
        <v>2730</v>
      </c>
      <c r="I57" s="60" t="n">
        <v>308</v>
      </c>
      <c r="J57" s="82" t="n">
        <v>239</v>
      </c>
      <c r="K57" s="82" t="n">
        <v>86</v>
      </c>
      <c r="L57" s="82" t="n">
        <f>B57-G57</f>
        <v>36651</v>
      </c>
      <c r="M57" s="60" t="n">
        <v>63127</v>
      </c>
      <c r="N57" s="82" t="n">
        <v>708</v>
      </c>
      <c r="O57" s="82" t="n">
        <v>236</v>
      </c>
      <c r="P57" s="82" t="n">
        <v>98</v>
      </c>
      <c r="Q57" s="82" t="n">
        <v>5</v>
      </c>
      <c r="R57" s="82" t="n">
        <v>249</v>
      </c>
      <c r="S57" s="82" t="n">
        <f>D57+N57+O57+P57+Q57+R57</f>
        <v>27105</v>
      </c>
      <c r="T57" s="82" t="n">
        <v>25413</v>
      </c>
      <c r="U57" s="82" t="n">
        <v>660</v>
      </c>
      <c r="V57" s="82" t="n">
        <v>231</v>
      </c>
      <c r="W57" s="82" t="n">
        <v>96</v>
      </c>
      <c r="X57" s="82" t="n">
        <v>5</v>
      </c>
      <c r="Y57" s="82" t="n">
        <v>122</v>
      </c>
      <c r="Z57" s="82" t="n">
        <f>T57+U57+V57+W57+X57+Y57</f>
        <v>26527</v>
      </c>
      <c r="AA57" s="82" t="n">
        <v>2690</v>
      </c>
      <c r="AB57" s="56"/>
      <c r="AC57" s="56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</row>
    <row r="58">
      <c r="A58" s="78" t="n">
        <v>56</v>
      </c>
      <c r="B58" s="22" t="n">
        <v>65921</v>
      </c>
      <c r="C58" s="22" t="n">
        <v>27734</v>
      </c>
      <c r="D58" s="22" t="n">
        <v>32375</v>
      </c>
      <c r="E58" s="22" t="n">
        <v>2490</v>
      </c>
      <c r="F58" s="22" t="n">
        <v>63431</v>
      </c>
      <c r="G58" s="22" t="n">
        <v>27131</v>
      </c>
      <c r="H58" s="22" t="n">
        <v>932</v>
      </c>
      <c r="I58" s="22" t="n">
        <v>228</v>
      </c>
      <c r="J58" s="17" t="n">
        <v>246</v>
      </c>
      <c r="K58" s="17" t="n">
        <v>84</v>
      </c>
      <c r="L58" s="17" t="n">
        <f>B58-G58</f>
        <v>38790</v>
      </c>
      <c r="M58" s="22" t="n">
        <v>62493</v>
      </c>
      <c r="N58" s="17" t="n">
        <v>780</v>
      </c>
      <c r="O58" s="17" t="n">
        <v>294</v>
      </c>
      <c r="P58" s="17" t="n">
        <v>60</v>
      </c>
      <c r="Q58" s="17" t="n">
        <v>11</v>
      </c>
      <c r="R58" s="17" t="n">
        <v>197</v>
      </c>
      <c r="S58" s="17" t="n">
        <f>D58+N58+O58+P58+Q58+R58</f>
        <v>33717</v>
      </c>
      <c r="T58" s="17" t="n">
        <v>32094</v>
      </c>
      <c r="U58" s="17" t="n">
        <v>762</v>
      </c>
      <c r="V58" s="17" t="n">
        <v>280</v>
      </c>
      <c r="W58" s="17" t="n">
        <v>60</v>
      </c>
      <c r="X58" s="17" t="n">
        <v>11</v>
      </c>
      <c r="Y58" s="17" t="n">
        <v>94</v>
      </c>
      <c r="Z58" s="17" t="n">
        <f>T58+U58+V58+W58+X58+Y58</f>
        <v>33301</v>
      </c>
      <c r="AA58" s="17" t="n">
        <v>897</v>
      </c>
      <c r="AB58" s="56"/>
      <c r="AC58" s="56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</row>
    <row r="59">
      <c r="A59" s="78" t="n">
        <v>57</v>
      </c>
      <c r="B59" s="60" t="n">
        <v>64792</v>
      </c>
      <c r="C59" s="60" t="n">
        <v>32355</v>
      </c>
      <c r="D59" s="60" t="n">
        <v>24436</v>
      </c>
      <c r="E59" s="60" t="n">
        <v>3694</v>
      </c>
      <c r="F59" s="60" t="n">
        <v>61098</v>
      </c>
      <c r="G59" s="60" t="n">
        <v>31721</v>
      </c>
      <c r="H59" s="60" t="n">
        <v>2092</v>
      </c>
      <c r="I59" s="60" t="n">
        <v>299</v>
      </c>
      <c r="J59" s="82" t="n">
        <v>183</v>
      </c>
      <c r="K59" s="82" t="n">
        <v>101</v>
      </c>
      <c r="L59" s="82" t="n">
        <f>B59-G59</f>
        <v>33071</v>
      </c>
      <c r="M59" s="60" t="n">
        <v>60965</v>
      </c>
      <c r="N59" s="82" t="n">
        <v>618</v>
      </c>
      <c r="O59" s="82" t="n">
        <v>212</v>
      </c>
      <c r="P59" s="82" t="n">
        <v>83</v>
      </c>
      <c r="Q59" s="82" t="n">
        <v>1</v>
      </c>
      <c r="R59" s="82" t="n">
        <v>248</v>
      </c>
      <c r="S59" s="82" t="n">
        <f>D59+N59+O59+P59+Q59+R59</f>
        <v>25598</v>
      </c>
      <c r="T59" s="82" t="n">
        <v>24121</v>
      </c>
      <c r="U59" s="82" t="n">
        <v>573</v>
      </c>
      <c r="V59" s="82" t="n">
        <v>202</v>
      </c>
      <c r="W59" s="82" t="n">
        <v>80</v>
      </c>
      <c r="X59" s="82" t="n">
        <v>1</v>
      </c>
      <c r="Y59" s="82" t="n">
        <v>122</v>
      </c>
      <c r="Z59" s="82" t="n">
        <f>T59+U59+V59+W59+X59+Y59</f>
        <v>25099</v>
      </c>
      <c r="AA59" s="82" t="n">
        <v>2070</v>
      </c>
      <c r="AB59" s="56"/>
      <c r="AC59" s="56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</row>
    <row r="60">
      <c r="A60" s="78" t="n">
        <v>58</v>
      </c>
      <c r="B60" s="22" t="n">
        <v>66923</v>
      </c>
      <c r="C60" s="22" t="n">
        <v>43719</v>
      </c>
      <c r="D60" s="22" t="n">
        <v>18071</v>
      </c>
      <c r="E60" s="22" t="n">
        <v>1956</v>
      </c>
      <c r="F60" s="22" t="n">
        <v>64967</v>
      </c>
      <c r="G60" s="22" t="n">
        <v>43261</v>
      </c>
      <c r="H60" s="22" t="n">
        <v>956</v>
      </c>
      <c r="I60" s="22" t="n">
        <v>347</v>
      </c>
      <c r="J60" s="17" t="n">
        <v>234</v>
      </c>
      <c r="K60" s="17" t="n">
        <v>51</v>
      </c>
      <c r="L60" s="17" t="n">
        <f>B60-G60</f>
        <v>23662</v>
      </c>
      <c r="M60" s="22" t="n">
        <v>63896</v>
      </c>
      <c r="N60" s="17" t="n">
        <v>390</v>
      </c>
      <c r="O60" s="17" t="n">
        <v>156</v>
      </c>
      <c r="P60" s="17" t="n">
        <v>43</v>
      </c>
      <c r="Q60" s="17" t="n">
        <v>4</v>
      </c>
      <c r="R60" s="17" t="n">
        <v>112</v>
      </c>
      <c r="S60" s="17" t="n">
        <f>D60+N60+O60+P60+Q60+R60</f>
        <v>18776</v>
      </c>
      <c r="T60" s="17" t="n">
        <v>17918</v>
      </c>
      <c r="U60" s="17" t="n">
        <v>367</v>
      </c>
      <c r="V60" s="17" t="n">
        <v>150</v>
      </c>
      <c r="W60" s="17" t="n">
        <v>42</v>
      </c>
      <c r="X60" s="17" t="n">
        <v>4</v>
      </c>
      <c r="Y60" s="17" t="n">
        <v>68</v>
      </c>
      <c r="Z60" s="17" t="n">
        <f>T60+U60+V60+W60+X60+Y60</f>
        <v>18549</v>
      </c>
      <c r="AA60" s="17" t="n">
        <v>941</v>
      </c>
      <c r="AB60" s="56"/>
      <c r="AC60" s="56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</row>
    <row r="61">
      <c r="A61" s="78" t="n">
        <v>59</v>
      </c>
      <c r="B61" s="60" t="n">
        <v>66544</v>
      </c>
      <c r="C61" s="60" t="n">
        <v>38581</v>
      </c>
      <c r="D61" s="60" t="n">
        <v>19388</v>
      </c>
      <c r="E61" s="60" t="n">
        <v>5023</v>
      </c>
      <c r="F61" s="60" t="n">
        <v>61521</v>
      </c>
      <c r="G61" s="60" t="n">
        <v>37847</v>
      </c>
      <c r="H61" s="60" t="n">
        <v>1666</v>
      </c>
      <c r="I61" s="60" t="n">
        <v>307</v>
      </c>
      <c r="J61" s="82" t="n">
        <v>200</v>
      </c>
      <c r="K61" s="82" t="n">
        <v>52</v>
      </c>
      <c r="L61" s="82" t="n">
        <f>B61-G61</f>
        <v>28697</v>
      </c>
      <c r="M61" s="60" t="n">
        <v>62802</v>
      </c>
      <c r="N61" s="82" t="n">
        <v>553</v>
      </c>
      <c r="O61" s="82" t="n">
        <v>165</v>
      </c>
      <c r="P61" s="82" t="n">
        <v>88</v>
      </c>
      <c r="Q61" s="82" t="n">
        <v>6</v>
      </c>
      <c r="R61" s="82" t="n">
        <v>169</v>
      </c>
      <c r="S61" s="82" t="n">
        <f>D61+N61+O61+P61+Q61+R61</f>
        <v>20369</v>
      </c>
      <c r="T61" s="82" t="n">
        <v>19137</v>
      </c>
      <c r="U61" s="82" t="n">
        <v>525</v>
      </c>
      <c r="V61" s="82" t="n">
        <v>161</v>
      </c>
      <c r="W61" s="82" t="n">
        <v>85</v>
      </c>
      <c r="X61" s="82" t="n">
        <v>6</v>
      </c>
      <c r="Y61" s="82" t="n">
        <v>67</v>
      </c>
      <c r="Z61" s="82" t="n">
        <f>T61+U61+V61+W61+X61+Y61</f>
        <v>19981</v>
      </c>
      <c r="AA61" s="82" t="n">
        <v>1640</v>
      </c>
      <c r="AB61" s="56"/>
      <c r="AC61" s="56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</row>
    <row r="62">
      <c r="A62" s="78" t="n">
        <v>60</v>
      </c>
      <c r="B62" s="22" t="n">
        <v>67259</v>
      </c>
      <c r="C62" s="22" t="n">
        <v>27342</v>
      </c>
      <c r="D62" s="22" t="n">
        <v>33229</v>
      </c>
      <c r="E62" s="22" t="n">
        <v>4508</v>
      </c>
      <c r="F62" s="22" t="n">
        <v>62751</v>
      </c>
      <c r="G62" s="22" t="n">
        <v>26313</v>
      </c>
      <c r="H62" s="22" t="n">
        <v>911</v>
      </c>
      <c r="I62" s="22" t="n">
        <v>178</v>
      </c>
      <c r="J62" s="17" t="n">
        <v>290</v>
      </c>
      <c r="K62" s="17" t="n">
        <v>120</v>
      </c>
      <c r="L62" s="17" t="n">
        <f>B62-G62</f>
        <v>40946</v>
      </c>
      <c r="M62" s="22" t="n">
        <v>64411</v>
      </c>
      <c r="N62" s="17" t="n">
        <v>582</v>
      </c>
      <c r="O62" s="17" t="n">
        <v>207</v>
      </c>
      <c r="P62" s="17" t="n">
        <v>54</v>
      </c>
      <c r="Q62" s="17" t="n">
        <v>13</v>
      </c>
      <c r="R62" s="17" t="n">
        <v>162</v>
      </c>
      <c r="S62" s="17" t="n">
        <f>D62+N62+O62+P62+Q62+R62</f>
        <v>34247</v>
      </c>
      <c r="T62" s="17" t="n">
        <v>32884</v>
      </c>
      <c r="U62" s="17" t="n">
        <v>556</v>
      </c>
      <c r="V62" s="17" t="n">
        <v>202</v>
      </c>
      <c r="W62" s="17" t="n">
        <v>53</v>
      </c>
      <c r="X62" s="17" t="n">
        <v>13</v>
      </c>
      <c r="Y62" s="17" t="n">
        <v>64</v>
      </c>
      <c r="Z62" s="17" t="n">
        <f>T62+U62+V62+W62+X62+Y62</f>
        <v>33772</v>
      </c>
      <c r="AA62" s="17" t="n">
        <v>889</v>
      </c>
      <c r="AB62" s="56"/>
      <c r="AC62" s="56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</row>
    <row r="63">
      <c r="A63" s="78" t="n">
        <v>61</v>
      </c>
      <c r="B63" s="60" t="n">
        <v>61661</v>
      </c>
      <c r="C63" s="60" t="n">
        <v>45882</v>
      </c>
      <c r="D63" s="60" t="n">
        <v>8770</v>
      </c>
      <c r="E63" s="60" t="n">
        <v>2860</v>
      </c>
      <c r="F63" s="60" t="n">
        <v>58801</v>
      </c>
      <c r="G63" s="60" t="n">
        <v>45304</v>
      </c>
      <c r="H63" s="60" t="n">
        <v>2543</v>
      </c>
      <c r="I63" s="60" t="n">
        <v>297</v>
      </c>
      <c r="J63" s="82" t="n">
        <v>117</v>
      </c>
      <c r="K63" s="82" t="n">
        <v>20</v>
      </c>
      <c r="L63" s="82" t="n">
        <f>B63-G63</f>
        <v>16357</v>
      </c>
      <c r="M63" s="60" t="n">
        <v>58467</v>
      </c>
      <c r="N63" s="82" t="n">
        <v>354</v>
      </c>
      <c r="O63" s="82" t="n">
        <v>79</v>
      </c>
      <c r="P63" s="82" t="n">
        <v>46</v>
      </c>
      <c r="Q63" s="82" t="n">
        <v>4</v>
      </c>
      <c r="R63" s="82" t="n">
        <v>129</v>
      </c>
      <c r="S63" s="82" t="n">
        <f>D63+N63+O63+P63+Q63+R63</f>
        <v>9382</v>
      </c>
      <c r="T63" s="82" t="n">
        <v>8675</v>
      </c>
      <c r="U63" s="82" t="n">
        <v>349</v>
      </c>
      <c r="V63" s="82" t="n">
        <v>71</v>
      </c>
      <c r="W63" s="82" t="n">
        <v>45</v>
      </c>
      <c r="X63" s="82" t="n">
        <v>4</v>
      </c>
      <c r="Y63" s="82" t="n">
        <v>63</v>
      </c>
      <c r="Z63" s="82" t="n">
        <f>T63+U63+V63+W63+X63+Y63</f>
        <v>9207</v>
      </c>
      <c r="AA63" s="82" t="n">
        <v>2526</v>
      </c>
      <c r="AB63" s="56"/>
      <c r="AC63" s="56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</row>
    <row r="64">
      <c r="A64" s="78" t="n">
        <v>62</v>
      </c>
      <c r="B64" s="22" t="n">
        <v>67109</v>
      </c>
      <c r="C64" s="22" t="n">
        <v>41675</v>
      </c>
      <c r="D64" s="22" t="n">
        <v>14572</v>
      </c>
      <c r="E64" s="22" t="n">
        <v>6593</v>
      </c>
      <c r="F64" s="22" t="n">
        <v>60516</v>
      </c>
      <c r="G64" s="22" t="n">
        <v>40751</v>
      </c>
      <c r="H64" s="22" t="n">
        <v>2519</v>
      </c>
      <c r="I64" s="22" t="n">
        <v>367</v>
      </c>
      <c r="J64" s="17" t="n">
        <v>172</v>
      </c>
      <c r="K64" s="17" t="n">
        <v>31</v>
      </c>
      <c r="L64" s="17" t="n">
        <f>B64-G64</f>
        <v>26358</v>
      </c>
      <c r="M64" s="22" t="n">
        <v>62797</v>
      </c>
      <c r="N64" s="17" t="n">
        <v>526</v>
      </c>
      <c r="O64" s="17" t="n">
        <v>196</v>
      </c>
      <c r="P64" s="17" t="n">
        <v>45</v>
      </c>
      <c r="Q64" s="17" t="n">
        <v>1</v>
      </c>
      <c r="R64" s="17" t="n">
        <v>217</v>
      </c>
      <c r="S64" s="17" t="n">
        <f>D64+N64+O64+P64+Q64+R64</f>
        <v>15557</v>
      </c>
      <c r="T64" s="17" t="n">
        <v>14375</v>
      </c>
      <c r="U64" s="17" t="n">
        <v>473</v>
      </c>
      <c r="V64" s="17" t="n">
        <v>192</v>
      </c>
      <c r="W64" s="17" t="n">
        <v>42</v>
      </c>
      <c r="X64" s="17" t="n">
        <v>1</v>
      </c>
      <c r="Y64" s="17" t="n">
        <v>95</v>
      </c>
      <c r="Z64" s="17" t="n">
        <f>T64+U64+V64+W64+X64+Y64</f>
        <v>15178</v>
      </c>
      <c r="AA64" s="17" t="n">
        <v>2507</v>
      </c>
      <c r="AB64" s="56"/>
      <c r="AC64" s="56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</row>
    <row r="65">
      <c r="A65" s="78" t="n">
        <v>63</v>
      </c>
      <c r="B65" s="60" t="n">
        <v>68122</v>
      </c>
      <c r="C65" s="60" t="n">
        <v>38858</v>
      </c>
      <c r="D65" s="60" t="n">
        <v>20743</v>
      </c>
      <c r="E65" s="60" t="n">
        <v>4822</v>
      </c>
      <c r="F65" s="60" t="n">
        <v>63300</v>
      </c>
      <c r="G65" s="60" t="n">
        <v>38238</v>
      </c>
      <c r="H65" s="60" t="n">
        <v>1567</v>
      </c>
      <c r="I65" s="60" t="n">
        <v>332</v>
      </c>
      <c r="J65" s="82" t="n">
        <v>224</v>
      </c>
      <c r="K65" s="82" t="n">
        <v>76</v>
      </c>
      <c r="L65" s="82" t="n">
        <f>B65-G65</f>
        <v>29884</v>
      </c>
      <c r="M65" s="60" t="n">
        <v>64314</v>
      </c>
      <c r="N65" s="82" t="n">
        <v>531</v>
      </c>
      <c r="O65" s="82" t="n">
        <v>206</v>
      </c>
      <c r="P65" s="82" t="n">
        <v>62</v>
      </c>
      <c r="Q65" s="82" t="n">
        <v>13</v>
      </c>
      <c r="R65" s="82" t="n">
        <v>195</v>
      </c>
      <c r="S65" s="82" t="n">
        <f>D65+N65+O65+P65+Q65+R65</f>
        <v>21750</v>
      </c>
      <c r="T65" s="82" t="n">
        <v>20486</v>
      </c>
      <c r="U65" s="82" t="n">
        <v>523</v>
      </c>
      <c r="V65" s="82" t="n">
        <v>187</v>
      </c>
      <c r="W65" s="82" t="n">
        <v>60</v>
      </c>
      <c r="X65" s="82" t="n">
        <v>13</v>
      </c>
      <c r="Y65" s="82" t="n">
        <v>96</v>
      </c>
      <c r="Z65" s="82" t="n">
        <f>T65+U65+V65+W65+X65+Y65</f>
        <v>21365</v>
      </c>
      <c r="AA65" s="82" t="n">
        <v>1544</v>
      </c>
      <c r="AB65" s="56"/>
      <c r="AC65" s="56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</row>
    <row r="66">
      <c r="A66" s="78" t="n">
        <v>64</v>
      </c>
      <c r="B66" s="22" t="n">
        <v>64865</v>
      </c>
      <c r="C66" s="22" t="n">
        <v>51582</v>
      </c>
      <c r="D66" s="22" t="n">
        <v>6250</v>
      </c>
      <c r="E66" s="22" t="n">
        <v>2961</v>
      </c>
      <c r="F66" s="22" t="n">
        <v>61904</v>
      </c>
      <c r="G66" s="22" t="n">
        <v>50999</v>
      </c>
      <c r="H66" s="22" t="n">
        <v>2333</v>
      </c>
      <c r="I66" s="22" t="n">
        <v>414</v>
      </c>
      <c r="J66" s="17" t="n">
        <v>108</v>
      </c>
      <c r="K66" s="17" t="n">
        <v>36</v>
      </c>
      <c r="L66" s="17" t="n">
        <f>B66-G66</f>
        <v>13866</v>
      </c>
      <c r="M66" s="22" t="n">
        <v>61690</v>
      </c>
      <c r="N66" s="17" t="n">
        <v>337</v>
      </c>
      <c r="O66" s="17" t="n">
        <v>42</v>
      </c>
      <c r="P66" s="17" t="n">
        <v>32</v>
      </c>
      <c r="Q66" s="17" t="n">
        <v>0</v>
      </c>
      <c r="R66" s="17" t="n">
        <v>76</v>
      </c>
      <c r="S66" s="17" t="n">
        <f>D66+N66+O66+P66+Q66+R66</f>
        <v>6737</v>
      </c>
      <c r="T66" s="17" t="n">
        <v>6173</v>
      </c>
      <c r="U66" s="17" t="n">
        <v>329</v>
      </c>
      <c r="V66" s="17" t="n">
        <v>42</v>
      </c>
      <c r="W66" s="17" t="n">
        <v>32</v>
      </c>
      <c r="X66" s="17" t="n">
        <v>0</v>
      </c>
      <c r="Y66" s="17" t="n">
        <v>25</v>
      </c>
      <c r="Z66" s="17" t="n">
        <f>T66+U66+V66+W66+X66+Y66</f>
        <v>6601</v>
      </c>
      <c r="AA66" s="17" t="n">
        <v>2328</v>
      </c>
      <c r="AB66" s="56"/>
      <c r="AC66" s="56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</row>
    <row r="67">
      <c r="A67" s="78" t="n">
        <v>65</v>
      </c>
      <c r="B67" s="60" t="n">
        <v>67985</v>
      </c>
      <c r="C67" s="60" t="n">
        <v>20519</v>
      </c>
      <c r="D67" s="60" t="n">
        <v>33234</v>
      </c>
      <c r="E67" s="60" t="n">
        <v>11236</v>
      </c>
      <c r="F67" s="60" t="n">
        <v>56749</v>
      </c>
      <c r="G67" s="60" t="n">
        <v>19628</v>
      </c>
      <c r="H67" s="60" t="n">
        <v>1407</v>
      </c>
      <c r="I67" s="60" t="n">
        <v>197</v>
      </c>
      <c r="J67" s="82" t="n">
        <v>178</v>
      </c>
      <c r="K67" s="82" t="n">
        <v>24</v>
      </c>
      <c r="L67" s="82" t="n">
        <f>B67-G67</f>
        <v>48357</v>
      </c>
      <c r="M67" s="60" t="n">
        <v>63945</v>
      </c>
      <c r="N67" s="82" t="n">
        <v>692</v>
      </c>
      <c r="O67" s="82" t="n">
        <v>293</v>
      </c>
      <c r="P67" s="82" t="n">
        <v>89</v>
      </c>
      <c r="Q67" s="82" t="n">
        <v>6</v>
      </c>
      <c r="R67" s="82" t="n">
        <v>290</v>
      </c>
      <c r="S67" s="82" t="n">
        <f>D67+N67+O67+P67+Q67+R67</f>
        <v>34604</v>
      </c>
      <c r="T67" s="82" t="n">
        <v>32913</v>
      </c>
      <c r="U67" s="82" t="n">
        <v>657</v>
      </c>
      <c r="V67" s="82" t="n">
        <v>279</v>
      </c>
      <c r="W67" s="82" t="n">
        <v>89</v>
      </c>
      <c r="X67" s="82" t="n">
        <v>6</v>
      </c>
      <c r="Y67" s="82" t="n">
        <v>122</v>
      </c>
      <c r="Z67" s="82" t="n">
        <f>T67+U67+V67+W67+X67+Y67</f>
        <v>34066</v>
      </c>
      <c r="AA67" s="82" t="n">
        <v>1389</v>
      </c>
      <c r="AB67" s="56"/>
      <c r="AC67" s="56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</row>
    <row r="68">
      <c r="A68" s="78" t="n">
        <v>66</v>
      </c>
      <c r="B68" s="22" t="n">
        <v>64819</v>
      </c>
      <c r="C68" s="22" t="n">
        <v>21865</v>
      </c>
      <c r="D68" s="22" t="n">
        <v>31843</v>
      </c>
      <c r="E68" s="22" t="n">
        <v>7898</v>
      </c>
      <c r="F68" s="22" t="n">
        <v>56921</v>
      </c>
      <c r="G68" s="22" t="n">
        <v>21117</v>
      </c>
      <c r="H68" s="22" t="n">
        <v>1349</v>
      </c>
      <c r="I68" s="22" t="n">
        <v>153</v>
      </c>
      <c r="J68" s="17" t="n">
        <v>631</v>
      </c>
      <c r="K68" s="17" t="n">
        <v>34</v>
      </c>
      <c r="L68" s="17" t="n">
        <f>B68-G68</f>
        <v>43702</v>
      </c>
      <c r="M68" s="22" t="n">
        <v>61330</v>
      </c>
      <c r="N68" s="17" t="n">
        <v>555</v>
      </c>
      <c r="O68" s="17" t="n">
        <v>271</v>
      </c>
      <c r="P68" s="17" t="n">
        <v>64</v>
      </c>
      <c r="Q68" s="17" t="n">
        <v>9</v>
      </c>
      <c r="R68" s="17" t="n">
        <v>227</v>
      </c>
      <c r="S68" s="17" t="n">
        <f>D68+N68+O68+P68+Q68+R68</f>
        <v>32969</v>
      </c>
      <c r="T68" s="17" t="n">
        <v>31547</v>
      </c>
      <c r="U68" s="17" t="n">
        <v>517</v>
      </c>
      <c r="V68" s="17" t="n">
        <v>265</v>
      </c>
      <c r="W68" s="17" t="n">
        <v>60</v>
      </c>
      <c r="X68" s="17" t="n">
        <v>9</v>
      </c>
      <c r="Y68" s="17" t="n">
        <v>90</v>
      </c>
      <c r="Z68" s="17" t="n">
        <f>T68+U68+V68+W68+X68+Y68</f>
        <v>32488</v>
      </c>
      <c r="AA68" s="17" t="n">
        <v>1331</v>
      </c>
      <c r="AB68" s="56"/>
      <c r="AC68" s="56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</row>
    <row r="69">
      <c r="A69" s="78" t="n">
        <v>67</v>
      </c>
      <c r="B69" s="60" t="n">
        <v>76169</v>
      </c>
      <c r="C69" s="60" t="n">
        <v>53950</v>
      </c>
      <c r="D69" s="60" t="n">
        <v>10961</v>
      </c>
      <c r="E69" s="60" t="n">
        <v>5801</v>
      </c>
      <c r="F69" s="60" t="n">
        <v>70368</v>
      </c>
      <c r="G69" s="60" t="n">
        <v>52925</v>
      </c>
      <c r="H69" s="60" t="n">
        <v>3493</v>
      </c>
      <c r="I69" s="60" t="n">
        <v>444</v>
      </c>
      <c r="J69" s="82" t="n">
        <v>134</v>
      </c>
      <c r="K69" s="82" t="n">
        <v>41</v>
      </c>
      <c r="L69" s="82" t="n">
        <f>B69-G69</f>
        <v>23244</v>
      </c>
      <c r="M69" s="60" t="n">
        <v>71771</v>
      </c>
      <c r="N69" s="82" t="n">
        <v>573</v>
      </c>
      <c r="O69" s="82" t="n">
        <v>103</v>
      </c>
      <c r="P69" s="82" t="n">
        <v>44</v>
      </c>
      <c r="Q69" s="82" t="n">
        <v>8</v>
      </c>
      <c r="R69" s="82" t="n">
        <v>142</v>
      </c>
      <c r="S69" s="82" t="n">
        <f>D69+N69+O69+P69+Q69+R69</f>
        <v>11831</v>
      </c>
      <c r="T69" s="82" t="n">
        <v>10789</v>
      </c>
      <c r="U69" s="82" t="n">
        <v>548</v>
      </c>
      <c r="V69" s="82" t="n">
        <v>95</v>
      </c>
      <c r="W69" s="82" t="n">
        <v>44</v>
      </c>
      <c r="X69" s="82" t="n">
        <v>8</v>
      </c>
      <c r="Y69" s="82" t="n">
        <v>68</v>
      </c>
      <c r="Z69" s="82" t="n">
        <f>T69+U69+V69+W69+X69+Y69</f>
        <v>11552</v>
      </c>
      <c r="AA69" s="82" t="n">
        <v>3471</v>
      </c>
      <c r="AB69" s="56"/>
      <c r="AC69" s="56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</row>
    <row r="70">
      <c r="A70" s="78" t="n">
        <v>68</v>
      </c>
      <c r="B70" s="22" t="n">
        <v>72932</v>
      </c>
      <c r="C70" s="22" t="n">
        <v>28255</v>
      </c>
      <c r="D70" s="22" t="n">
        <v>35995</v>
      </c>
      <c r="E70" s="22" t="n">
        <v>3362</v>
      </c>
      <c r="F70" s="22" t="n">
        <v>69570</v>
      </c>
      <c r="G70" s="22" t="n">
        <v>27395</v>
      </c>
      <c r="H70" s="22" t="n">
        <v>3062</v>
      </c>
      <c r="I70" s="22" t="n">
        <v>263</v>
      </c>
      <c r="J70" s="17" t="n">
        <v>164</v>
      </c>
      <c r="K70" s="17" t="n">
        <v>24</v>
      </c>
      <c r="L70" s="17" t="n">
        <f>B70-G70</f>
        <v>45537</v>
      </c>
      <c r="M70" s="22" t="n">
        <v>68945</v>
      </c>
      <c r="N70" s="17" t="n">
        <v>879</v>
      </c>
      <c r="O70" s="17" t="n">
        <v>333</v>
      </c>
      <c r="P70" s="17" t="n">
        <v>128</v>
      </c>
      <c r="Q70" s="17" t="n">
        <v>13</v>
      </c>
      <c r="R70" s="17" t="n">
        <v>180</v>
      </c>
      <c r="S70" s="17" t="n">
        <f>D70+N70+O70+P70+Q70+R70</f>
        <v>37528</v>
      </c>
      <c r="T70" s="17" t="n">
        <v>35568</v>
      </c>
      <c r="U70" s="17" t="n">
        <v>840</v>
      </c>
      <c r="V70" s="17" t="n">
        <v>318</v>
      </c>
      <c r="W70" s="17" t="n">
        <v>125</v>
      </c>
      <c r="X70" s="17" t="n">
        <v>13</v>
      </c>
      <c r="Y70" s="17" t="n">
        <v>96</v>
      </c>
      <c r="Z70" s="17" t="n">
        <f>T70+U70+V70+W70+X70+Y70</f>
        <v>36960</v>
      </c>
      <c r="AA70" s="17" t="n">
        <v>3040</v>
      </c>
      <c r="AB70" s="56"/>
      <c r="AC70" s="56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</row>
    <row r="71">
      <c r="A71" s="78" t="n">
        <v>69</v>
      </c>
      <c r="B71" s="60" t="n">
        <v>64229</v>
      </c>
      <c r="C71" s="60" t="n">
        <v>23417</v>
      </c>
      <c r="D71" s="60" t="n">
        <v>33996</v>
      </c>
      <c r="E71" s="60" t="n">
        <v>3007</v>
      </c>
      <c r="F71" s="60" t="n">
        <v>61222</v>
      </c>
      <c r="G71" s="60" t="n">
        <v>23015</v>
      </c>
      <c r="H71" s="60" t="n">
        <v>1844</v>
      </c>
      <c r="I71" s="60" t="n">
        <v>234</v>
      </c>
      <c r="J71" s="82" t="n">
        <v>247</v>
      </c>
      <c r="K71" s="82" t="n">
        <v>38</v>
      </c>
      <c r="L71" s="82" t="n">
        <f>B71-G71</f>
        <v>41214</v>
      </c>
      <c r="M71" s="60" t="n">
        <v>61177</v>
      </c>
      <c r="N71" s="82" t="n">
        <v>566</v>
      </c>
      <c r="O71" s="82" t="n">
        <v>260</v>
      </c>
      <c r="P71" s="82" t="n">
        <v>52</v>
      </c>
      <c r="Q71" s="82" t="n">
        <v>8</v>
      </c>
      <c r="R71" s="82" t="n">
        <v>196</v>
      </c>
      <c r="S71" s="82" t="n">
        <f>D71+N71+O71+P71+Q71+R71</f>
        <v>35078</v>
      </c>
      <c r="T71" s="82" t="n">
        <v>33727</v>
      </c>
      <c r="U71" s="82" t="n">
        <v>529</v>
      </c>
      <c r="V71" s="82" t="n">
        <v>249</v>
      </c>
      <c r="W71" s="82" t="n">
        <v>51</v>
      </c>
      <c r="X71" s="82" t="n">
        <v>8</v>
      </c>
      <c r="Y71" s="82" t="n">
        <v>109</v>
      </c>
      <c r="Z71" s="82" t="n">
        <f>T71+U71+V71+W71+X71+Y71</f>
        <v>34673</v>
      </c>
      <c r="AA71" s="82" t="n">
        <v>1825</v>
      </c>
      <c r="AB71" s="56"/>
      <c r="AC71" s="56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</row>
    <row r="72">
      <c r="A72" s="78" t="n">
        <v>70</v>
      </c>
      <c r="B72" s="22" t="n">
        <v>65953</v>
      </c>
      <c r="C72" s="22" t="n">
        <v>39236</v>
      </c>
      <c r="D72" s="22" t="n">
        <v>7781</v>
      </c>
      <c r="E72" s="22" t="n">
        <v>2885</v>
      </c>
      <c r="F72" s="22" t="n">
        <v>63068</v>
      </c>
      <c r="G72" s="22" t="n">
        <v>38666</v>
      </c>
      <c r="H72" s="22" t="n">
        <v>14299</v>
      </c>
      <c r="I72" s="22" t="n">
        <v>495</v>
      </c>
      <c r="J72" s="17" t="n">
        <v>91</v>
      </c>
      <c r="K72" s="17" t="n">
        <v>22</v>
      </c>
      <c r="L72" s="17" t="n">
        <f>B72-G72</f>
        <v>27287</v>
      </c>
      <c r="M72" s="22" t="n">
        <v>62677</v>
      </c>
      <c r="N72" s="17" t="n">
        <v>367</v>
      </c>
      <c r="O72" s="17" t="n">
        <v>49</v>
      </c>
      <c r="P72" s="17" t="n">
        <v>53</v>
      </c>
      <c r="Q72" s="17" t="n">
        <v>8</v>
      </c>
      <c r="R72" s="17" t="n">
        <v>110</v>
      </c>
      <c r="S72" s="17" t="n">
        <f>D72+N72+O72+P72+Q72+R72</f>
        <v>8368</v>
      </c>
      <c r="T72" s="17" t="n">
        <v>7674</v>
      </c>
      <c r="U72" s="17" t="n">
        <v>350</v>
      </c>
      <c r="V72" s="17" t="n">
        <v>36</v>
      </c>
      <c r="W72" s="17" t="n">
        <v>52</v>
      </c>
      <c r="X72" s="17" t="n">
        <v>8</v>
      </c>
      <c r="Y72" s="17" t="n">
        <v>65</v>
      </c>
      <c r="Z72" s="17" t="n">
        <f>T72+U72+V72+W72+X72+Y72</f>
        <v>8185</v>
      </c>
      <c r="AA72" s="17" t="n">
        <v>14280</v>
      </c>
      <c r="AB72" s="56"/>
      <c r="AC72" s="56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</row>
    <row r="73">
      <c r="A73" s="78" t="n">
        <v>71</v>
      </c>
      <c r="B73" s="60" t="n">
        <v>66701</v>
      </c>
      <c r="C73" s="60" t="n">
        <v>50153</v>
      </c>
      <c r="D73" s="60" t="n">
        <v>5851</v>
      </c>
      <c r="E73" s="60" t="n">
        <v>4188</v>
      </c>
      <c r="F73" s="60" t="n">
        <v>62513</v>
      </c>
      <c r="G73" s="60" t="n">
        <v>49419</v>
      </c>
      <c r="H73" s="60" t="n">
        <v>4769</v>
      </c>
      <c r="I73" s="60" t="n">
        <v>523</v>
      </c>
      <c r="J73" s="82" t="n">
        <v>93</v>
      </c>
      <c r="K73" s="82" t="n">
        <v>17</v>
      </c>
      <c r="L73" s="82" t="n">
        <f>B73-G73</f>
        <v>17282</v>
      </c>
      <c r="M73" s="60" t="n">
        <v>62950</v>
      </c>
      <c r="N73" s="82" t="n">
        <v>370</v>
      </c>
      <c r="O73" s="82" t="n">
        <v>60</v>
      </c>
      <c r="P73" s="82" t="n">
        <v>46</v>
      </c>
      <c r="Q73" s="82" t="n">
        <v>5</v>
      </c>
      <c r="R73" s="82" t="n">
        <v>107</v>
      </c>
      <c r="S73" s="82" t="n">
        <f>D73+N73+O73+P73+Q73+R73</f>
        <v>6439</v>
      </c>
      <c r="T73" s="82" t="n">
        <v>5755</v>
      </c>
      <c r="U73" s="82" t="n">
        <v>365</v>
      </c>
      <c r="V73" s="82" t="n">
        <v>59</v>
      </c>
      <c r="W73" s="82" t="n">
        <v>42</v>
      </c>
      <c r="X73" s="82" t="n">
        <v>5</v>
      </c>
      <c r="Y73" s="82" t="n">
        <v>46</v>
      </c>
      <c r="Z73" s="82" t="n">
        <f>T73+U73+V73+W73+X73+Y73</f>
        <v>6272</v>
      </c>
      <c r="AA73" s="82" t="n">
        <v>4749</v>
      </c>
      <c r="AB73" s="56"/>
      <c r="AC73" s="56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</row>
    <row r="74">
      <c r="A74" s="78" t="n">
        <v>72</v>
      </c>
      <c r="B74" s="22" t="n">
        <v>69456</v>
      </c>
      <c r="C74" s="22" t="n">
        <v>55594</v>
      </c>
      <c r="D74" s="22" t="n">
        <v>9105</v>
      </c>
      <c r="E74" s="22" t="n">
        <v>1745</v>
      </c>
      <c r="F74" s="22" t="n">
        <v>67711</v>
      </c>
      <c r="G74" s="22" t="n">
        <v>55223</v>
      </c>
      <c r="H74" s="22" t="n">
        <v>824</v>
      </c>
      <c r="I74" s="22" t="n">
        <v>432</v>
      </c>
      <c r="J74" s="17" t="n">
        <v>185</v>
      </c>
      <c r="K74" s="17" t="n">
        <v>23</v>
      </c>
      <c r="L74" s="17" t="n">
        <f>B74-G74</f>
        <v>14233</v>
      </c>
      <c r="M74" s="22" t="n">
        <v>66608</v>
      </c>
      <c r="N74" s="17" t="n">
        <v>382</v>
      </c>
      <c r="O74" s="17" t="n">
        <v>63</v>
      </c>
      <c r="P74" s="17" t="n">
        <v>23</v>
      </c>
      <c r="Q74" s="17" t="n">
        <v>0</v>
      </c>
      <c r="R74" s="17" t="n">
        <v>51</v>
      </c>
      <c r="S74" s="17" t="n">
        <f>D74+N74+O74+P74+Q74+R74</f>
        <v>9624</v>
      </c>
      <c r="T74" s="17" t="n">
        <v>9052</v>
      </c>
      <c r="U74" s="17" t="n">
        <v>376</v>
      </c>
      <c r="V74" s="17" t="n">
        <v>61</v>
      </c>
      <c r="W74" s="17" t="n">
        <v>22</v>
      </c>
      <c r="X74" s="17" t="n">
        <v>0</v>
      </c>
      <c r="Y74" s="17" t="n">
        <v>29</v>
      </c>
      <c r="Z74" s="17" t="n">
        <f>T74+U74+V74+W74+X74+Y74</f>
        <v>9540</v>
      </c>
      <c r="AA74" s="17" t="n">
        <v>819</v>
      </c>
      <c r="AB74" s="56"/>
      <c r="AC74" s="56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</row>
    <row r="75">
      <c r="A75" s="78" t="n">
        <v>73</v>
      </c>
      <c r="B75" s="60" t="n">
        <v>66633</v>
      </c>
      <c r="C75" s="60" t="n">
        <v>55105</v>
      </c>
      <c r="D75" s="60" t="n">
        <v>5926</v>
      </c>
      <c r="E75" s="60" t="n">
        <v>2165</v>
      </c>
      <c r="F75" s="60" t="n">
        <v>64468</v>
      </c>
      <c r="G75" s="60" t="n">
        <v>54640</v>
      </c>
      <c r="H75" s="60" t="n">
        <v>1385</v>
      </c>
      <c r="I75" s="60" t="n">
        <v>429</v>
      </c>
      <c r="J75" s="82" t="n">
        <v>194</v>
      </c>
      <c r="K75" s="82" t="n">
        <v>25</v>
      </c>
      <c r="L75" s="82" t="n">
        <f>B75-G75</f>
        <v>11993</v>
      </c>
      <c r="M75" s="60" t="n">
        <v>63644</v>
      </c>
      <c r="N75" s="82" t="n">
        <v>294</v>
      </c>
      <c r="O75" s="82" t="n">
        <v>68</v>
      </c>
      <c r="P75" s="82" t="n">
        <v>27</v>
      </c>
      <c r="Q75" s="82" t="n">
        <v>0</v>
      </c>
      <c r="R75" s="82" t="n">
        <v>54</v>
      </c>
      <c r="S75" s="82" t="n">
        <f>D75+N75+O75+P75+Q75+R75</f>
        <v>6369</v>
      </c>
      <c r="T75" s="82" t="n">
        <v>5878</v>
      </c>
      <c r="U75" s="82" t="n">
        <v>281</v>
      </c>
      <c r="V75" s="82" t="n">
        <v>68</v>
      </c>
      <c r="W75" s="82" t="n">
        <v>27</v>
      </c>
      <c r="X75" s="82" t="n">
        <v>0</v>
      </c>
      <c r="Y75" s="82" t="n">
        <v>25</v>
      </c>
      <c r="Z75" s="82" t="n">
        <f>T75+U75+V75+W75+X75+Y75</f>
        <v>6279</v>
      </c>
      <c r="AA75" s="82" t="n">
        <v>1371</v>
      </c>
      <c r="AB75" s="56"/>
      <c r="AC75" s="56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</row>
    <row r="76">
      <c r="A76" s="78" t="n">
        <v>74</v>
      </c>
      <c r="B76" s="22" t="n">
        <v>67472</v>
      </c>
      <c r="C76" s="22" t="n">
        <v>54421</v>
      </c>
      <c r="D76" s="22" t="n">
        <v>6008</v>
      </c>
      <c r="E76" s="22" t="n">
        <v>3329</v>
      </c>
      <c r="F76" s="22" t="n">
        <v>64143</v>
      </c>
      <c r="G76" s="22" t="n">
        <v>53743</v>
      </c>
      <c r="H76" s="22" t="n">
        <v>1710</v>
      </c>
      <c r="I76" s="22" t="n">
        <v>410</v>
      </c>
      <c r="J76" s="17" t="n">
        <v>123</v>
      </c>
      <c r="K76" s="17" t="n">
        <v>31</v>
      </c>
      <c r="L76" s="17" t="n">
        <f>B76-G76</f>
        <v>13729</v>
      </c>
      <c r="M76" s="22" t="n">
        <v>63974</v>
      </c>
      <c r="N76" s="17" t="n">
        <v>508</v>
      </c>
      <c r="O76" s="17" t="n">
        <v>69</v>
      </c>
      <c r="P76" s="17" t="n">
        <v>11</v>
      </c>
      <c r="Q76" s="17" t="n">
        <v>7</v>
      </c>
      <c r="R76" s="17" t="n">
        <v>42</v>
      </c>
      <c r="S76" s="17" t="n">
        <f>D76+N76+O76+P76+Q76+R76</f>
        <v>6645</v>
      </c>
      <c r="T76" s="17" t="n">
        <v>5951</v>
      </c>
      <c r="U76" s="17" t="n">
        <v>488</v>
      </c>
      <c r="V76" s="17" t="n">
        <v>66</v>
      </c>
      <c r="W76" s="17" t="n">
        <v>11</v>
      </c>
      <c r="X76" s="17" t="n">
        <v>7</v>
      </c>
      <c r="Y76" s="17" t="n">
        <v>21</v>
      </c>
      <c r="Z76" s="17" t="n">
        <f>T76+U76+V76+W76+X76+Y76</f>
        <v>6544</v>
      </c>
      <c r="AA76" s="17" t="n">
        <v>1695</v>
      </c>
      <c r="AB76" s="56"/>
      <c r="AC76" s="56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</row>
    <row r="77">
      <c r="A77" s="78" t="n">
        <v>75</v>
      </c>
      <c r="B77" s="60" t="n">
        <v>73394</v>
      </c>
      <c r="C77" s="60" t="n">
        <v>48401</v>
      </c>
      <c r="D77" s="60" t="n">
        <v>9699</v>
      </c>
      <c r="E77" s="60" t="n">
        <v>4911</v>
      </c>
      <c r="F77" s="60" t="n">
        <v>68483</v>
      </c>
      <c r="G77" s="60" t="n">
        <v>47391</v>
      </c>
      <c r="H77" s="60" t="n">
        <v>8403</v>
      </c>
      <c r="I77" s="60" t="n">
        <v>426</v>
      </c>
      <c r="J77" s="82" t="n">
        <v>80</v>
      </c>
      <c r="K77" s="82" t="n">
        <v>33</v>
      </c>
      <c r="L77" s="82" t="n">
        <f>B77-G77</f>
        <v>26003</v>
      </c>
      <c r="M77" s="60" t="n">
        <v>68935</v>
      </c>
      <c r="N77" s="82" t="n">
        <v>625</v>
      </c>
      <c r="O77" s="82" t="n">
        <v>107</v>
      </c>
      <c r="P77" s="82" t="n">
        <v>43</v>
      </c>
      <c r="Q77" s="82" t="n">
        <v>5</v>
      </c>
      <c r="R77" s="82" t="n">
        <v>102</v>
      </c>
      <c r="S77" s="82" t="n">
        <f>D77+N77+O77+P77+Q77+R77</f>
        <v>10581</v>
      </c>
      <c r="T77" s="82" t="n">
        <v>9579</v>
      </c>
      <c r="U77" s="82" t="n">
        <v>602</v>
      </c>
      <c r="V77" s="82" t="n">
        <v>107</v>
      </c>
      <c r="W77" s="82" t="n">
        <v>43</v>
      </c>
      <c r="X77" s="82" t="n">
        <v>3</v>
      </c>
      <c r="Y77" s="82" t="n">
        <v>48</v>
      </c>
      <c r="Z77" s="82" t="n">
        <f>T77+U77+V77+W77+X77+Y77</f>
        <v>10382</v>
      </c>
      <c r="AA77" s="82" t="n">
        <v>8374</v>
      </c>
      <c r="AB77" s="56"/>
      <c r="AC77" s="56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</row>
    <row r="78">
      <c r="A78" s="78" t="n">
        <v>76</v>
      </c>
      <c r="B78" s="22" t="n">
        <v>69248</v>
      </c>
      <c r="C78" s="22" t="n">
        <v>55028</v>
      </c>
      <c r="D78" s="22" t="n">
        <v>7928</v>
      </c>
      <c r="E78" s="22" t="n">
        <v>2849</v>
      </c>
      <c r="F78" s="22" t="n">
        <v>66399</v>
      </c>
      <c r="G78" s="22" t="n">
        <v>54478</v>
      </c>
      <c r="H78" s="22" t="n">
        <v>1244</v>
      </c>
      <c r="I78" s="22" t="n">
        <v>376</v>
      </c>
      <c r="J78" s="17" t="n">
        <v>247</v>
      </c>
      <c r="K78" s="17" t="n">
        <v>29</v>
      </c>
      <c r="L78" s="17" t="n">
        <f>B78-G78</f>
        <v>14770</v>
      </c>
      <c r="M78" s="22" t="n">
        <v>66062</v>
      </c>
      <c r="N78" s="17" t="n">
        <v>460</v>
      </c>
      <c r="O78" s="17" t="n">
        <v>103</v>
      </c>
      <c r="P78" s="17" t="n">
        <v>15</v>
      </c>
      <c r="Q78" s="17" t="n">
        <v>3</v>
      </c>
      <c r="R78" s="17" t="n">
        <v>43</v>
      </c>
      <c r="S78" s="17" t="n">
        <f>D78+N78+O78+P78+Q78+R78</f>
        <v>8552</v>
      </c>
      <c r="T78" s="17" t="n">
        <v>7859</v>
      </c>
      <c r="U78" s="17" t="n">
        <v>453</v>
      </c>
      <c r="V78" s="17" t="n">
        <v>98</v>
      </c>
      <c r="W78" s="17" t="n">
        <v>15</v>
      </c>
      <c r="X78" s="17" t="n">
        <v>3</v>
      </c>
      <c r="Y78" s="17" t="n">
        <v>26</v>
      </c>
      <c r="Z78" s="17" t="n">
        <f>T78+U78+V78+W78+X78+Y78</f>
        <v>8454</v>
      </c>
      <c r="AA78" s="17" t="n">
        <v>1236</v>
      </c>
      <c r="AB78" s="56"/>
      <c r="AC78" s="56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</row>
    <row r="79">
      <c r="A79" s="78" t="n">
        <v>77</v>
      </c>
      <c r="B79" s="60" t="n">
        <v>73715</v>
      </c>
      <c r="C79" s="60" t="n">
        <v>31616</v>
      </c>
      <c r="D79" s="60" t="n">
        <v>38777</v>
      </c>
      <c r="E79" s="60" t="n">
        <v>1681</v>
      </c>
      <c r="F79" s="60" t="n">
        <v>72034</v>
      </c>
      <c r="G79" s="60" t="n">
        <v>31121</v>
      </c>
      <c r="H79" s="60" t="n">
        <v>304</v>
      </c>
      <c r="I79" s="60" t="n">
        <v>160</v>
      </c>
      <c r="J79" s="82" t="n">
        <v>159</v>
      </c>
      <c r="K79" s="82" t="n">
        <v>38</v>
      </c>
      <c r="L79" s="82" t="n">
        <f>B79-G79</f>
        <v>42594</v>
      </c>
      <c r="M79" s="60" t="n">
        <v>71683</v>
      </c>
      <c r="N79" s="82" t="n">
        <v>458</v>
      </c>
      <c r="O79" s="82" t="n">
        <v>194</v>
      </c>
      <c r="P79" s="82" t="n">
        <v>32</v>
      </c>
      <c r="Q79" s="82" t="n">
        <v>15</v>
      </c>
      <c r="R79" s="82" t="n">
        <v>75</v>
      </c>
      <c r="S79" s="82" t="n">
        <f>D79+N79+O79+P79+Q79+R79</f>
        <v>39551</v>
      </c>
      <c r="T79" s="82" t="n">
        <v>38613</v>
      </c>
      <c r="U79" s="82" t="n">
        <v>436</v>
      </c>
      <c r="V79" s="82" t="n">
        <v>187</v>
      </c>
      <c r="W79" s="82" t="n">
        <v>30</v>
      </c>
      <c r="X79" s="82" t="n">
        <v>15</v>
      </c>
      <c r="Y79" s="82" t="n">
        <v>52</v>
      </c>
      <c r="Z79" s="82" t="n">
        <f>T79+U79+V79+W79+X79+Y79</f>
        <v>39333</v>
      </c>
      <c r="AA79" s="82" t="n">
        <v>293</v>
      </c>
      <c r="AB79" s="56"/>
      <c r="AC79" s="56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</row>
    <row r="80">
      <c r="A80" s="78" t="n">
        <v>78</v>
      </c>
      <c r="B80" s="22" t="n">
        <v>72907</v>
      </c>
      <c r="C80" s="22" t="n">
        <v>43304</v>
      </c>
      <c r="D80" s="22" t="n">
        <v>25110</v>
      </c>
      <c r="E80" s="22" t="n">
        <v>2502</v>
      </c>
      <c r="F80" s="22" t="n">
        <v>70405</v>
      </c>
      <c r="G80" s="22" t="n">
        <v>42873</v>
      </c>
      <c r="H80" s="22" t="n">
        <v>438</v>
      </c>
      <c r="I80" s="22" t="n">
        <v>231</v>
      </c>
      <c r="J80" s="17" t="n">
        <v>157</v>
      </c>
      <c r="K80" s="17" t="n">
        <v>7</v>
      </c>
      <c r="L80" s="17" t="n">
        <f>B80-G80</f>
        <v>30034</v>
      </c>
      <c r="M80" s="22" t="n">
        <v>70589</v>
      </c>
      <c r="N80" s="17" t="n">
        <v>445</v>
      </c>
      <c r="O80" s="17" t="n">
        <v>188</v>
      </c>
      <c r="P80" s="17" t="n">
        <v>21</v>
      </c>
      <c r="Q80" s="17" t="n">
        <v>1</v>
      </c>
      <c r="R80" s="17" t="n">
        <v>83</v>
      </c>
      <c r="S80" s="17" t="n">
        <f>D80+N80+O80+P80+Q80+R80</f>
        <v>25848</v>
      </c>
      <c r="T80" s="17" t="n">
        <v>24958</v>
      </c>
      <c r="U80" s="17" t="n">
        <v>435</v>
      </c>
      <c r="V80" s="17" t="n">
        <v>183</v>
      </c>
      <c r="W80" s="17" t="n">
        <v>20</v>
      </c>
      <c r="X80" s="17" t="n">
        <v>1</v>
      </c>
      <c r="Y80" s="17" t="n">
        <v>34</v>
      </c>
      <c r="Z80" s="17" t="n">
        <f>T80+U80+V80+W80+X80+Y80</f>
        <v>25631</v>
      </c>
      <c r="AA80" s="17" t="n">
        <v>438</v>
      </c>
      <c r="AB80" s="56"/>
      <c r="AC80" s="56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</row>
    <row r="81">
      <c r="A81" s="78" t="n">
        <v>79</v>
      </c>
      <c r="B81" s="60" t="n">
        <v>71053</v>
      </c>
      <c r="C81" s="60" t="n">
        <v>52160</v>
      </c>
      <c r="D81" s="60" t="n">
        <v>14929</v>
      </c>
      <c r="E81" s="60" t="n">
        <v>1680</v>
      </c>
      <c r="F81" s="60" t="n">
        <v>69373</v>
      </c>
      <c r="G81" s="60" t="n">
        <v>51666</v>
      </c>
      <c r="H81" s="60" t="n">
        <v>370</v>
      </c>
      <c r="I81" s="60" t="n">
        <v>291</v>
      </c>
      <c r="J81" s="82" t="n">
        <v>220</v>
      </c>
      <c r="K81" s="82" t="n">
        <v>15</v>
      </c>
      <c r="L81" s="82" t="n">
        <f>B81-G81</f>
        <v>19387</v>
      </c>
      <c r="M81" s="60" t="n">
        <v>68414</v>
      </c>
      <c r="N81" s="82" t="n">
        <v>501</v>
      </c>
      <c r="O81" s="82" t="n">
        <v>86</v>
      </c>
      <c r="P81" s="82" t="n">
        <v>7</v>
      </c>
      <c r="Q81" s="82" t="n">
        <v>0</v>
      </c>
      <c r="R81" s="82" t="n">
        <v>57</v>
      </c>
      <c r="S81" s="82" t="n">
        <f>D81+N81+O81+P81+Q81+R81</f>
        <v>15580</v>
      </c>
      <c r="T81" s="82" t="n">
        <v>14831</v>
      </c>
      <c r="U81" s="82" t="n">
        <v>484</v>
      </c>
      <c r="V81" s="82" t="n">
        <v>86</v>
      </c>
      <c r="W81" s="82" t="n">
        <v>3</v>
      </c>
      <c r="X81" s="82" t="n">
        <v>0</v>
      </c>
      <c r="Y81" s="82" t="n">
        <v>42</v>
      </c>
      <c r="Z81" s="82" t="n">
        <f>T81+U81+V81+W81+X81+Y81</f>
        <v>15446</v>
      </c>
      <c r="AA81" s="82" t="n">
        <v>363</v>
      </c>
      <c r="AB81" s="56"/>
      <c r="AC81" s="56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  <c r="BH81" s="54"/>
    </row>
    <row r="82">
      <c r="A82" s="78" t="n">
        <v>80</v>
      </c>
      <c r="B82" s="22" t="n">
        <v>68294</v>
      </c>
      <c r="C82" s="22" t="n">
        <v>45168</v>
      </c>
      <c r="D82" s="22" t="n">
        <v>16366</v>
      </c>
      <c r="E82" s="22" t="n">
        <v>2980</v>
      </c>
      <c r="F82" s="22" t="n">
        <v>65314</v>
      </c>
      <c r="G82" s="22" t="n">
        <v>44552</v>
      </c>
      <c r="H82" s="22" t="n">
        <v>1572</v>
      </c>
      <c r="I82" s="22" t="n">
        <v>264</v>
      </c>
      <c r="J82" s="17" t="n">
        <v>179</v>
      </c>
      <c r="K82" s="17" t="n">
        <v>39</v>
      </c>
      <c r="L82" s="17" t="n">
        <f>B82-G82</f>
        <v>23742</v>
      </c>
      <c r="M82" s="22" t="n">
        <v>65319</v>
      </c>
      <c r="N82" s="17" t="n">
        <v>601</v>
      </c>
      <c r="O82" s="17" t="n">
        <v>151</v>
      </c>
      <c r="P82" s="17" t="n">
        <v>31</v>
      </c>
      <c r="Q82" s="17" t="n">
        <v>11</v>
      </c>
      <c r="R82" s="17" t="n">
        <v>108</v>
      </c>
      <c r="S82" s="17" t="n">
        <f>D82+N82+O82+P82+Q82+R82</f>
        <v>17268</v>
      </c>
      <c r="T82" s="17" t="n">
        <v>16237</v>
      </c>
      <c r="U82" s="17" t="n">
        <v>575</v>
      </c>
      <c r="V82" s="17" t="n">
        <v>148</v>
      </c>
      <c r="W82" s="17" t="n">
        <v>29</v>
      </c>
      <c r="X82" s="17" t="n">
        <v>11</v>
      </c>
      <c r="Y82" s="17" t="n">
        <v>62</v>
      </c>
      <c r="Z82" s="17" t="n">
        <f>T82+U82+V82+W82+X82+Y82</f>
        <v>17062</v>
      </c>
      <c r="AA82" s="17" t="n">
        <v>1559</v>
      </c>
      <c r="AB82" s="56"/>
      <c r="AC82" s="56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  <c r="BH82" s="54"/>
    </row>
    <row r="83">
      <c r="A83" s="78" t="n">
        <v>81</v>
      </c>
      <c r="B83" s="60" t="n">
        <v>68256</v>
      </c>
      <c r="C83" s="60" t="n">
        <v>47763</v>
      </c>
      <c r="D83" s="60" t="n">
        <v>16726</v>
      </c>
      <c r="E83" s="60" t="n">
        <v>1559</v>
      </c>
      <c r="F83" s="60" t="n">
        <v>66697</v>
      </c>
      <c r="G83" s="60" t="n">
        <v>47443</v>
      </c>
      <c r="H83" s="60" t="n">
        <v>591</v>
      </c>
      <c r="I83" s="60" t="n">
        <v>220</v>
      </c>
      <c r="J83" s="82" t="n">
        <v>158</v>
      </c>
      <c r="K83" s="82" t="n">
        <v>20</v>
      </c>
      <c r="L83" s="82" t="n">
        <f>B83-G83</f>
        <v>20813</v>
      </c>
      <c r="M83" s="60" t="n">
        <v>66192</v>
      </c>
      <c r="N83" s="82" t="n">
        <v>429</v>
      </c>
      <c r="O83" s="82" t="n">
        <v>98</v>
      </c>
      <c r="P83" s="82" t="n">
        <v>9</v>
      </c>
      <c r="Q83" s="82" t="n">
        <v>0</v>
      </c>
      <c r="R83" s="82" t="n">
        <v>63</v>
      </c>
      <c r="S83" s="82" t="n">
        <f>D83+N83+O83+P83+Q83+R83</f>
        <v>17325</v>
      </c>
      <c r="T83" s="82" t="n">
        <v>16659</v>
      </c>
      <c r="U83" s="82" t="n">
        <v>412</v>
      </c>
      <c r="V83" s="82" t="n">
        <v>91</v>
      </c>
      <c r="W83" s="82" t="n">
        <v>9</v>
      </c>
      <c r="X83" s="82" t="n">
        <v>0</v>
      </c>
      <c r="Y83" s="82" t="n">
        <v>50</v>
      </c>
      <c r="Z83" s="82" t="n">
        <f>T83+U83+V83+W83+X83+Y83</f>
        <v>17221</v>
      </c>
      <c r="AA83" s="82" t="n">
        <v>586</v>
      </c>
      <c r="AB83" s="56"/>
      <c r="AC83" s="56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  <c r="BH83" s="54"/>
    </row>
    <row r="84">
      <c r="A84" s="78" t="n">
        <v>82</v>
      </c>
      <c r="B84" s="22" t="n">
        <v>65442</v>
      </c>
      <c r="C84" s="22" t="n">
        <v>38579</v>
      </c>
      <c r="D84" s="22" t="n">
        <v>22826</v>
      </c>
      <c r="E84" s="22" t="n">
        <v>2329</v>
      </c>
      <c r="F84" s="22" t="n">
        <v>63113</v>
      </c>
      <c r="G84" s="22" t="n">
        <v>38184</v>
      </c>
      <c r="H84" s="22" t="n">
        <v>594</v>
      </c>
      <c r="I84" s="22" t="n">
        <v>145</v>
      </c>
      <c r="J84" s="17" t="n">
        <v>136</v>
      </c>
      <c r="K84" s="17" t="n">
        <v>10</v>
      </c>
      <c r="L84" s="17" t="n">
        <f>B84-G84</f>
        <v>27258</v>
      </c>
      <c r="M84" s="22" t="n">
        <v>63527</v>
      </c>
      <c r="N84" s="17" t="n">
        <v>360</v>
      </c>
      <c r="O84" s="17" t="n">
        <v>96</v>
      </c>
      <c r="P84" s="17" t="n">
        <v>8</v>
      </c>
      <c r="Q84" s="17" t="n">
        <v>0</v>
      </c>
      <c r="R84" s="17" t="n">
        <v>65</v>
      </c>
      <c r="S84" s="17" t="n">
        <f>D84+N84+O84+P84+Q84+R84</f>
        <v>23355</v>
      </c>
      <c r="T84" s="17" t="n">
        <v>22720</v>
      </c>
      <c r="U84" s="17" t="n">
        <v>355</v>
      </c>
      <c r="V84" s="17" t="n">
        <v>90</v>
      </c>
      <c r="W84" s="17" t="n">
        <v>7</v>
      </c>
      <c r="X84" s="17" t="n">
        <v>0</v>
      </c>
      <c r="Y84" s="17" t="n">
        <v>30</v>
      </c>
      <c r="Z84" s="17" t="n">
        <f>T84+U84+V84+W84+X84+Y84</f>
        <v>23202</v>
      </c>
      <c r="AA84" s="17" t="n">
        <v>590</v>
      </c>
      <c r="AB84" s="56"/>
      <c r="AC84" s="56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  <c r="BH84" s="54"/>
    </row>
    <row r="85">
      <c r="A85" s="78" t="n">
        <v>83</v>
      </c>
      <c r="B85" s="60" t="n">
        <v>68931</v>
      </c>
      <c r="C85" s="60" t="n">
        <v>56696</v>
      </c>
      <c r="D85" s="60" t="n">
        <v>8821</v>
      </c>
      <c r="E85" s="60" t="n">
        <v>1685</v>
      </c>
      <c r="F85" s="60" t="n">
        <v>67246</v>
      </c>
      <c r="G85" s="60" t="n">
        <v>56269</v>
      </c>
      <c r="H85" s="60" t="n">
        <v>325</v>
      </c>
      <c r="I85" s="60" t="n">
        <v>271</v>
      </c>
      <c r="J85" s="82" t="n">
        <v>109</v>
      </c>
      <c r="K85" s="82" t="n">
        <v>27</v>
      </c>
      <c r="L85" s="82" t="n">
        <f>B85-G85</f>
        <v>12662</v>
      </c>
      <c r="M85" s="60" t="n">
        <v>66871</v>
      </c>
      <c r="N85" s="82" t="n">
        <v>350</v>
      </c>
      <c r="O85" s="82" t="n">
        <v>66</v>
      </c>
      <c r="P85" s="82" t="n">
        <v>5</v>
      </c>
      <c r="Q85" s="82" t="n">
        <v>0</v>
      </c>
      <c r="R85" s="82" t="n">
        <v>38</v>
      </c>
      <c r="S85" s="82" t="n">
        <f>D85+N85+O85+P85+Q85+R85</f>
        <v>9280</v>
      </c>
      <c r="T85" s="82" t="n">
        <v>8747</v>
      </c>
      <c r="U85" s="82" t="n">
        <v>343</v>
      </c>
      <c r="V85" s="82" t="n">
        <v>57</v>
      </c>
      <c r="W85" s="82" t="n">
        <v>4</v>
      </c>
      <c r="X85" s="82" t="n">
        <v>0</v>
      </c>
      <c r="Y85" s="82" t="n">
        <v>23</v>
      </c>
      <c r="Z85" s="82" t="n">
        <f>T85+U85+V85+W85+X85+Y85</f>
        <v>9174</v>
      </c>
      <c r="AA85" s="82" t="n">
        <v>318</v>
      </c>
      <c r="AB85" s="56"/>
      <c r="AC85" s="56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  <c r="BH85" s="54"/>
    </row>
    <row r="86">
      <c r="A86" s="78" t="n">
        <v>84</v>
      </c>
      <c r="B86" s="22" t="n">
        <v>67011</v>
      </c>
      <c r="C86" s="22" t="n">
        <v>52694</v>
      </c>
      <c r="D86" s="22" t="n">
        <v>3990</v>
      </c>
      <c r="E86" s="22" t="n">
        <v>7554</v>
      </c>
      <c r="F86" s="22" t="n">
        <v>59457</v>
      </c>
      <c r="G86" s="22" t="n">
        <v>51637</v>
      </c>
      <c r="H86" s="22" t="n">
        <v>1396</v>
      </c>
      <c r="I86" s="22" t="n">
        <v>403</v>
      </c>
      <c r="J86" s="17" t="n">
        <v>115</v>
      </c>
      <c r="K86" s="17" t="n">
        <v>34</v>
      </c>
      <c r="L86" s="17" t="n">
        <f>B86-G86</f>
        <v>15374</v>
      </c>
      <c r="M86" s="22" t="n">
        <v>62786</v>
      </c>
      <c r="N86" s="17" t="n">
        <v>445</v>
      </c>
      <c r="O86" s="17" t="n">
        <v>35</v>
      </c>
      <c r="P86" s="17" t="n">
        <v>22</v>
      </c>
      <c r="Q86" s="17" t="n">
        <v>0</v>
      </c>
      <c r="R86" s="17" t="n">
        <v>74</v>
      </c>
      <c r="S86" s="17" t="n">
        <f>D86+N86+O86+P86+Q86+R86</f>
        <v>4566</v>
      </c>
      <c r="T86" s="17" t="n">
        <v>3907</v>
      </c>
      <c r="U86" s="17" t="n">
        <v>435</v>
      </c>
      <c r="V86" s="17" t="n">
        <v>34</v>
      </c>
      <c r="W86" s="17" t="n">
        <v>20</v>
      </c>
      <c r="X86" s="17" t="n">
        <v>0</v>
      </c>
      <c r="Y86" s="17" t="n">
        <v>28</v>
      </c>
      <c r="Z86" s="17" t="n">
        <f>T86+U86+V86+W86+X86+Y86</f>
        <v>4424</v>
      </c>
      <c r="AA86" s="17" t="n">
        <v>1378</v>
      </c>
      <c r="AB86" s="56"/>
      <c r="AC86" s="56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  <c r="BH86" s="54"/>
    </row>
    <row r="87">
      <c r="A87" s="78" t="n">
        <v>85</v>
      </c>
      <c r="B87" s="60" t="n">
        <v>67846</v>
      </c>
      <c r="C87" s="60" t="n">
        <v>59117</v>
      </c>
      <c r="D87" s="60" t="n">
        <v>2042</v>
      </c>
      <c r="E87" s="60" t="n">
        <v>4607</v>
      </c>
      <c r="F87" s="60" t="n">
        <v>63239</v>
      </c>
      <c r="G87" s="60" t="n">
        <v>58198</v>
      </c>
      <c r="H87" s="60" t="n">
        <v>810</v>
      </c>
      <c r="I87" s="60" t="n">
        <v>306</v>
      </c>
      <c r="J87" s="82" t="n">
        <v>134</v>
      </c>
      <c r="K87" s="82" t="n">
        <v>27</v>
      </c>
      <c r="L87" s="82" t="n">
        <f>B87-G87</f>
        <v>9648</v>
      </c>
      <c r="M87" s="60" t="n">
        <v>64476</v>
      </c>
      <c r="N87" s="82" t="n">
        <v>301</v>
      </c>
      <c r="O87" s="82" t="n">
        <v>22</v>
      </c>
      <c r="P87" s="82" t="n">
        <v>10</v>
      </c>
      <c r="Q87" s="82" t="n">
        <v>1</v>
      </c>
      <c r="R87" s="82" t="n">
        <v>32</v>
      </c>
      <c r="S87" s="82" t="n">
        <f>D87+N87+O87+P87+Q87+R87</f>
        <v>2408</v>
      </c>
      <c r="T87" s="82" t="n">
        <v>1988</v>
      </c>
      <c r="U87" s="82" t="n">
        <v>291</v>
      </c>
      <c r="V87" s="82" t="n">
        <v>18</v>
      </c>
      <c r="W87" s="82" t="n">
        <v>9</v>
      </c>
      <c r="X87" s="82" t="n">
        <v>1</v>
      </c>
      <c r="Y87" s="82" t="n">
        <v>6</v>
      </c>
      <c r="Z87" s="82" t="n">
        <f>T87+U87+V87+W87+X87+Y87</f>
        <v>2313</v>
      </c>
      <c r="AA87" s="82" t="n">
        <v>802</v>
      </c>
      <c r="AB87" s="56"/>
      <c r="AC87" s="56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  <c r="BG87" s="54"/>
      <c r="BH87" s="54"/>
    </row>
    <row r="88">
      <c r="A88" s="78" t="n">
        <v>86</v>
      </c>
      <c r="B88" s="22" t="n">
        <v>68663</v>
      </c>
      <c r="C88" s="22" t="n">
        <v>52917</v>
      </c>
      <c r="D88" s="22" t="n">
        <v>3628</v>
      </c>
      <c r="E88" s="22" t="n">
        <v>10023</v>
      </c>
      <c r="F88" s="22" t="n">
        <v>58640</v>
      </c>
      <c r="G88" s="22" t="n">
        <v>50950</v>
      </c>
      <c r="H88" s="22" t="n">
        <v>2087</v>
      </c>
      <c r="I88" s="22" t="n">
        <v>256</v>
      </c>
      <c r="J88" s="17" t="n">
        <v>93</v>
      </c>
      <c r="K88" s="17" t="n">
        <v>29</v>
      </c>
      <c r="L88" s="17" t="n">
        <f>B88-G88</f>
        <v>17713</v>
      </c>
      <c r="M88" s="22" t="n">
        <v>63907</v>
      </c>
      <c r="N88" s="17" t="n">
        <v>464</v>
      </c>
      <c r="O88" s="17" t="n">
        <v>32</v>
      </c>
      <c r="P88" s="17" t="n">
        <v>29</v>
      </c>
      <c r="Q88" s="17" t="n">
        <v>6</v>
      </c>
      <c r="R88" s="17" t="n">
        <v>168</v>
      </c>
      <c r="S88" s="17" t="n">
        <f>D88+N88+O88+P88+Q88+R88</f>
        <v>4327</v>
      </c>
      <c r="T88" s="17" t="n">
        <v>3375</v>
      </c>
      <c r="U88" s="17" t="n">
        <v>436</v>
      </c>
      <c r="V88" s="17" t="n">
        <v>31</v>
      </c>
      <c r="W88" s="17" t="n">
        <v>29</v>
      </c>
      <c r="X88" s="17" t="n">
        <v>6</v>
      </c>
      <c r="Y88" s="17" t="n">
        <v>23</v>
      </c>
      <c r="Z88" s="17" t="n">
        <f>T88+U88+V88+W88+X88+Y88</f>
        <v>3900</v>
      </c>
      <c r="AA88" s="17" t="n">
        <v>2059</v>
      </c>
      <c r="AB88" s="56"/>
      <c r="AC88" s="56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</row>
    <row r="89">
      <c r="A89" s="78" t="n">
        <v>87</v>
      </c>
      <c r="B89" s="60" t="n">
        <v>67737</v>
      </c>
      <c r="C89" s="60" t="n">
        <v>58218</v>
      </c>
      <c r="D89" s="60" t="n">
        <v>3388</v>
      </c>
      <c r="E89" s="60" t="n">
        <v>4304</v>
      </c>
      <c r="F89" s="60" t="n">
        <v>63433</v>
      </c>
      <c r="G89" s="60" t="n">
        <v>57366</v>
      </c>
      <c r="H89" s="60" t="n">
        <v>698</v>
      </c>
      <c r="I89" s="60" t="n">
        <v>255</v>
      </c>
      <c r="J89" s="82" t="n">
        <v>78</v>
      </c>
      <c r="K89" s="82" t="n">
        <v>31</v>
      </c>
      <c r="L89" s="82" t="n">
        <f>B89-G89</f>
        <v>10371</v>
      </c>
      <c r="M89" s="60" t="n">
        <v>64633</v>
      </c>
      <c r="N89" s="82" t="n">
        <v>387</v>
      </c>
      <c r="O89" s="82" t="n">
        <v>24</v>
      </c>
      <c r="P89" s="82" t="n">
        <v>11</v>
      </c>
      <c r="Q89" s="82" t="n">
        <v>0</v>
      </c>
      <c r="R89" s="82" t="n">
        <v>67</v>
      </c>
      <c r="S89" s="82" t="n">
        <f>D89+N89+O89+P89+Q89+R89</f>
        <v>3877</v>
      </c>
      <c r="T89" s="82" t="n">
        <v>3296</v>
      </c>
      <c r="U89" s="82" t="n">
        <v>375</v>
      </c>
      <c r="V89" s="82" t="n">
        <v>24</v>
      </c>
      <c r="W89" s="82" t="n">
        <v>11</v>
      </c>
      <c r="X89" s="82" t="n">
        <v>0</v>
      </c>
      <c r="Y89" s="82" t="n">
        <v>12</v>
      </c>
      <c r="Z89" s="82" t="n">
        <f>T89+U89+V89+W89+X89+Y89</f>
        <v>3718</v>
      </c>
      <c r="AA89" s="82" t="n">
        <v>691</v>
      </c>
      <c r="AB89" s="56"/>
      <c r="AC89" s="56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  <c r="BF89" s="54"/>
      <c r="BG89" s="54"/>
      <c r="BH89" s="54"/>
    </row>
    <row r="90">
      <c r="A90" s="78" t="n">
        <v>88</v>
      </c>
      <c r="B90" s="22" t="n">
        <v>71861</v>
      </c>
      <c r="C90" s="22" t="n">
        <v>62676</v>
      </c>
      <c r="D90" s="22" t="n">
        <v>4811</v>
      </c>
      <c r="E90" s="22" t="n">
        <v>2089</v>
      </c>
      <c r="F90" s="22" t="n">
        <v>69772</v>
      </c>
      <c r="G90" s="22" t="n">
        <v>62129</v>
      </c>
      <c r="H90" s="22" t="n">
        <v>576</v>
      </c>
      <c r="I90" s="22" t="n">
        <v>352</v>
      </c>
      <c r="J90" s="17" t="n">
        <v>148</v>
      </c>
      <c r="K90" s="17" t="n">
        <v>24</v>
      </c>
      <c r="L90" s="17" t="n">
        <f>B90-G90</f>
        <v>9732</v>
      </c>
      <c r="M90" s="22" t="n">
        <v>69181</v>
      </c>
      <c r="N90" s="17" t="n">
        <v>348</v>
      </c>
      <c r="O90" s="17" t="n">
        <v>38</v>
      </c>
      <c r="P90" s="17" t="n">
        <v>14</v>
      </c>
      <c r="Q90" s="17" t="n">
        <v>0</v>
      </c>
      <c r="R90" s="17" t="n">
        <v>32</v>
      </c>
      <c r="S90" s="17" t="n">
        <f>D90+N90+O90+P90+Q90+R90</f>
        <v>5243</v>
      </c>
      <c r="T90" s="17" t="n">
        <v>4756</v>
      </c>
      <c r="U90" s="17" t="n">
        <v>331</v>
      </c>
      <c r="V90" s="17" t="n">
        <v>38</v>
      </c>
      <c r="W90" s="17" t="n">
        <v>13</v>
      </c>
      <c r="X90" s="17" t="n">
        <v>0</v>
      </c>
      <c r="Y90" s="17" t="n">
        <v>12</v>
      </c>
      <c r="Z90" s="17" t="n">
        <f>T90+U90+V90+W90+X90+Y90</f>
        <v>5150</v>
      </c>
      <c r="AA90" s="17" t="n">
        <v>568</v>
      </c>
      <c r="AB90" s="56"/>
      <c r="AC90" s="56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</row>
    <row r="91">
      <c r="A91" s="78" t="n">
        <v>89</v>
      </c>
      <c r="B91" s="60" t="n">
        <v>68203</v>
      </c>
      <c r="C91" s="60" t="n">
        <v>61860</v>
      </c>
      <c r="D91" s="60" t="n">
        <v>2668</v>
      </c>
      <c r="E91" s="60" t="n">
        <v>1207</v>
      </c>
      <c r="F91" s="60" t="n">
        <v>66996</v>
      </c>
      <c r="G91" s="60" t="n">
        <v>61518</v>
      </c>
      <c r="H91" s="60" t="n">
        <v>635</v>
      </c>
      <c r="I91" s="60" t="n">
        <v>275</v>
      </c>
      <c r="J91" s="82" t="n">
        <v>151</v>
      </c>
      <c r="K91" s="82" t="n">
        <v>41</v>
      </c>
      <c r="L91" s="82" t="n">
        <f>B91-G91</f>
        <v>6685</v>
      </c>
      <c r="M91" s="60" t="n">
        <v>65872</v>
      </c>
      <c r="N91" s="82" t="n">
        <v>275</v>
      </c>
      <c r="O91" s="82" t="n">
        <v>23</v>
      </c>
      <c r="P91" s="82" t="n">
        <v>6</v>
      </c>
      <c r="Q91" s="82" t="n">
        <v>4</v>
      </c>
      <c r="R91" s="82" t="n">
        <v>40</v>
      </c>
      <c r="S91" s="82" t="n">
        <f>D91+N91+O91+P91+Q91+R91</f>
        <v>3016</v>
      </c>
      <c r="T91" s="82" t="n">
        <v>2647</v>
      </c>
      <c r="U91" s="82" t="n">
        <v>257</v>
      </c>
      <c r="V91" s="82" t="n">
        <v>20</v>
      </c>
      <c r="W91" s="82" t="n">
        <v>6</v>
      </c>
      <c r="X91" s="82" t="n">
        <v>4</v>
      </c>
      <c r="Y91" s="82" t="n">
        <v>17</v>
      </c>
      <c r="Z91" s="82" t="n">
        <f>T91+U91+V91+W91+X91+Y91</f>
        <v>2951</v>
      </c>
      <c r="AA91" s="82" t="n">
        <v>622</v>
      </c>
      <c r="AB91" s="56"/>
      <c r="AC91" s="56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</row>
    <row r="92">
      <c r="A92" s="78" t="n">
        <v>90</v>
      </c>
      <c r="B92" s="22" t="n">
        <v>66699</v>
      </c>
      <c r="C92" s="22" t="n">
        <v>59192</v>
      </c>
      <c r="D92" s="22" t="n">
        <v>3858</v>
      </c>
      <c r="E92" s="22" t="n">
        <v>1202</v>
      </c>
      <c r="F92" s="22" t="n">
        <v>65497</v>
      </c>
      <c r="G92" s="22" t="n">
        <v>58846</v>
      </c>
      <c r="H92" s="22" t="n">
        <v>634</v>
      </c>
      <c r="I92" s="22" t="n">
        <v>341</v>
      </c>
      <c r="J92" s="17" t="n">
        <v>142</v>
      </c>
      <c r="K92" s="17" t="n">
        <v>22</v>
      </c>
      <c r="L92" s="17" t="n">
        <f>B92-G92</f>
        <v>7853</v>
      </c>
      <c r="M92" s="22" t="n">
        <v>64398</v>
      </c>
      <c r="N92" s="17" t="n">
        <v>236</v>
      </c>
      <c r="O92" s="17" t="n">
        <v>42</v>
      </c>
      <c r="P92" s="17" t="n">
        <v>10</v>
      </c>
      <c r="Q92" s="17" t="n">
        <v>1</v>
      </c>
      <c r="R92" s="17" t="n">
        <v>10</v>
      </c>
      <c r="S92" s="17" t="n">
        <f>D92+N92+O92+P92+Q92+R92</f>
        <v>4157</v>
      </c>
      <c r="T92" s="17" t="n">
        <v>3818</v>
      </c>
      <c r="U92" s="17" t="n">
        <v>230</v>
      </c>
      <c r="V92" s="17" t="n">
        <v>37</v>
      </c>
      <c r="W92" s="17" t="n">
        <v>7</v>
      </c>
      <c r="X92" s="17" t="n">
        <v>1</v>
      </c>
      <c r="Y92" s="17" t="n">
        <v>10</v>
      </c>
      <c r="Z92" s="17" t="n">
        <f>T92+U92+V92+W92+X92+Y92</f>
        <v>4103</v>
      </c>
      <c r="AA92" s="17" t="n">
        <v>634</v>
      </c>
      <c r="AB92" s="56"/>
      <c r="AC92" s="56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  <c r="BH92" s="54"/>
    </row>
    <row r="93">
      <c r="A93" s="78" t="n">
        <v>91</v>
      </c>
      <c r="B93" s="60" t="n">
        <v>66796</v>
      </c>
      <c r="C93" s="60" t="n">
        <v>58282</v>
      </c>
      <c r="D93" s="60" t="n">
        <v>3057</v>
      </c>
      <c r="E93" s="60" t="n">
        <v>1869</v>
      </c>
      <c r="F93" s="60" t="n">
        <v>64927</v>
      </c>
      <c r="G93" s="60" t="n">
        <v>57797</v>
      </c>
      <c r="H93" s="60" t="n">
        <v>1844</v>
      </c>
      <c r="I93" s="60" t="n">
        <v>322</v>
      </c>
      <c r="J93" s="82" t="n">
        <v>107</v>
      </c>
      <c r="K93" s="82" t="n">
        <v>20</v>
      </c>
      <c r="L93" s="82" t="n">
        <f>B93-G93</f>
        <v>8999</v>
      </c>
      <c r="M93" s="60" t="n">
        <v>64154</v>
      </c>
      <c r="N93" s="82" t="n">
        <v>351</v>
      </c>
      <c r="O93" s="82" t="n">
        <v>40</v>
      </c>
      <c r="P93" s="82" t="n">
        <v>11</v>
      </c>
      <c r="Q93" s="82" t="n">
        <v>1</v>
      </c>
      <c r="R93" s="82" t="n">
        <v>29</v>
      </c>
      <c r="S93" s="82" t="n">
        <f>D93+N93+O93+P93+Q93+R93</f>
        <v>3489</v>
      </c>
      <c r="T93" s="82" t="n">
        <v>2989</v>
      </c>
      <c r="U93" s="82" t="n">
        <v>347</v>
      </c>
      <c r="V93" s="82" t="n">
        <v>37</v>
      </c>
      <c r="W93" s="82" t="n">
        <v>5</v>
      </c>
      <c r="X93" s="82" t="n">
        <v>1</v>
      </c>
      <c r="Y93" s="82" t="n">
        <v>15</v>
      </c>
      <c r="Z93" s="82" t="n">
        <f>T93+U93+V93+W93+X93+Y93</f>
        <v>3394</v>
      </c>
      <c r="AA93" s="82" t="n">
        <v>1839</v>
      </c>
      <c r="AB93" s="56"/>
      <c r="AC93" s="56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</row>
    <row r="94">
      <c r="A94" s="78" t="n">
        <v>92</v>
      </c>
      <c r="B94" s="22" t="n">
        <v>64515</v>
      </c>
      <c r="C94" s="22" t="n">
        <v>37085</v>
      </c>
      <c r="D94" s="22" t="n">
        <v>18918</v>
      </c>
      <c r="E94" s="22" t="n">
        <v>4814</v>
      </c>
      <c r="F94" s="22" t="n">
        <v>59701</v>
      </c>
      <c r="G94" s="22" t="n">
        <v>36370</v>
      </c>
      <c r="H94" s="22" t="n">
        <v>1698</v>
      </c>
      <c r="I94" s="22" t="n">
        <v>286</v>
      </c>
      <c r="J94" s="17" t="n">
        <v>143</v>
      </c>
      <c r="K94" s="17" t="n">
        <v>30</v>
      </c>
      <c r="L94" s="17" t="n">
        <f>B94-G94</f>
        <v>28145</v>
      </c>
      <c r="M94" s="22" t="n">
        <v>60795</v>
      </c>
      <c r="N94" s="17" t="n">
        <v>770</v>
      </c>
      <c r="O94" s="17" t="n">
        <v>146</v>
      </c>
      <c r="P94" s="17" t="n">
        <v>27</v>
      </c>
      <c r="Q94" s="17" t="n">
        <v>11</v>
      </c>
      <c r="R94" s="17" t="n">
        <v>150</v>
      </c>
      <c r="S94" s="17" t="n">
        <f>D94+N94+O94+P94+Q94+R94</f>
        <v>20022</v>
      </c>
      <c r="T94" s="17" t="n">
        <v>18730</v>
      </c>
      <c r="U94" s="17" t="n">
        <v>750</v>
      </c>
      <c r="V94" s="17" t="n">
        <v>140</v>
      </c>
      <c r="W94" s="17" t="n">
        <v>27</v>
      </c>
      <c r="X94" s="17" t="n">
        <v>11</v>
      </c>
      <c r="Y94" s="17" t="n">
        <v>74</v>
      </c>
      <c r="Z94" s="17" t="n">
        <f>T94+U94+V94+W94+X94+Y94</f>
        <v>19732</v>
      </c>
      <c r="AA94" s="17" t="n">
        <v>1682</v>
      </c>
      <c r="AB94" s="56"/>
      <c r="AC94" s="56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</row>
    <row r="95">
      <c r="A95" s="78" t="n">
        <v>93</v>
      </c>
      <c r="B95" s="60" t="n">
        <v>64921</v>
      </c>
      <c r="C95" s="60" t="n">
        <v>54585</v>
      </c>
      <c r="D95" s="60" t="n">
        <v>4661</v>
      </c>
      <c r="E95" s="60" t="n">
        <v>2120</v>
      </c>
      <c r="F95" s="60" t="n">
        <v>62801</v>
      </c>
      <c r="G95" s="60" t="n">
        <v>54097</v>
      </c>
      <c r="H95" s="60" t="n">
        <v>1645</v>
      </c>
      <c r="I95" s="60" t="n">
        <v>322</v>
      </c>
      <c r="J95" s="82" t="n">
        <v>122</v>
      </c>
      <c r="K95" s="82" t="n">
        <v>21</v>
      </c>
      <c r="L95" s="82" t="n">
        <f>B95-G95</f>
        <v>10824</v>
      </c>
      <c r="M95" s="60" t="n">
        <v>62126</v>
      </c>
      <c r="N95" s="82" t="n">
        <v>399</v>
      </c>
      <c r="O95" s="82" t="n">
        <v>48</v>
      </c>
      <c r="P95" s="82" t="n">
        <v>23</v>
      </c>
      <c r="Q95" s="82" t="n">
        <v>1</v>
      </c>
      <c r="R95" s="82" t="n">
        <v>77</v>
      </c>
      <c r="S95" s="82" t="n">
        <f>D95+N95+O95+P95+Q95+R95</f>
        <v>5209</v>
      </c>
      <c r="T95" s="82" t="n">
        <v>4617</v>
      </c>
      <c r="U95" s="82" t="n">
        <v>391</v>
      </c>
      <c r="V95" s="82" t="n">
        <v>46</v>
      </c>
      <c r="W95" s="82" t="n">
        <v>23</v>
      </c>
      <c r="X95" s="82" t="n">
        <v>1</v>
      </c>
      <c r="Y95" s="82" t="n">
        <v>42</v>
      </c>
      <c r="Z95" s="82" t="n">
        <f>T95+U95+V95+W95+X95+Y95</f>
        <v>5120</v>
      </c>
      <c r="AA95" s="82" t="n">
        <v>1627</v>
      </c>
      <c r="AB95" s="56"/>
      <c r="AC95" s="56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</row>
    <row r="96">
      <c r="A96" s="78" t="n">
        <v>94</v>
      </c>
      <c r="B96" s="22" t="n">
        <v>75366</v>
      </c>
      <c r="C96" s="22" t="n">
        <v>58894</v>
      </c>
      <c r="D96" s="22" t="n">
        <v>4213</v>
      </c>
      <c r="E96" s="22" t="n">
        <v>3323</v>
      </c>
      <c r="F96" s="22" t="n">
        <v>72043</v>
      </c>
      <c r="G96" s="22" t="n">
        <v>57633</v>
      </c>
      <c r="H96" s="22" t="n">
        <v>7169</v>
      </c>
      <c r="I96" s="22" t="n">
        <v>353</v>
      </c>
      <c r="J96" s="17" t="n">
        <v>98</v>
      </c>
      <c r="K96" s="17" t="n">
        <v>31</v>
      </c>
      <c r="L96" s="17" t="n">
        <f>B96-G96</f>
        <v>17733</v>
      </c>
      <c r="M96" s="22" t="n">
        <v>71706</v>
      </c>
      <c r="N96" s="17" t="n">
        <v>497</v>
      </c>
      <c r="O96" s="17" t="n">
        <v>32</v>
      </c>
      <c r="P96" s="17" t="n">
        <v>28</v>
      </c>
      <c r="Q96" s="17" t="n">
        <v>0</v>
      </c>
      <c r="R96" s="17" t="n">
        <v>35</v>
      </c>
      <c r="S96" s="17" t="n">
        <f>D96+N96+O96+P96+Q96+R96</f>
        <v>4805</v>
      </c>
      <c r="T96" s="17" t="n">
        <v>4107</v>
      </c>
      <c r="U96" s="17" t="n">
        <v>480</v>
      </c>
      <c r="V96" s="17" t="n">
        <v>29</v>
      </c>
      <c r="W96" s="17" t="n">
        <v>28</v>
      </c>
      <c r="X96" s="17" t="n">
        <v>0</v>
      </c>
      <c r="Y96" s="17" t="n">
        <v>16</v>
      </c>
      <c r="Z96" s="17" t="n">
        <f>T96+U96+V96+W96+X96+Y96</f>
        <v>4660</v>
      </c>
      <c r="AA96" s="17" t="n">
        <v>7135</v>
      </c>
      <c r="AB96" s="56"/>
      <c r="AC96" s="56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  <c r="BF96" s="54"/>
      <c r="BG96" s="54"/>
      <c r="BH96" s="54"/>
    </row>
    <row r="97">
      <c r="A97" s="78" t="n">
        <v>95</v>
      </c>
      <c r="B97" s="60" t="n">
        <v>72713</v>
      </c>
      <c r="C97" s="60" t="n">
        <v>65179</v>
      </c>
      <c r="D97" s="60" t="n">
        <v>3277</v>
      </c>
      <c r="E97" s="60" t="n">
        <v>1432</v>
      </c>
      <c r="F97" s="60" t="n">
        <v>71281</v>
      </c>
      <c r="G97" s="60" t="n">
        <v>64802</v>
      </c>
      <c r="H97" s="60" t="n">
        <v>720</v>
      </c>
      <c r="I97" s="60" t="n">
        <v>356</v>
      </c>
      <c r="J97" s="82" t="n">
        <v>119</v>
      </c>
      <c r="K97" s="82" t="n">
        <v>13</v>
      </c>
      <c r="L97" s="82" t="n">
        <f>B97-G97</f>
        <v>7911</v>
      </c>
      <c r="M97" s="60" t="n">
        <v>70006</v>
      </c>
      <c r="N97" s="82" t="n">
        <v>413</v>
      </c>
      <c r="O97" s="82" t="n">
        <v>37</v>
      </c>
      <c r="P97" s="82" t="n">
        <v>9</v>
      </c>
      <c r="Q97" s="82" t="n">
        <v>3</v>
      </c>
      <c r="R97" s="82" t="n">
        <v>35</v>
      </c>
      <c r="S97" s="82" t="n">
        <f>D97+N97+O97+P97+Q97+R97</f>
        <v>3774</v>
      </c>
      <c r="T97" s="82" t="n">
        <v>3254</v>
      </c>
      <c r="U97" s="82" t="n">
        <v>409</v>
      </c>
      <c r="V97" s="82" t="n">
        <v>37</v>
      </c>
      <c r="W97" s="82" t="n">
        <v>9</v>
      </c>
      <c r="X97" s="82" t="n">
        <v>3</v>
      </c>
      <c r="Y97" s="82" t="n">
        <v>22</v>
      </c>
      <c r="Z97" s="82" t="n">
        <f>T97+U97+V97+W97+X97+Y97</f>
        <v>3734</v>
      </c>
      <c r="AA97" s="82" t="n">
        <v>707</v>
      </c>
      <c r="AB97" s="56"/>
      <c r="AC97" s="56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  <c r="BG97" s="54"/>
      <c r="BH97" s="54"/>
    </row>
    <row r="98">
      <c r="A98" s="78" t="n">
        <v>96</v>
      </c>
      <c r="B98" s="22" t="n">
        <v>71062</v>
      </c>
      <c r="C98" s="22" t="n">
        <v>53503</v>
      </c>
      <c r="D98" s="22" t="n">
        <v>12932</v>
      </c>
      <c r="E98" s="22" t="n">
        <v>2844</v>
      </c>
      <c r="F98" s="22" t="n">
        <v>68218</v>
      </c>
      <c r="G98" s="22" t="n">
        <v>52892</v>
      </c>
      <c r="H98" s="22" t="n">
        <v>342</v>
      </c>
      <c r="I98" s="22" t="n">
        <v>312</v>
      </c>
      <c r="J98" s="17" t="n">
        <v>91</v>
      </c>
      <c r="K98" s="17" t="n">
        <v>16</v>
      </c>
      <c r="L98" s="17" t="n">
        <f>B98-G98</f>
        <v>18170</v>
      </c>
      <c r="M98" s="22" t="n">
        <v>68500</v>
      </c>
      <c r="N98" s="17" t="n">
        <v>440</v>
      </c>
      <c r="O98" s="17" t="n">
        <v>78</v>
      </c>
      <c r="P98" s="17" t="n">
        <v>11</v>
      </c>
      <c r="Q98" s="17" t="n">
        <v>4</v>
      </c>
      <c r="R98" s="17" t="n">
        <v>51</v>
      </c>
      <c r="S98" s="17" t="n">
        <f>D98+N98+O98+P98+Q98+R98</f>
        <v>13516</v>
      </c>
      <c r="T98" s="17" t="n">
        <v>12856</v>
      </c>
      <c r="U98" s="17" t="n">
        <v>423</v>
      </c>
      <c r="V98" s="17" t="n">
        <v>76</v>
      </c>
      <c r="W98" s="17" t="n">
        <v>11</v>
      </c>
      <c r="X98" s="17" t="n">
        <v>4</v>
      </c>
      <c r="Y98" s="17" t="n">
        <v>23</v>
      </c>
      <c r="Z98" s="17" t="n">
        <f>T98+U98+V98+W98+X98+Y98</f>
        <v>13393</v>
      </c>
      <c r="AA98" s="17" t="n">
        <v>335</v>
      </c>
      <c r="AB98" s="56"/>
      <c r="AC98" s="56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</row>
    <row r="99">
      <c r="A99" s="78" t="n">
        <v>97</v>
      </c>
      <c r="B99" s="60" t="n">
        <v>73284</v>
      </c>
      <c r="C99" s="60" t="n">
        <v>67893</v>
      </c>
      <c r="D99" s="60" t="n">
        <v>1675</v>
      </c>
      <c r="E99" s="60" t="n">
        <v>2039</v>
      </c>
      <c r="F99" s="60" t="n">
        <v>71245</v>
      </c>
      <c r="G99" s="60" t="n">
        <v>67439</v>
      </c>
      <c r="H99" s="60" t="n">
        <v>222</v>
      </c>
      <c r="I99" s="60" t="n">
        <v>308</v>
      </c>
      <c r="J99" s="82" t="n">
        <v>110</v>
      </c>
      <c r="K99" s="82" t="n">
        <v>8</v>
      </c>
      <c r="L99" s="82" t="n">
        <f>B99-G99</f>
        <v>5845</v>
      </c>
      <c r="M99" s="60" t="n">
        <v>71019</v>
      </c>
      <c r="N99" s="82" t="n">
        <v>214</v>
      </c>
      <c r="O99" s="82" t="n">
        <v>6</v>
      </c>
      <c r="P99" s="82" t="n">
        <v>6</v>
      </c>
      <c r="Q99" s="82" t="n">
        <v>7</v>
      </c>
      <c r="R99" s="82" t="n">
        <v>35</v>
      </c>
      <c r="S99" s="82" t="n">
        <f>D99+N99+O99+P99+Q99+R99</f>
        <v>1943</v>
      </c>
      <c r="T99" s="82" t="n">
        <v>1645</v>
      </c>
      <c r="U99" s="82" t="n">
        <v>208</v>
      </c>
      <c r="V99" s="82" t="n">
        <v>6</v>
      </c>
      <c r="W99" s="82" t="n">
        <v>4</v>
      </c>
      <c r="X99" s="82" t="n">
        <v>3</v>
      </c>
      <c r="Y99" s="82" t="n">
        <v>13</v>
      </c>
      <c r="Z99" s="82" t="n">
        <f>T99+U99+V99+W99+X99+Y99</f>
        <v>1879</v>
      </c>
      <c r="AA99" s="82" t="n">
        <v>222</v>
      </c>
      <c r="AB99" s="56"/>
      <c r="AC99" s="56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/>
      <c r="BG99" s="54"/>
      <c r="BH99" s="54"/>
    </row>
    <row r="100">
      <c r="A100" s="78" t="n">
        <v>98</v>
      </c>
      <c r="B100" s="22" t="n">
        <v>68051</v>
      </c>
      <c r="C100" s="22" t="n">
        <v>64579</v>
      </c>
      <c r="D100" s="22" t="n">
        <v>1390</v>
      </c>
      <c r="E100" s="22" t="n">
        <v>594</v>
      </c>
      <c r="F100" s="22" t="n">
        <v>67457</v>
      </c>
      <c r="G100" s="22" t="n">
        <v>64305</v>
      </c>
      <c r="H100" s="22" t="n">
        <v>236</v>
      </c>
      <c r="I100" s="22" t="n">
        <v>273</v>
      </c>
      <c r="J100" s="17" t="n">
        <v>88</v>
      </c>
      <c r="K100" s="17" t="n">
        <v>22</v>
      </c>
      <c r="L100" s="17" t="n">
        <f>B100-G100</f>
        <v>3746</v>
      </c>
      <c r="M100" s="22" t="n">
        <v>66496</v>
      </c>
      <c r="N100" s="17" t="n">
        <v>163</v>
      </c>
      <c r="O100" s="17" t="n">
        <v>8</v>
      </c>
      <c r="P100" s="17" t="n">
        <v>2</v>
      </c>
      <c r="Q100" s="17" t="n">
        <v>0</v>
      </c>
      <c r="R100" s="17" t="n">
        <v>9</v>
      </c>
      <c r="S100" s="17" t="n">
        <f>D100+N100+O100+P100+Q100+R100</f>
        <v>1572</v>
      </c>
      <c r="T100" s="17" t="n">
        <v>1376</v>
      </c>
      <c r="U100" s="17" t="n">
        <v>152</v>
      </c>
      <c r="V100" s="17" t="n">
        <v>7</v>
      </c>
      <c r="W100" s="17" t="n">
        <v>2</v>
      </c>
      <c r="X100" s="17" t="n">
        <v>0</v>
      </c>
      <c r="Y100" s="17" t="n">
        <v>9</v>
      </c>
      <c r="Z100" s="17" t="n">
        <f>T100+U100+V100+W100+X100+Y100</f>
        <v>1546</v>
      </c>
      <c r="AA100" s="17" t="n">
        <v>227</v>
      </c>
      <c r="AB100" s="56"/>
      <c r="AC100" s="56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</row>
    <row r="101">
      <c r="A101" s="78" t="n">
        <v>99</v>
      </c>
      <c r="B101" s="60" t="n">
        <v>71479</v>
      </c>
      <c r="C101" s="60" t="n">
        <v>66900</v>
      </c>
      <c r="D101" s="60" t="n">
        <v>1493</v>
      </c>
      <c r="E101" s="60" t="n">
        <v>965</v>
      </c>
      <c r="F101" s="60" t="n">
        <v>70514</v>
      </c>
      <c r="G101" s="60" t="n">
        <v>66631</v>
      </c>
      <c r="H101" s="60" t="n">
        <v>396</v>
      </c>
      <c r="I101" s="60" t="n">
        <v>280</v>
      </c>
      <c r="J101" s="82" t="n">
        <v>125</v>
      </c>
      <c r="K101" s="82" t="n">
        <v>5</v>
      </c>
      <c r="L101" s="82" t="n">
        <f>B101-G101</f>
        <v>4848</v>
      </c>
      <c r="M101" s="60" t="n">
        <v>69273</v>
      </c>
      <c r="N101" s="82" t="n">
        <v>230</v>
      </c>
      <c r="O101" s="82" t="n">
        <v>40</v>
      </c>
      <c r="P101" s="82" t="n">
        <v>6</v>
      </c>
      <c r="Q101" s="82" t="n">
        <v>4</v>
      </c>
      <c r="R101" s="82" t="n">
        <v>7</v>
      </c>
      <c r="S101" s="82" t="n">
        <f>D101+N101+O101+P101+Q101+R101</f>
        <v>1780</v>
      </c>
      <c r="T101" s="82" t="n">
        <v>1462</v>
      </c>
      <c r="U101" s="82" t="n">
        <v>217</v>
      </c>
      <c r="V101" s="82" t="n">
        <v>32</v>
      </c>
      <c r="W101" s="82" t="n">
        <v>4</v>
      </c>
      <c r="X101" s="82" t="n">
        <v>4</v>
      </c>
      <c r="Y101" s="82" t="n">
        <v>6</v>
      </c>
      <c r="Z101" s="82" t="n">
        <f>T101+U101+V101+W101+X101+Y101</f>
        <v>1725</v>
      </c>
      <c r="AA101" s="82" t="n">
        <v>391</v>
      </c>
      <c r="AB101" s="56"/>
      <c r="AC101" s="56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</row>
    <row r="102">
      <c r="A102" s="78" t="n">
        <v>100</v>
      </c>
      <c r="B102" s="60" t="n">
        <v>67602</v>
      </c>
      <c r="C102" s="60" t="n">
        <v>62407</v>
      </c>
      <c r="D102" s="60" t="n">
        <v>2796</v>
      </c>
      <c r="E102" s="60" t="n">
        <v>933</v>
      </c>
      <c r="F102" s="60" t="n">
        <v>66669</v>
      </c>
      <c r="G102" s="60" t="n">
        <v>61876</v>
      </c>
      <c r="H102" s="60" t="n">
        <v>212</v>
      </c>
      <c r="I102" s="60" t="n">
        <v>300</v>
      </c>
      <c r="J102" s="82" t="n">
        <v>134</v>
      </c>
      <c r="K102" s="82" t="n">
        <v>15</v>
      </c>
      <c r="L102" s="82" t="n">
        <f>B102-G102</f>
        <v>5726</v>
      </c>
      <c r="M102" s="60" t="n">
        <v>65862</v>
      </c>
      <c r="N102" s="82" t="n">
        <v>146</v>
      </c>
      <c r="O102" s="82" t="n">
        <v>13</v>
      </c>
      <c r="P102" s="82" t="n">
        <v>7</v>
      </c>
      <c r="Q102" s="82" t="n">
        <v>3</v>
      </c>
      <c r="R102" s="82" t="n">
        <v>7</v>
      </c>
      <c r="S102" s="82" t="n">
        <f>D102+N102+O102+P102+Q102+R102</f>
        <v>2972</v>
      </c>
      <c r="T102" s="82" t="n">
        <v>2754</v>
      </c>
      <c r="U102" s="82" t="n">
        <v>146</v>
      </c>
      <c r="V102" s="82" t="n">
        <v>9</v>
      </c>
      <c r="W102" s="82" t="n">
        <v>5</v>
      </c>
      <c r="X102" s="82" t="n">
        <v>3</v>
      </c>
      <c r="Y102" s="82" t="n">
        <v>0</v>
      </c>
      <c r="Z102" s="82" t="n">
        <f>T102+U102+V102+W102+X102+Y102</f>
        <v>2917</v>
      </c>
      <c r="AA102" s="82" t="n">
        <v>207</v>
      </c>
      <c r="AB102" s="56"/>
      <c r="AC102" s="56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  <c r="BG102" s="54"/>
      <c r="BH102" s="54"/>
    </row>
    <row r="1046189" ht="12.6" customHeight="true"/>
    <row r="1046190" ht="12.6" customHeight="true"/>
    <row r="1046191" ht="12.6" customHeight="true"/>
    <row r="1046192" ht="12.6" customHeight="true"/>
    <row r="1046193" ht="12.6" customHeight="true"/>
    <row r="1046194" ht="12.6" customHeight="true"/>
    <row r="1046195" ht="12.6" customHeight="true"/>
    <row r="1046196" ht="12.6" customHeight="true"/>
    <row r="1046197" ht="12.6" customHeight="true"/>
    <row r="1046198" ht="12.6" customHeight="true"/>
    <row r="1046199" ht="12.6" customHeight="true"/>
    <row r="1046200" ht="12.6" customHeight="true"/>
    <row r="1046201" ht="12.6" customHeight="true"/>
    <row r="1046202" ht="12.6" customHeight="true"/>
    <row r="1046203" ht="12.6" customHeight="true"/>
    <row r="1046204" ht="12.6" customHeight="true"/>
    <row r="1046205" ht="12.6" customHeight="true"/>
    <row r="1046206" ht="12.6" customHeight="true"/>
    <row r="1046207" ht="12.6" customHeight="true"/>
    <row r="1046208" ht="12.6" customHeight="true"/>
    <row r="1046209" ht="12.6" customHeight="true"/>
    <row r="1046210" ht="12.6" customHeight="true"/>
    <row r="1046211" ht="12.6" customHeight="true"/>
    <row r="1046212" ht="12.6" customHeight="true"/>
    <row r="1046213" ht="12.6" customHeight="true"/>
    <row r="1046214" ht="12.6" customHeight="true"/>
    <row r="1046215" ht="12.6" customHeight="true"/>
    <row r="1046216" ht="12.6" customHeight="true"/>
    <row r="1046217" ht="12.6" customHeight="true"/>
    <row r="1046218" ht="12.6" customHeight="true"/>
    <row r="1046219" ht="12.6" customHeight="true"/>
    <row r="1046220" ht="12.6" customHeight="true"/>
    <row r="1046221" ht="12.6" customHeight="true"/>
    <row r="1046222" ht="12.6" customHeight="true"/>
    <row r="1046223" ht="12.6" customHeight="true"/>
    <row r="1046224" ht="12.6" customHeight="true"/>
    <row r="1046225" ht="12.6" customHeight="true"/>
    <row r="1046226" ht="12.6" customHeight="true"/>
    <row r="1046227" ht="12.6" customHeight="true"/>
    <row r="1046228" ht="12.6" customHeight="true"/>
    <row r="1046229" ht="12.6" customHeight="true"/>
    <row r="1046230" ht="12.6" customHeight="true"/>
    <row r="1046231" ht="12.6" customHeight="true"/>
    <row r="1046232" ht="12.6" customHeight="true"/>
    <row r="1046233" ht="12.6" customHeight="true"/>
    <row r="1046234" ht="12.6" customHeight="true"/>
    <row r="1046235" ht="12.6" customHeight="true"/>
    <row r="1046236" ht="12.6" customHeight="true"/>
    <row r="1046237" ht="12.6" customHeight="true"/>
    <row r="1046238" ht="12.6" customHeight="true"/>
    <row r="1046239" ht="12.6" customHeight="true"/>
    <row r="1046240" ht="12.6" customHeight="true"/>
    <row r="1046241" ht="12.6" customHeight="true"/>
    <row r="1046242" ht="12.6" customHeight="true"/>
    <row r="1046243" ht="12.6" customHeight="true"/>
    <row r="1046244" ht="12.6" customHeight="true"/>
    <row r="1046245" ht="12.6" customHeight="true"/>
    <row r="1046246" ht="12.6" customHeight="true"/>
    <row r="1046247" ht="12.6" customHeight="true"/>
    <row r="1046248" ht="12.6" customHeight="true"/>
    <row r="1046249" ht="12.6" customHeight="true"/>
    <row r="1046250" ht="12.6" customHeight="true"/>
    <row r="1046251" ht="12.6" customHeight="true"/>
    <row r="1046252" ht="12.6" customHeight="true"/>
    <row r="1046253" ht="12.6" customHeight="true"/>
    <row r="1046254" ht="12.6" customHeight="true"/>
    <row r="1046255" ht="12.6" customHeight="true"/>
    <row r="1046256" ht="12.6" customHeight="true"/>
    <row r="1046257" ht="12.6" customHeight="true"/>
    <row r="1046258" ht="12.6" customHeight="true"/>
    <row r="1046259" ht="12.6" customHeight="true"/>
    <row r="1046260" ht="12.6" customHeight="true"/>
    <row r="1046261" ht="12.6" customHeight="true"/>
    <row r="1046262" ht="12.6" customHeight="true"/>
    <row r="1046263" ht="12.6" customHeight="true"/>
    <row r="1046264" ht="12.6" customHeight="true"/>
    <row r="1046265" ht="12.6" customHeight="true"/>
    <row r="1046266" ht="12.6" customHeight="true"/>
    <row r="1046267" ht="12.6" customHeight="true"/>
    <row r="1046268" ht="12.6" customHeight="true"/>
    <row r="1046269" ht="12.6" customHeight="true"/>
    <row r="1046270" ht="12.6" customHeight="true"/>
    <row r="1046271" ht="12.6" customHeight="true"/>
    <row r="1046272" ht="12.6" customHeight="true"/>
    <row r="1046273" ht="12.6" customHeight="true"/>
    <row r="1046274" ht="12.6" customHeight="true"/>
    <row r="1046275" ht="12.6" customHeight="true"/>
    <row r="1046276" ht="12.6" customHeight="true"/>
    <row r="1046277" ht="12.6" customHeight="true"/>
    <row r="1046278" ht="12.6" customHeight="true"/>
    <row r="1046279" ht="12.6" customHeight="true"/>
    <row r="1046280" ht="12.6" customHeight="true"/>
    <row r="1046281" ht="12.6" customHeight="true"/>
    <row r="1046282" ht="12.6" customHeight="true"/>
    <row r="1046283" ht="12.6" customHeight="true"/>
    <row r="1046284" ht="12.6" customHeight="true"/>
    <row r="1046285" ht="12.6" customHeight="true"/>
    <row r="1046286" ht="12.6" customHeight="true"/>
    <row r="1046287" ht="12.6" customHeight="true"/>
    <row r="1046288" ht="12.6" customHeight="true"/>
    <row r="1046289" ht="12.6" customHeight="true"/>
    <row r="1046290" ht="12.6" customHeight="true"/>
    <row r="1046291" ht="12.6" customHeight="true"/>
    <row r="1046292" ht="12.6" customHeight="true"/>
    <row r="1046293" ht="12.6" customHeight="true"/>
    <row r="1046294" ht="12.6" customHeight="true"/>
    <row r="1046295" ht="12.6" customHeight="true"/>
    <row r="1046296" ht="12.6" customHeight="true"/>
    <row r="1046297" ht="12.6" customHeight="true"/>
    <row r="1046298" ht="12.6" customHeight="true"/>
    <row r="1046299" ht="12.6" customHeight="true"/>
    <row r="1046300" ht="12.6" customHeight="true"/>
    <row r="1046301" ht="12.6" customHeight="true"/>
    <row r="1046302" ht="12.6" customHeight="true"/>
    <row r="1046303" ht="12.6" customHeight="true"/>
    <row r="1046304" ht="12.6" customHeight="true"/>
    <row r="1046305" ht="12.6" customHeight="true"/>
    <row r="1046306" ht="12.6" customHeight="true"/>
    <row r="1046307" ht="12.6" customHeight="true"/>
    <row r="1046308" ht="12.6" customHeight="true"/>
    <row r="1046309" ht="12.6" customHeight="true"/>
    <row r="1046310" ht="12.6" customHeight="true"/>
    <row r="1046311" ht="12.6" customHeight="true"/>
    <row r="1046312" ht="12.6" customHeight="true"/>
    <row r="1046313" ht="12.6" customHeight="true"/>
    <row r="1046314" ht="12.6" customHeight="true"/>
    <row r="1046315" ht="12.6" customHeight="true"/>
    <row r="1046316" ht="12.6" customHeight="true"/>
    <row r="1046317" ht="12.6" customHeight="true"/>
    <row r="1046318" ht="12.6" customHeight="true"/>
    <row r="1046319" ht="12.6" customHeight="true"/>
    <row r="1046320" ht="12.6" customHeight="true"/>
    <row r="1046321" ht="12.6" customHeight="true"/>
    <row r="1046322" ht="12.6" customHeight="true"/>
    <row r="1046323" ht="12.6" customHeight="true"/>
    <row r="1046324" ht="12.6" customHeight="true"/>
    <row r="1046325" ht="12.6" customHeight="true"/>
    <row r="1046326" ht="12.6" customHeight="true"/>
    <row r="1046327" ht="12.6" customHeight="true"/>
    <row r="1046328" ht="12.6" customHeight="true"/>
    <row r="1046329" ht="12.6" customHeight="true"/>
    <row r="1046330" ht="12.6" customHeight="true"/>
    <row r="1046331" ht="12.6" customHeight="true"/>
    <row r="1046332" ht="12.6" customHeight="true"/>
    <row r="1046333" ht="12.6" customHeight="true"/>
    <row r="1046334" ht="12.6" customHeight="true"/>
    <row r="1046335" ht="12.6" customHeight="true"/>
    <row r="1046336" ht="12.6" customHeight="true"/>
    <row r="1046337" ht="12.6" customHeight="true"/>
    <row r="1046338" ht="12.6" customHeight="true"/>
    <row r="1046339" ht="12.6" customHeight="true"/>
    <row r="1046340" ht="12.6" customHeight="true"/>
    <row r="1046341" ht="12.6" customHeight="true"/>
    <row r="1046342" ht="12.6" customHeight="true"/>
    <row r="1046343" ht="12.6" customHeight="true"/>
    <row r="1046344" ht="12.6" customHeight="true"/>
    <row r="1046345" ht="12.6" customHeight="true"/>
    <row r="1046346" ht="12.6" customHeight="true"/>
    <row r="1046347" ht="12.6" customHeight="true"/>
    <row r="1046348" ht="12.6" customHeight="true"/>
    <row r="1046349" ht="12.6" customHeight="true"/>
    <row r="1046350" ht="12.6" customHeight="true"/>
    <row r="1046351" ht="12.6" customHeight="true"/>
    <row r="1046352" ht="12.6" customHeight="true"/>
    <row r="1046353" ht="12.6" customHeight="true"/>
    <row r="1046354" ht="12.6" customHeight="true"/>
    <row r="1046355" ht="12.6" customHeight="true"/>
    <row r="1046356" ht="12.6" customHeight="true"/>
    <row r="1046357" ht="12.6" customHeight="true"/>
    <row r="1046358" ht="12.6" customHeight="true"/>
    <row r="1046359" ht="12.6" customHeight="true"/>
    <row r="1046360" ht="12.6" customHeight="true"/>
    <row r="1046361" ht="12.6" customHeight="true"/>
    <row r="1046362" ht="12.6" customHeight="true"/>
    <row r="1046363" ht="12.6" customHeight="true"/>
    <row r="1046364" ht="12.6" customHeight="true"/>
    <row r="1046365" ht="12.6" customHeight="true"/>
    <row r="1046366" ht="12.6" customHeight="true"/>
    <row r="1046367" ht="12.6" customHeight="true"/>
    <row r="1046368" ht="12.6" customHeight="true"/>
    <row r="1046369" ht="12.6" customHeight="true"/>
    <row r="1046370" ht="12.6" customHeight="true"/>
    <row r="1046371" ht="12.6" customHeight="true"/>
    <row r="1046372" ht="12.6" customHeight="true"/>
    <row r="1046373" ht="12.6" customHeight="true"/>
    <row r="1046374" ht="12.6" customHeight="true"/>
    <row r="1046375" ht="12.6" customHeight="true"/>
    <row r="1046376" ht="12.6" customHeight="true"/>
    <row r="1046377" ht="12.6" customHeight="true"/>
    <row r="1046378" ht="12.6" customHeight="true"/>
    <row r="1046379" ht="12.6" customHeight="true"/>
    <row r="1046380" ht="12.6" customHeight="true"/>
    <row r="1046381" ht="12.6" customHeight="true"/>
    <row r="1046382" ht="12.6" customHeight="true"/>
    <row r="1046383" ht="12.6" customHeight="true"/>
    <row r="1046384" ht="12.6" customHeight="true"/>
    <row r="1046385" ht="12.6" customHeight="true"/>
    <row r="1046386" ht="12.6" customHeight="true"/>
    <row r="1046387" ht="12.6" customHeight="true"/>
    <row r="1046388" ht="12.6" customHeight="true"/>
    <row r="1046389" ht="12.6" customHeight="true"/>
    <row r="1046390" ht="12.6" customHeight="true"/>
    <row r="1046391" ht="12.6" customHeight="true"/>
    <row r="1046392" ht="12.6" customHeight="true"/>
    <row r="1046393" ht="12.6" customHeight="true"/>
    <row r="1046394" ht="12.6" customHeight="true"/>
    <row r="1046395" ht="12.6" customHeight="true"/>
    <row r="1046396" ht="12.6" customHeight="true"/>
    <row r="1046397" ht="12.6" customHeight="true"/>
    <row r="1046398" ht="12.6" customHeight="true"/>
    <row r="1046399" ht="12.6" customHeight="true"/>
    <row r="1046400" ht="12.6" customHeight="true"/>
    <row r="1046401" ht="12.6" customHeight="true"/>
    <row r="1046402" ht="12.6" customHeight="true"/>
    <row r="1046403" ht="12.6" customHeight="true"/>
    <row r="1046404" ht="12.6" customHeight="true"/>
    <row r="1046405" ht="12.6" customHeight="true"/>
    <row r="1046406" ht="12.6" customHeight="true"/>
    <row r="1046407" ht="12.6" customHeight="true"/>
    <row r="1046408" ht="12.6" customHeight="true"/>
    <row r="1046409" ht="12.6" customHeight="true"/>
    <row r="1046410" ht="12.6" customHeight="true"/>
    <row r="1046411" ht="12.6" customHeight="true"/>
    <row r="1046412" ht="12.6" customHeight="true"/>
    <row r="1046413" ht="12.6" customHeight="true"/>
    <row r="1046414" ht="12.6" customHeight="true"/>
    <row r="1046415" ht="12.6" customHeight="true"/>
    <row r="1046416" ht="12.6" customHeight="true"/>
    <row r="1046417" ht="12.6" customHeight="true"/>
    <row r="1046418" ht="12.6" customHeight="true"/>
    <row r="1046419" ht="12.6" customHeight="true"/>
    <row r="1046420" ht="12.6" customHeight="true"/>
    <row r="1046421" ht="12.6" customHeight="true"/>
    <row r="1046422" ht="12.6" customHeight="true"/>
    <row r="1046423" ht="12.6" customHeight="true"/>
    <row r="1046424" ht="12.6" customHeight="true"/>
    <row r="1046425" ht="12.6" customHeight="true"/>
    <row r="1046426" ht="12.6" customHeight="true"/>
    <row r="1046427" ht="12.6" customHeight="true"/>
    <row r="1046428" ht="12.6" customHeight="true"/>
    <row r="1046429" ht="12.6" customHeight="true"/>
    <row r="1046430" ht="12.6" customHeight="true"/>
    <row r="1046431" ht="12.6" customHeight="true"/>
    <row r="1046432" ht="12.6" customHeight="true"/>
    <row r="1046433" ht="12.6" customHeight="true"/>
    <row r="1046434" ht="12.6" customHeight="true"/>
    <row r="1046435" ht="12.6" customHeight="true"/>
    <row r="1046436" ht="12.6" customHeight="true"/>
    <row r="1046437" ht="12.6" customHeight="true"/>
    <row r="1046438" ht="12.6" customHeight="true"/>
    <row r="1046439" ht="12.6" customHeight="true"/>
    <row r="1046440" ht="12.6" customHeight="true"/>
    <row r="1046441" ht="12.6" customHeight="true"/>
    <row r="1046442" ht="12.6" customHeight="true"/>
    <row r="1046443" ht="12.6" customHeight="true"/>
    <row r="1046444" ht="12.6" customHeight="true"/>
    <row r="1046445" ht="12.6" customHeight="true"/>
    <row r="1046446" ht="12.6" customHeight="true"/>
    <row r="1046447" ht="12.6" customHeight="true"/>
    <row r="1046448" ht="12.6" customHeight="true"/>
    <row r="1046449" ht="12.6" customHeight="true"/>
    <row r="1046450" ht="12.6" customHeight="true"/>
    <row r="1046451" ht="12.6" customHeight="true"/>
    <row r="1046452" ht="12.6" customHeight="true"/>
    <row r="1046453" ht="12.6" customHeight="true"/>
    <row r="1046454" ht="12.6" customHeight="true"/>
    <row r="1046455" ht="12.6" customHeight="true"/>
    <row r="1046456" ht="12.6" customHeight="true"/>
    <row r="1046457" ht="12.6" customHeight="true"/>
    <row r="1046458" ht="12.6" customHeight="true"/>
    <row r="1046459" ht="12.6" customHeight="true"/>
    <row r="1046460" ht="12.6" customHeight="true"/>
    <row r="1046461" ht="12.6" customHeight="true"/>
    <row r="1046462" ht="12.6" customHeight="true"/>
    <row r="1046463" ht="12.6" customHeight="true"/>
    <row r="1046464" ht="12.6" customHeight="true"/>
    <row r="1046465" ht="12.6" customHeight="true"/>
    <row r="1046466" ht="12.6" customHeight="true"/>
    <row r="1046467" ht="12.6" customHeight="true"/>
    <row r="1046468" ht="12.6" customHeight="true"/>
    <row r="1046469" ht="12.6" customHeight="true"/>
    <row r="1046470" ht="12.6" customHeight="true"/>
    <row r="1046471" ht="12.6" customHeight="true"/>
    <row r="1046472" ht="12.6" customHeight="true"/>
    <row r="1046473" ht="12.6" customHeight="true"/>
    <row r="1046474" ht="12.6" customHeight="true"/>
    <row r="1046475" ht="12.6" customHeight="true"/>
    <row r="1046476" ht="12.6" customHeight="true"/>
    <row r="1046477" ht="12.6" customHeight="true"/>
    <row r="1046478" ht="12.6" customHeight="true"/>
    <row r="1046479" ht="12.6" customHeight="true"/>
    <row r="1046480" ht="12.6" customHeight="true"/>
    <row r="1046481" ht="12.6" customHeight="true"/>
    <row r="1046482" ht="12.6" customHeight="true"/>
    <row r="1046483" ht="12.6" customHeight="true"/>
    <row r="1046484" ht="12.6" customHeight="true"/>
    <row r="1046485" ht="12.6" customHeight="true"/>
    <row r="1046486" ht="12.6" customHeight="true"/>
    <row r="1046487" ht="12.6" customHeight="true"/>
    <row r="1046488" ht="12.6" customHeight="true"/>
    <row r="1046489" ht="12.6" customHeight="true"/>
    <row r="1046490" ht="12.6" customHeight="true"/>
    <row r="1046491" ht="12.6" customHeight="true"/>
    <row r="1046492" ht="12.6" customHeight="true"/>
    <row r="1046493" ht="12.6" customHeight="true"/>
    <row r="1046494" ht="12.6" customHeight="true"/>
    <row r="1046495" ht="12.6" customHeight="true"/>
    <row r="1046496" ht="12.6" customHeight="true"/>
    <row r="1046497" ht="12.6" customHeight="true"/>
    <row r="1046498" ht="12.6" customHeight="true"/>
    <row r="1046499" ht="12.6" customHeight="true"/>
    <row r="1046500" ht="12.6" customHeight="true"/>
    <row r="1046501" ht="12.6" customHeight="true"/>
    <row r="1046502" ht="12.6" customHeight="true"/>
    <row r="1046503" ht="12.6" customHeight="true"/>
    <row r="1046504" ht="12.6" customHeight="true"/>
    <row r="1046505" ht="12.6" customHeight="true"/>
    <row r="1046506" ht="12.6" customHeight="true"/>
    <row r="1046507" ht="12.6" customHeight="true"/>
    <row r="1046508" ht="12.6" customHeight="true"/>
    <row r="1046509" ht="12.6" customHeight="true"/>
    <row r="1046510" ht="12.6" customHeight="true"/>
    <row r="1046511" ht="12.6" customHeight="true"/>
    <row r="1046512" ht="12.6" customHeight="true"/>
    <row r="1046513" ht="12.6" customHeight="true"/>
    <row r="1046514" ht="12.6" customHeight="true"/>
    <row r="1046515" ht="12.6" customHeight="true"/>
    <row r="1046516" ht="12.6" customHeight="true"/>
    <row r="1046517" ht="12.6" customHeight="true"/>
    <row r="1046518" ht="12.6" customHeight="true"/>
    <row r="1046519" ht="12.6" customHeight="true"/>
    <row r="1046520" ht="12.6" customHeight="true"/>
    <row r="1046521" ht="12.6" customHeight="true"/>
    <row r="1046522" ht="12.6" customHeight="true"/>
    <row r="1046523" ht="12.6" customHeight="true"/>
    <row r="1046524" ht="12.6" customHeight="true"/>
    <row r="1046525" ht="12.6" customHeight="true"/>
    <row r="1046526" ht="12.6" customHeight="true"/>
    <row r="1046527" ht="12.6" customHeight="true"/>
    <row r="1046528" ht="12.6" customHeight="true"/>
    <row r="1046529" ht="12.6" customHeight="true"/>
    <row r="1046530" ht="12.6" customHeight="true"/>
    <row r="1046531" ht="12.6" customHeight="true"/>
    <row r="1046532" ht="12.6" customHeight="true"/>
    <row r="1046533" ht="12.6" customHeight="true"/>
    <row r="1046534" ht="12.6" customHeight="true"/>
    <row r="1046535" ht="12.6" customHeight="true"/>
    <row r="1046536" ht="12.6" customHeight="true"/>
    <row r="1046537" ht="12.6" customHeight="true"/>
    <row r="1046538" ht="12.6" customHeight="true"/>
    <row r="1046539" ht="12.6" customHeight="true"/>
    <row r="1046540" ht="12.6" customHeight="true"/>
    <row r="1046541" ht="12.6" customHeight="true"/>
    <row r="1046542" ht="12.6" customHeight="true"/>
    <row r="1046543" ht="12.6" customHeight="true"/>
    <row r="1046544" ht="12.6" customHeight="true"/>
    <row r="1046545" ht="12.6" customHeight="true"/>
    <row r="1046546" ht="12.6" customHeight="true"/>
    <row r="1046547" ht="12.6" customHeight="true"/>
    <row r="1046548" ht="12.6" customHeight="true"/>
    <row r="1046549" ht="12.6" customHeight="true"/>
    <row r="1046550" ht="12.6" customHeight="true"/>
    <row r="1046551" ht="12.6" customHeight="true"/>
    <row r="1046552" ht="12.6" customHeight="true"/>
    <row r="1046553" ht="12.6" customHeight="true"/>
    <row r="1046554" ht="12.6" customHeight="true"/>
    <row r="1046555" ht="12.6" customHeight="true"/>
    <row r="1046556" ht="12.6" customHeight="true"/>
    <row r="1046557" ht="12.6" customHeight="true"/>
    <row r="1046558" ht="12.6" customHeight="true"/>
    <row r="1046559" ht="12.6" customHeight="true"/>
    <row r="1046560" ht="12.6" customHeight="true"/>
    <row r="1046561" ht="12.6" customHeight="true"/>
    <row r="1046562" ht="12.6" customHeight="true"/>
    <row r="1046563" ht="12.6" customHeight="true"/>
    <row r="1046564" ht="12.6" customHeight="true"/>
    <row r="1046565" ht="12.6" customHeight="true"/>
    <row r="1046566" ht="12.6" customHeight="true"/>
    <row r="1046567" ht="12.6" customHeight="true"/>
    <row r="1046568" ht="12.6" customHeight="true"/>
    <row r="1046569" ht="12.6" customHeight="true"/>
    <row r="1046570" ht="12.6" customHeight="true"/>
    <row r="1046571" ht="12.6" customHeight="true"/>
    <row r="1046572" ht="12.6" customHeight="true"/>
    <row r="1046573" ht="12.6" customHeight="true"/>
    <row r="1046574" ht="12.6" customHeight="true"/>
    <row r="1046575" ht="12.6" customHeight="true"/>
    <row r="1046576" ht="12.6" customHeight="true"/>
    <row r="1046577" ht="12.6" customHeight="true"/>
    <row r="1046578" ht="12.6" customHeight="true"/>
    <row r="1046579" ht="12.6" customHeight="true"/>
    <row r="1046580" ht="12.6" customHeight="true"/>
    <row r="1046581" ht="12.6" customHeight="true"/>
    <row r="1046582" ht="12.6" customHeight="true"/>
    <row r="1046583" ht="12.6" customHeight="true"/>
    <row r="1046584" ht="12.6" customHeight="true"/>
    <row r="1046585" ht="12.6" customHeight="true"/>
    <row r="1046586" ht="12.6" customHeight="true"/>
    <row r="1046587" ht="12.6" customHeight="true"/>
    <row r="1046588" ht="12.6" customHeight="true"/>
    <row r="1046589" ht="12.6" customHeight="true"/>
    <row r="1046590" ht="12.6" customHeight="true"/>
    <row r="1046591" ht="12.6" customHeight="true"/>
    <row r="1046592" ht="12.6" customHeight="true"/>
    <row r="1046593" ht="12.6" customHeight="true"/>
    <row r="1046594" ht="12.6" customHeight="true"/>
    <row r="1046595" ht="12.6" customHeight="true"/>
    <row r="1046596" ht="12.6" customHeight="true"/>
    <row r="1046597" ht="12.6" customHeight="true"/>
    <row r="1046598" ht="12.6" customHeight="true"/>
    <row r="1046599" ht="12.6" customHeight="true"/>
    <row r="1046600" ht="12.6" customHeight="true"/>
    <row r="1046601" ht="12.6" customHeight="true"/>
    <row r="1046602" ht="12.6" customHeight="true"/>
    <row r="1046603" ht="12.6" customHeight="true"/>
    <row r="1046604" ht="12.6" customHeight="true"/>
    <row r="1046605" ht="12.6" customHeight="true"/>
    <row r="1046606" ht="12.6" customHeight="true"/>
    <row r="1046607" ht="12.6" customHeight="true"/>
    <row r="1046608" ht="12.6" customHeight="true"/>
    <row r="1046609" ht="12.6" customHeight="true"/>
    <row r="1046610" ht="12.6" customHeight="true"/>
    <row r="1046611" ht="12.6" customHeight="true"/>
    <row r="1046612" ht="12.6" customHeight="true"/>
    <row r="1046613" ht="12.6" customHeight="true"/>
    <row r="1046614" ht="12.6" customHeight="true"/>
    <row r="1046615" ht="12.6" customHeight="true"/>
    <row r="1046616" ht="12.6" customHeight="true"/>
    <row r="1046617" ht="12.6" customHeight="true"/>
    <row r="1046618" ht="12.6" customHeight="true"/>
    <row r="1046619" ht="12.6" customHeight="true"/>
    <row r="1046620" ht="12.6" customHeight="true"/>
    <row r="1046621" ht="12.6" customHeight="true"/>
    <row r="1046622" ht="12.6" customHeight="true"/>
    <row r="1046623" ht="12.6" customHeight="true"/>
    <row r="1046624" ht="12.6" customHeight="true"/>
    <row r="1046625" ht="12.6" customHeight="true"/>
    <row r="1046626" ht="12.6" customHeight="true"/>
    <row r="1046627" ht="12.6" customHeight="true"/>
    <row r="1046628" ht="12.6" customHeight="true"/>
    <row r="1046629" ht="12.6" customHeight="true"/>
    <row r="1046630" ht="12.6" customHeight="true"/>
    <row r="1046631" ht="12.6" customHeight="true"/>
    <row r="1046632" ht="12.6" customHeight="true"/>
    <row r="1046633" ht="12.6" customHeight="true"/>
    <row r="1046634" ht="12.6" customHeight="true"/>
    <row r="1046635" ht="12.6" customHeight="true"/>
    <row r="1046636" ht="12.6" customHeight="true"/>
    <row r="1046637" ht="12.6" customHeight="true"/>
    <row r="1046638" ht="12.6" customHeight="true"/>
    <row r="1046639" ht="12.6" customHeight="true"/>
    <row r="1046640" ht="12.6" customHeight="true"/>
    <row r="1046641" ht="12.6" customHeight="true"/>
    <row r="1046642" ht="12.6" customHeight="true"/>
    <row r="1046643" ht="12.6" customHeight="true"/>
    <row r="1046644" ht="12.6" customHeight="true"/>
    <row r="1046645" ht="12.6" customHeight="true"/>
    <row r="1046646" ht="12.6" customHeight="true"/>
    <row r="1046647" ht="12.6" customHeight="true"/>
    <row r="1046648" ht="12.6" customHeight="true"/>
    <row r="1046649" ht="12.6" customHeight="true"/>
    <row r="1046650" ht="12.6" customHeight="true"/>
    <row r="1046651" ht="12.6" customHeight="true"/>
    <row r="1046652" ht="12.6" customHeight="true"/>
    <row r="1046653" ht="12.6" customHeight="true"/>
    <row r="1046654" ht="12.6" customHeight="true"/>
    <row r="1046655" ht="12.6" customHeight="true"/>
    <row r="1046656" ht="12.6" customHeight="true"/>
    <row r="1046657" ht="12.6" customHeight="true"/>
    <row r="1046658" ht="12.6" customHeight="true"/>
    <row r="1046659" ht="12.6" customHeight="true"/>
    <row r="1046660" ht="12.6" customHeight="true"/>
    <row r="1046661" ht="12.6" customHeight="true"/>
    <row r="1046662" ht="12.6" customHeight="true"/>
    <row r="1046663" ht="12.6" customHeight="true"/>
    <row r="1046664" ht="12.6" customHeight="true"/>
    <row r="1046665" ht="12.6" customHeight="true"/>
    <row r="1046666" ht="12.6" customHeight="true"/>
    <row r="1046667" ht="12.6" customHeight="true"/>
    <row r="1046668" ht="12.6" customHeight="true"/>
    <row r="1046669" ht="12.6" customHeight="true"/>
    <row r="1046670" ht="12.6" customHeight="true"/>
    <row r="1046671" ht="12.6" customHeight="true"/>
    <row r="1046672" ht="12.6" customHeight="true"/>
    <row r="1046673" ht="12.6" customHeight="true"/>
    <row r="1046674" ht="12.6" customHeight="true"/>
    <row r="1046675" ht="12.6" customHeight="true"/>
    <row r="1046676" ht="12.6" customHeight="true"/>
    <row r="1046677" ht="12.6" customHeight="true"/>
    <row r="1046678" ht="12.6" customHeight="true"/>
    <row r="1046679" ht="12.6" customHeight="true"/>
    <row r="1046680" ht="12.6" customHeight="true"/>
    <row r="1046681" ht="12.6" customHeight="true"/>
    <row r="1046682" ht="12.6" customHeight="true"/>
    <row r="1046683" ht="12.6" customHeight="true"/>
    <row r="1046684" ht="12.6" customHeight="true"/>
    <row r="1046685" ht="12.6" customHeight="true"/>
    <row r="1046686" ht="12.6" customHeight="true"/>
    <row r="1046687" ht="12.6" customHeight="true"/>
    <row r="1046688" ht="12.6" customHeight="true"/>
    <row r="1046689" ht="12.6" customHeight="true"/>
    <row r="1046690" ht="12.6" customHeight="true"/>
    <row r="1046691" ht="12.6" customHeight="true"/>
    <row r="1046692" ht="12.6" customHeight="true"/>
    <row r="1046693" ht="12.6" customHeight="true"/>
    <row r="1046694" ht="12.6" customHeight="true"/>
    <row r="1046695" ht="12.6" customHeight="true"/>
    <row r="1046696" ht="12.6" customHeight="true"/>
    <row r="1046697" ht="12.6" customHeight="true"/>
    <row r="1046698" ht="12.6" customHeight="true"/>
    <row r="1046699" ht="12.6" customHeight="true"/>
    <row r="1046700" ht="12.6" customHeight="true"/>
    <row r="1046701" ht="12.6" customHeight="true"/>
    <row r="1046702" ht="12.6" customHeight="true"/>
    <row r="1046703" ht="12.6" customHeight="true"/>
    <row r="1046704" ht="12.6" customHeight="true"/>
    <row r="1046705" ht="12.6" customHeight="true"/>
    <row r="1046706" ht="12.6" customHeight="true"/>
    <row r="1046707" ht="12.6" customHeight="true"/>
    <row r="1046708" ht="12.6" customHeight="true"/>
    <row r="1046709" ht="12.6" customHeight="true"/>
    <row r="1046710" ht="12.6" customHeight="true"/>
    <row r="1046711" ht="12.6" customHeight="true"/>
    <row r="1046712" ht="12.6" customHeight="true"/>
    <row r="1046713" ht="12.6" customHeight="true"/>
    <row r="1046714" ht="12.6" customHeight="true"/>
    <row r="1046715" ht="12.6" customHeight="true"/>
    <row r="1046716" ht="12.6" customHeight="true"/>
    <row r="1046717" ht="12.6" customHeight="true"/>
    <row r="1046718" ht="12.6" customHeight="true"/>
    <row r="1046719" ht="12.6" customHeight="true"/>
    <row r="1046720" ht="12.6" customHeight="true"/>
    <row r="1046721" ht="12.6" customHeight="true"/>
    <row r="1046722" ht="12.6" customHeight="true"/>
    <row r="1046723" ht="12.6" customHeight="true"/>
    <row r="1046724" ht="12.6" customHeight="true"/>
    <row r="1046725" ht="12.6" customHeight="true"/>
    <row r="1046726" ht="12.6" customHeight="true"/>
    <row r="1046727" ht="12.6" customHeight="true"/>
    <row r="1046728" ht="12.6" customHeight="true"/>
    <row r="1046729" ht="12.6" customHeight="true"/>
    <row r="1046730" ht="12.6" customHeight="true"/>
    <row r="1046731" ht="12.6" customHeight="true"/>
    <row r="1046732" ht="12.6" customHeight="true"/>
    <row r="1046733" ht="12.6" customHeight="true"/>
    <row r="1046734" ht="12.6" customHeight="true"/>
    <row r="1046735" ht="12.6" customHeight="true"/>
    <row r="1046736" ht="12.6" customHeight="true"/>
    <row r="1046737" ht="12.6" customHeight="true"/>
    <row r="1046738" ht="12.6" customHeight="true"/>
    <row r="1046739" ht="12.6" customHeight="true"/>
    <row r="1046740" ht="12.6" customHeight="true"/>
    <row r="1046741" ht="12.6" customHeight="true"/>
    <row r="1046742" ht="12.6" customHeight="true"/>
    <row r="1046743" ht="12.6" customHeight="true"/>
    <row r="1046744" ht="12.6" customHeight="true"/>
    <row r="1046745" ht="12.6" customHeight="true"/>
    <row r="1046746" ht="12.6" customHeight="true"/>
    <row r="1046747" ht="12.6" customHeight="true"/>
    <row r="1046748" ht="12.6" customHeight="true"/>
    <row r="1046749" ht="12.6" customHeight="true"/>
    <row r="1046750" ht="12.6" customHeight="true"/>
    <row r="1046751" ht="12.6" customHeight="true"/>
    <row r="1046752" ht="12.6" customHeight="true"/>
    <row r="1046753" ht="12.6" customHeight="true"/>
    <row r="1046754" ht="12.6" customHeight="true"/>
    <row r="1046755" ht="12.6" customHeight="true"/>
    <row r="1046756" ht="12.6" customHeight="true"/>
    <row r="1046757" ht="12.6" customHeight="true"/>
    <row r="1046758" ht="12.6" customHeight="true"/>
    <row r="1046759" ht="12.6" customHeight="true"/>
    <row r="1046760" ht="12.6" customHeight="true"/>
    <row r="1046761" ht="12.6" customHeight="true"/>
    <row r="1046762" ht="12.6" customHeight="true"/>
    <row r="1046763" ht="12.6" customHeight="true"/>
    <row r="1046764" ht="12.6" customHeight="true"/>
    <row r="1046765" ht="12.6" customHeight="true"/>
    <row r="1046766" ht="12.6" customHeight="true"/>
    <row r="1046767" ht="12.6" customHeight="true"/>
    <row r="1046768" ht="12.6" customHeight="true"/>
    <row r="1046769" ht="12.6" customHeight="true"/>
    <row r="1046770" ht="12.6" customHeight="true"/>
    <row r="1046771" ht="12.6" customHeight="true"/>
    <row r="1046772" ht="12.6" customHeight="true"/>
    <row r="1046773" ht="12.6" customHeight="true"/>
    <row r="1046774" ht="12.6" customHeight="true"/>
    <row r="1046775" ht="12.6" customHeight="true"/>
    <row r="1046776" ht="12.6" customHeight="true"/>
    <row r="1046777" ht="12.6" customHeight="true"/>
    <row r="1046778" ht="12.6" customHeight="true"/>
    <row r="1046779" ht="12.6" customHeight="true"/>
    <row r="1046780" ht="12.6" customHeight="true"/>
    <row r="1046781" ht="12.6" customHeight="true"/>
    <row r="1046782" ht="12.6" customHeight="true"/>
    <row r="1046783" ht="12.6" customHeight="true"/>
    <row r="1046784" ht="12.6" customHeight="true"/>
    <row r="1046785" ht="12.6" customHeight="true"/>
    <row r="1046786" ht="12.6" customHeight="true"/>
    <row r="1046787" ht="12.6" customHeight="true"/>
    <row r="1046788" ht="12.6" customHeight="true"/>
    <row r="1046789" ht="12.6" customHeight="true"/>
    <row r="1046790" ht="12.6" customHeight="true"/>
    <row r="1046791" ht="12.6" customHeight="true"/>
    <row r="1046792" ht="12.6" customHeight="true"/>
    <row r="1046793" ht="12.6" customHeight="true"/>
    <row r="1046794" ht="12.6" customHeight="true"/>
    <row r="1046795" ht="12.6" customHeight="true"/>
    <row r="1046796" ht="12.6" customHeight="true"/>
    <row r="1046797" ht="12.6" customHeight="true"/>
    <row r="1046798" ht="12.6" customHeight="true"/>
    <row r="1046799" ht="12.6" customHeight="true"/>
    <row r="1046800" ht="12.6" customHeight="true"/>
    <row r="1046801" ht="12.6" customHeight="true"/>
    <row r="1046802" ht="12.6" customHeight="true"/>
    <row r="1046803" ht="12.6" customHeight="true"/>
    <row r="1046804" ht="12.6" customHeight="true"/>
    <row r="1046805" ht="12.6" customHeight="true"/>
    <row r="1046806" ht="12.6" customHeight="true"/>
    <row r="1046807" ht="12.6" customHeight="true"/>
    <row r="1046808" ht="12.6" customHeight="true"/>
    <row r="1046809" ht="12.6" customHeight="true"/>
    <row r="1046810" ht="12.6" customHeight="true"/>
    <row r="1046811" ht="12.6" customHeight="true"/>
    <row r="1046812" ht="12.6" customHeight="true"/>
    <row r="1046813" ht="12.6" customHeight="true"/>
    <row r="1046814" ht="12.6" customHeight="true"/>
    <row r="1046815" ht="12.6" customHeight="true"/>
    <row r="1046816" ht="12.6" customHeight="true"/>
    <row r="1046817" ht="12.6" customHeight="true"/>
    <row r="1046818" ht="12.6" customHeight="true"/>
    <row r="1046819" ht="12.6" customHeight="true"/>
    <row r="1046820" ht="12.6" customHeight="true"/>
    <row r="1046821" ht="12.6" customHeight="true"/>
    <row r="1046822" ht="12.6" customHeight="true"/>
    <row r="1046823" ht="12.6" customHeight="true"/>
    <row r="1046824" ht="12.6" customHeight="true"/>
    <row r="1046825" ht="12.6" customHeight="true"/>
    <row r="1046826" ht="12.6" customHeight="true"/>
    <row r="1046827" ht="12.6" customHeight="true"/>
    <row r="1046828" ht="12.6" customHeight="true"/>
    <row r="1046829" ht="12.6" customHeight="true"/>
    <row r="1046830" ht="12.6" customHeight="true"/>
    <row r="1046831" ht="12.6" customHeight="true"/>
    <row r="1046832" ht="12.6" customHeight="true"/>
    <row r="1046833" ht="12.6" customHeight="true"/>
    <row r="1046834" ht="12.6" customHeight="true"/>
    <row r="1046835" ht="12.6" customHeight="true"/>
    <row r="1046836" ht="12.6" customHeight="true"/>
    <row r="1046837" ht="12.6" customHeight="true"/>
    <row r="1046838" ht="12.6" customHeight="true"/>
    <row r="1046839" ht="12.6" customHeight="true"/>
    <row r="1046840" ht="12.6" customHeight="true"/>
    <row r="1046841" ht="12.6" customHeight="true"/>
    <row r="1046842" ht="12.6" customHeight="true"/>
    <row r="1046843" ht="12.6" customHeight="true"/>
    <row r="1046844" ht="12.6" customHeight="true"/>
    <row r="1046845" ht="12.6" customHeight="true"/>
    <row r="1046846" ht="12.6" customHeight="true"/>
    <row r="1046847" ht="12.6" customHeight="true"/>
    <row r="1046848" ht="12.6" customHeight="true"/>
    <row r="1046849" ht="12.6" customHeight="true"/>
    <row r="1046850" ht="12.6" customHeight="true"/>
    <row r="1046851" ht="12.6" customHeight="true"/>
    <row r="1046852" ht="12.6" customHeight="true"/>
    <row r="1046853" ht="12.6" customHeight="true"/>
    <row r="1046854" ht="12.6" customHeight="true"/>
    <row r="1046855" ht="12.6" customHeight="true"/>
    <row r="1046856" ht="12.6" customHeight="true"/>
    <row r="1046857" ht="12.6" customHeight="true"/>
    <row r="1046858" ht="12.6" customHeight="true"/>
    <row r="1046859" ht="12.6" customHeight="true"/>
    <row r="1046860" ht="12.6" customHeight="true"/>
    <row r="1046861" ht="12.6" customHeight="true"/>
    <row r="1046862" ht="12.6" customHeight="true"/>
    <row r="1046863" ht="12.6" customHeight="true"/>
    <row r="1046864" ht="12.6" customHeight="true"/>
    <row r="1046865" ht="12.6" customHeight="true"/>
    <row r="1046866" ht="12.6" customHeight="true"/>
    <row r="1046867" ht="12.6" customHeight="true"/>
    <row r="1046868" ht="12.6" customHeight="true"/>
    <row r="1046869" ht="12.6" customHeight="true"/>
    <row r="1046870" ht="12.6" customHeight="true"/>
    <row r="1046871" ht="12.6" customHeight="true"/>
    <row r="1046872" ht="12.6" customHeight="true"/>
    <row r="1046873" ht="12.6" customHeight="true"/>
    <row r="1046874" ht="12.6" customHeight="true"/>
    <row r="1046875" ht="12.6" customHeight="true"/>
    <row r="1046876" ht="12.6" customHeight="true"/>
    <row r="1046877" ht="12.6" customHeight="true"/>
    <row r="1046878" ht="12.6" customHeight="true"/>
    <row r="1046879" ht="12.6" customHeight="true"/>
    <row r="1046880" ht="12.6" customHeight="true"/>
    <row r="1046881" ht="12.6" customHeight="true"/>
    <row r="1046882" ht="12.6" customHeight="true"/>
    <row r="1046883" ht="12.6" customHeight="true"/>
    <row r="1046884" ht="12.6" customHeight="true"/>
    <row r="1046885" ht="12.6" customHeight="true"/>
    <row r="1046886" ht="12.6" customHeight="true"/>
    <row r="1046887" ht="12.6" customHeight="true"/>
    <row r="1046888" ht="12.6" customHeight="true"/>
    <row r="1046889" ht="12.6" customHeight="true"/>
    <row r="1046890" ht="12.6" customHeight="true"/>
    <row r="1046891" ht="12.6" customHeight="true"/>
    <row r="1046892" ht="12.6" customHeight="true"/>
    <row r="1046893" ht="12.6" customHeight="true"/>
    <row r="1046894" ht="12.6" customHeight="true"/>
    <row r="1046895" ht="12.6" customHeight="true"/>
    <row r="1046896" ht="12.6" customHeight="true"/>
    <row r="1046897" ht="12.6" customHeight="true"/>
    <row r="1046898" ht="12.6" customHeight="true"/>
    <row r="1046899" ht="12.6" customHeight="true"/>
    <row r="1046900" ht="12.6" customHeight="true"/>
    <row r="1046901" ht="12.6" customHeight="true"/>
    <row r="1046902" ht="12.6" customHeight="true"/>
    <row r="1046903" ht="12.6" customHeight="true"/>
    <row r="1046904" ht="12.6" customHeight="true"/>
    <row r="1046905" ht="12.6" customHeight="true"/>
    <row r="1046906" ht="12.6" customHeight="true"/>
    <row r="1046907" ht="12.6" customHeight="true"/>
    <row r="1046908" ht="12.6" customHeight="true"/>
    <row r="1046909" ht="12.6" customHeight="true"/>
    <row r="1046910" ht="12.6" customHeight="true"/>
    <row r="1046911" ht="12.6" customHeight="true"/>
    <row r="1046912" ht="12.6" customHeight="true"/>
    <row r="1046913" ht="12.6" customHeight="true"/>
    <row r="1046914" ht="12.6" customHeight="true"/>
    <row r="1046915" ht="12.6" customHeight="true"/>
    <row r="1046916" ht="12.6" customHeight="true"/>
    <row r="1046917" ht="12.6" customHeight="true"/>
    <row r="1046918" ht="12.6" customHeight="true"/>
    <row r="1046919" ht="12.6" customHeight="true"/>
    <row r="1046920" ht="12.6" customHeight="true"/>
    <row r="1046921" ht="12.6" customHeight="true"/>
    <row r="1046922" ht="12.6" customHeight="true"/>
    <row r="1046923" ht="12.6" customHeight="true"/>
    <row r="1046924" ht="12.6" customHeight="true"/>
    <row r="1046925" ht="12.6" customHeight="true"/>
    <row r="1046926" ht="12.6" customHeight="true"/>
    <row r="1046927" ht="12.6" customHeight="true"/>
    <row r="1046928" ht="12.6" customHeight="true"/>
    <row r="1046929" ht="12.6" customHeight="true"/>
    <row r="1046930" ht="12.6" customHeight="true"/>
    <row r="1046931" ht="12.6" customHeight="true"/>
    <row r="1046932" ht="12.6" customHeight="true"/>
    <row r="1046933" ht="12.6" customHeight="true"/>
    <row r="1046934" ht="12.6" customHeight="true"/>
    <row r="1046935" ht="12.6" customHeight="true"/>
    <row r="1046936" ht="12.6" customHeight="true"/>
    <row r="1046937" ht="12.6" customHeight="true"/>
    <row r="1046938" ht="12.6" customHeight="true"/>
    <row r="1046939" ht="12.6" customHeight="true"/>
    <row r="1046940" ht="12.6" customHeight="true"/>
    <row r="1046941" ht="12.6" customHeight="true"/>
    <row r="1046942" ht="12.6" customHeight="true"/>
    <row r="1046943" ht="12.6" customHeight="true"/>
    <row r="1046944" ht="12.6" customHeight="true"/>
    <row r="1046945" ht="12.6" customHeight="true"/>
    <row r="1046946" ht="12.6" customHeight="true"/>
    <row r="1046947" ht="12.6" customHeight="true"/>
    <row r="1046948" ht="12.6" customHeight="true"/>
    <row r="1046949" ht="12.6" customHeight="true"/>
    <row r="1046950" ht="12.6" customHeight="true"/>
    <row r="1046951" ht="12.6" customHeight="true"/>
    <row r="1046952" ht="12.6" customHeight="true"/>
    <row r="1046953" ht="12.6" customHeight="true"/>
    <row r="1046954" ht="12.6" customHeight="true"/>
    <row r="1046955" ht="12.6" customHeight="true"/>
    <row r="1046956" ht="12.6" customHeight="true"/>
    <row r="1046957" ht="12.6" customHeight="true"/>
    <row r="1046958" ht="12.6" customHeight="true"/>
    <row r="1046959" ht="12.6" customHeight="true"/>
    <row r="1046960" ht="12.6" customHeight="true"/>
    <row r="1046961" ht="12.6" customHeight="true"/>
    <row r="1046962" ht="12.6" customHeight="true"/>
    <row r="1046963" ht="12.6" customHeight="true"/>
    <row r="1046964" ht="12.6" customHeight="true"/>
    <row r="1046965" ht="12.6" customHeight="true"/>
    <row r="1046966" ht="12.6" customHeight="true"/>
    <row r="1046967" ht="12.6" customHeight="true"/>
    <row r="1046968" ht="12.6" customHeight="true"/>
    <row r="1046969" ht="12.6" customHeight="true"/>
    <row r="1046970" ht="12.6" customHeight="true"/>
    <row r="1046971" ht="12.6" customHeight="true"/>
    <row r="1046972" ht="12.6" customHeight="true"/>
    <row r="1046973" ht="12.6" customHeight="true"/>
    <row r="1046974" ht="12.6" customHeight="true"/>
    <row r="1046975" ht="12.6" customHeight="true"/>
    <row r="1046976" ht="12.6" customHeight="true"/>
    <row r="1046977" ht="12.6" customHeight="true"/>
    <row r="1046978" ht="12.6" customHeight="true"/>
    <row r="1046979" ht="12.6" customHeight="true"/>
    <row r="1046980" ht="12.6" customHeight="true"/>
    <row r="1046981" ht="12.6" customHeight="true"/>
    <row r="1046982" ht="12.6" customHeight="true"/>
    <row r="1046983" ht="12.6" customHeight="true"/>
    <row r="1046984" ht="12.6" customHeight="true"/>
    <row r="1046985" ht="12.6" customHeight="true"/>
    <row r="1046986" ht="12.6" customHeight="true"/>
    <row r="1046987" ht="12.6" customHeight="true"/>
    <row r="1046988" ht="12.6" customHeight="true"/>
    <row r="1046989" ht="12.6" customHeight="true"/>
    <row r="1046990" ht="12.6" customHeight="true"/>
    <row r="1046991" ht="12.6" customHeight="true"/>
    <row r="1046992" ht="12.6" customHeight="true"/>
    <row r="1046993" ht="12.6" customHeight="true"/>
    <row r="1046994" ht="12.6" customHeight="true"/>
    <row r="1046995" ht="12.6" customHeight="true"/>
    <row r="1046996" ht="12.6" customHeight="true"/>
    <row r="1046997" ht="12.6" customHeight="true"/>
    <row r="1046998" ht="12.6" customHeight="true"/>
    <row r="1046999" ht="12.6" customHeight="true"/>
    <row r="1047000" ht="12.6" customHeight="true"/>
    <row r="1047001" ht="12.6" customHeight="true"/>
    <row r="1047002" ht="12.6" customHeight="true"/>
    <row r="1047003" ht="12.6" customHeight="true"/>
    <row r="1047004" ht="12.6" customHeight="true"/>
    <row r="1047005" ht="12.6" customHeight="true"/>
    <row r="1047006" ht="12.6" customHeight="true"/>
    <row r="1047007" ht="12.6" customHeight="true"/>
    <row r="1047008" ht="12.6" customHeight="true"/>
    <row r="1047009" ht="12.6" customHeight="true"/>
    <row r="1047010" ht="12.6" customHeight="true"/>
    <row r="1047011" ht="12.6" customHeight="true"/>
    <row r="1047012" ht="12.6" customHeight="true"/>
    <row r="1047013" ht="12.6" customHeight="true"/>
    <row r="1047014" ht="12.6" customHeight="true"/>
    <row r="1047015" ht="12.6" customHeight="true"/>
    <row r="1047016" ht="12.6" customHeight="true"/>
    <row r="1047017" ht="12.6" customHeight="true"/>
    <row r="1047018" ht="12.6" customHeight="true"/>
    <row r="1047019" ht="12.6" customHeight="true"/>
    <row r="1047020" ht="12.6" customHeight="true"/>
    <row r="1047021" ht="12.6" customHeight="true"/>
    <row r="1047022" ht="12.6" customHeight="true"/>
    <row r="1047023" ht="12.6" customHeight="true"/>
    <row r="1047024" ht="12.6" customHeight="true"/>
    <row r="1047025" ht="12.6" customHeight="true"/>
    <row r="1047026" ht="12.6" customHeight="true"/>
    <row r="1047027" ht="12.6" customHeight="true"/>
    <row r="1047028" ht="12.6" customHeight="true"/>
    <row r="1047029" ht="12.6" customHeight="true"/>
    <row r="1047030" ht="12.6" customHeight="true"/>
    <row r="1047031" ht="12.6" customHeight="true"/>
    <row r="1047032" ht="12.6" customHeight="true"/>
    <row r="1047033" ht="12.6" customHeight="true"/>
    <row r="1047034" ht="12.6" customHeight="true"/>
    <row r="1047035" ht="12.6" customHeight="true"/>
    <row r="1047036" ht="12.6" customHeight="true"/>
    <row r="1047037" ht="12.6" customHeight="true"/>
    <row r="1047038" ht="12.6" customHeight="true"/>
    <row r="1047039" ht="12.6" customHeight="true"/>
    <row r="1047040" ht="12.6" customHeight="true"/>
    <row r="1047041" ht="12.6" customHeight="true"/>
    <row r="1047042" ht="12.6" customHeight="true"/>
    <row r="1047043" ht="12.6" customHeight="true"/>
    <row r="1047044" ht="12.6" customHeight="true"/>
    <row r="1047045" ht="12.6" customHeight="true"/>
    <row r="1047046" ht="12.6" customHeight="true"/>
    <row r="1047047" ht="12.6" customHeight="true"/>
    <row r="1047048" ht="12.6" customHeight="true"/>
    <row r="1047049" ht="12.6" customHeight="true"/>
    <row r="1047050" ht="12.6" customHeight="true"/>
    <row r="1047051" ht="12.6" customHeight="true"/>
    <row r="1047052" ht="12.6" customHeight="true"/>
    <row r="1047053" ht="12.6" customHeight="true"/>
    <row r="1047054" ht="12.6" customHeight="true"/>
    <row r="1047055" ht="12.6" customHeight="true"/>
    <row r="1047056" ht="12.6" customHeight="true"/>
    <row r="1047057" ht="12.6" customHeight="true"/>
    <row r="1047058" ht="12.6" customHeight="true"/>
    <row r="1047059" ht="12.6" customHeight="true"/>
    <row r="1047060" ht="12.6" customHeight="true"/>
    <row r="1047061" ht="12.6" customHeight="true"/>
    <row r="1047062" ht="12.6" customHeight="true"/>
    <row r="1047063" ht="12.6" customHeight="true"/>
    <row r="1047064" ht="12.6" customHeight="true"/>
    <row r="1047065" ht="12.6" customHeight="true"/>
    <row r="1047066" ht="12.6" customHeight="true"/>
    <row r="1047067" ht="12.6" customHeight="true"/>
    <row r="1047068" ht="12.6" customHeight="true"/>
    <row r="1047069" ht="12.6" customHeight="true"/>
    <row r="1047070" ht="12.6" customHeight="true"/>
    <row r="1047071" ht="12.6" customHeight="true"/>
    <row r="1047072" ht="12.6" customHeight="true"/>
    <row r="1047073" ht="12.6" customHeight="true"/>
    <row r="1047074" ht="12.6" customHeight="true"/>
    <row r="1047075" ht="12.6" customHeight="true"/>
    <row r="1047076" ht="12.6" customHeight="true"/>
    <row r="1047077" ht="12.6" customHeight="true"/>
    <row r="1047078" ht="12.6" customHeight="true"/>
    <row r="1047079" ht="12.6" customHeight="true"/>
    <row r="1047080" ht="12.6" customHeight="true"/>
    <row r="1047081" ht="12.6" customHeight="true"/>
    <row r="1047082" ht="12.6" customHeight="true"/>
    <row r="1047083" ht="12.6" customHeight="true"/>
    <row r="1047084" ht="12.6" customHeight="true"/>
    <row r="1047085" ht="12.6" customHeight="true"/>
    <row r="1047086" ht="12.6" customHeight="true"/>
    <row r="1047087" ht="12.6" customHeight="true"/>
    <row r="1047088" ht="12.6" customHeight="true"/>
    <row r="1047089" ht="12.6" customHeight="true"/>
    <row r="1047090" ht="12.6" customHeight="true"/>
    <row r="1047091" ht="12.6" customHeight="true"/>
    <row r="1047092" ht="12.6" customHeight="true"/>
    <row r="1047093" ht="12.6" customHeight="true"/>
    <row r="1047094" ht="12.6" customHeight="true"/>
    <row r="1047095" ht="12.6" customHeight="true"/>
    <row r="1047096" ht="12.6" customHeight="true"/>
    <row r="1047097" ht="12.6" customHeight="true"/>
    <row r="1047098" ht="12.6" customHeight="true"/>
    <row r="1047099" ht="12.6" customHeight="true"/>
    <row r="1047100" ht="12.6" customHeight="true"/>
    <row r="1047101" ht="12.6" customHeight="true"/>
    <row r="1047102" ht="12.6" customHeight="true"/>
    <row r="1047103" ht="12.6" customHeight="true"/>
    <row r="1047104" ht="12.6" customHeight="true"/>
    <row r="1047105" ht="12.6" customHeight="true"/>
    <row r="1047106" ht="12.6" customHeight="true"/>
    <row r="1047107" ht="12.6" customHeight="true"/>
    <row r="1047108" ht="12.6" customHeight="true"/>
    <row r="1047109" ht="12.6" customHeight="true"/>
    <row r="1047110" ht="12.6" customHeight="true"/>
    <row r="1047111" ht="12.6" customHeight="true"/>
    <row r="1047112" ht="12.6" customHeight="true"/>
    <row r="1047113" ht="12.6" customHeight="true"/>
    <row r="1047114" ht="12.6" customHeight="true"/>
    <row r="1047115" ht="12.6" customHeight="true"/>
    <row r="1047116" ht="12.6" customHeight="true"/>
    <row r="1047117" ht="12.6" customHeight="true"/>
    <row r="1047118" ht="12.6" customHeight="true"/>
    <row r="1047119" ht="12.6" customHeight="true"/>
    <row r="1047120" ht="12.6" customHeight="true"/>
    <row r="1047121" ht="12.6" customHeight="true"/>
    <row r="1047122" ht="12.6" customHeight="true"/>
    <row r="1047123" ht="12.6" customHeight="true"/>
    <row r="1047124" ht="12.6" customHeight="true"/>
    <row r="1047125" ht="12.6" customHeight="true"/>
    <row r="1047126" ht="12.6" customHeight="true"/>
    <row r="1047127" ht="12.6" customHeight="true"/>
    <row r="1047128" ht="12.6" customHeight="true"/>
    <row r="1047129" ht="12.6" customHeight="true"/>
    <row r="1047130" ht="12.6" customHeight="true"/>
    <row r="1047131" ht="12.6" customHeight="true"/>
    <row r="1047132" ht="12.6" customHeight="true"/>
    <row r="1047133" ht="12.6" customHeight="true"/>
    <row r="1047134" ht="12.6" customHeight="true"/>
    <row r="1047135" ht="12.6" customHeight="true"/>
    <row r="1047136" ht="12.6" customHeight="true"/>
    <row r="1047137" ht="12.6" customHeight="true"/>
    <row r="1047138" ht="12.6" customHeight="true"/>
    <row r="1047139" ht="12.6" customHeight="true"/>
    <row r="1047140" ht="12.6" customHeight="true"/>
    <row r="1047141" ht="12.6" customHeight="true"/>
    <row r="1047142" ht="12.6" customHeight="true"/>
    <row r="1047143" ht="12.6" customHeight="true"/>
    <row r="1047144" ht="12.6" customHeight="true"/>
    <row r="1047145" ht="12.6" customHeight="true"/>
    <row r="1047146" ht="12.6" customHeight="true"/>
    <row r="1047147" ht="12.6" customHeight="true"/>
    <row r="1047148" ht="12.6" customHeight="true"/>
    <row r="1047149" ht="12.6" customHeight="true"/>
    <row r="1047150" ht="12.6" customHeight="true"/>
    <row r="1047151" ht="12.6" customHeight="true"/>
    <row r="1047152" ht="12.6" customHeight="true"/>
    <row r="1047153" ht="12.6" customHeight="true"/>
    <row r="1047154" ht="12.6" customHeight="true"/>
    <row r="1047155" ht="12.6" customHeight="true"/>
    <row r="1047156" ht="12.6" customHeight="true"/>
    <row r="1047157" ht="12.6" customHeight="true"/>
    <row r="1047158" ht="12.6" customHeight="true"/>
    <row r="1047159" ht="12.6" customHeight="true"/>
    <row r="1047160" ht="12.6" customHeight="true"/>
    <row r="1047161" ht="12.6" customHeight="true"/>
    <row r="1047162" ht="12.6" customHeight="true"/>
    <row r="1047163" ht="12.6" customHeight="true"/>
    <row r="1047164" ht="12.6" customHeight="true"/>
    <row r="1047165" ht="12.6" customHeight="true"/>
    <row r="1047166" ht="12.6" customHeight="true"/>
    <row r="1047167" ht="12.6" customHeight="true"/>
    <row r="1047168" ht="12.6" customHeight="true"/>
    <row r="1047169" ht="12.6" customHeight="true"/>
    <row r="1047170" ht="12.6" customHeight="true"/>
    <row r="1047171" ht="12.6" customHeight="true"/>
    <row r="1047172" ht="12.6" customHeight="true"/>
    <row r="1047173" ht="12.6" customHeight="true"/>
    <row r="1047174" ht="12.6" customHeight="true"/>
    <row r="1047175" ht="12.6" customHeight="true"/>
    <row r="1047176" ht="12.6" customHeight="true"/>
    <row r="1047177" ht="12.6" customHeight="true"/>
    <row r="1047178" ht="12.6" customHeight="true"/>
    <row r="1047179" ht="12.6" customHeight="true"/>
    <row r="1047180" ht="12.6" customHeight="true"/>
    <row r="1047181" ht="12.6" customHeight="true"/>
    <row r="1047182" ht="12.6" customHeight="true"/>
    <row r="1047183" ht="12.6" customHeight="true"/>
    <row r="1047184" ht="12.6" customHeight="true"/>
    <row r="1047185" ht="12.6" customHeight="true"/>
    <row r="1047186" ht="12.6" customHeight="true"/>
    <row r="1047187" ht="12.6" customHeight="true"/>
    <row r="1047188" ht="12.6" customHeight="true"/>
    <row r="1047189" ht="12.6" customHeight="true"/>
    <row r="1047190" ht="12.6" customHeight="true"/>
    <row r="1047191" ht="12.6" customHeight="true"/>
    <row r="1047192" ht="12.6" customHeight="true"/>
    <row r="1047193" ht="12.6" customHeight="true"/>
    <row r="1047194" ht="12.6" customHeight="true"/>
    <row r="1047195" ht="12.6" customHeight="true"/>
    <row r="1047196" ht="12.6" customHeight="true"/>
    <row r="1047197" ht="12.6" customHeight="true"/>
    <row r="1047198" ht="12.6" customHeight="true"/>
    <row r="1047199" ht="12.6" customHeight="true"/>
    <row r="1047200" ht="12.6" customHeight="true"/>
    <row r="1047201" ht="12.6" customHeight="true"/>
    <row r="1047202" ht="12.6" customHeight="true"/>
    <row r="1047203" ht="12.6" customHeight="true"/>
    <row r="1047204" ht="12.6" customHeight="true"/>
    <row r="1047205" ht="12.6" customHeight="true"/>
    <row r="1047206" ht="12.6" customHeight="true"/>
    <row r="1047207" ht="12.6" customHeight="true"/>
    <row r="1047208" ht="12.6" customHeight="true"/>
    <row r="1047209" ht="12.6" customHeight="true"/>
    <row r="1047210" ht="12.6" customHeight="true"/>
    <row r="1047211" ht="12.6" customHeight="true"/>
    <row r="1047212" ht="12.6" customHeight="true"/>
    <row r="1047213" ht="12.6" customHeight="true"/>
    <row r="1047214" ht="12.6" customHeight="true"/>
    <row r="1047215" ht="12.6" customHeight="true"/>
    <row r="1047216" ht="12.6" customHeight="true"/>
    <row r="1047217" ht="12.6" customHeight="true"/>
    <row r="1047218" ht="12.6" customHeight="true"/>
    <row r="1047219" ht="12.6" customHeight="true"/>
    <row r="1047220" ht="12.6" customHeight="true"/>
    <row r="1047221" ht="12.6" customHeight="true"/>
    <row r="1047222" ht="12.6" customHeight="true"/>
    <row r="1047223" ht="12.6" customHeight="true"/>
    <row r="1047224" ht="12.6" customHeight="true"/>
    <row r="1047225" ht="12.6" customHeight="true"/>
    <row r="1047226" ht="12.6" customHeight="true"/>
    <row r="1047227" ht="12.6" customHeight="true"/>
    <row r="1047228" ht="12.6" customHeight="true"/>
    <row r="1047229" ht="12.6" customHeight="true"/>
    <row r="1047230" ht="12.6" customHeight="true"/>
    <row r="1047231" ht="12.6" customHeight="true"/>
    <row r="1047232" ht="12.6" customHeight="true"/>
    <row r="1047233" ht="12.6" customHeight="true"/>
    <row r="1047234" ht="12.6" customHeight="true"/>
    <row r="1047235" ht="12.6" customHeight="true"/>
    <row r="1047236" ht="12.6" customHeight="true"/>
    <row r="1047237" ht="12.6" customHeight="true"/>
    <row r="1047238" ht="12.6" customHeight="true"/>
    <row r="1047239" ht="12.6" customHeight="true"/>
    <row r="1047240" ht="12.6" customHeight="true"/>
    <row r="1047241" ht="12.6" customHeight="true"/>
    <row r="1047242" ht="12.6" customHeight="true"/>
    <row r="1047243" ht="12.6" customHeight="true"/>
    <row r="1047244" ht="12.6" customHeight="true"/>
    <row r="1047245" ht="12.6" customHeight="true"/>
    <row r="1047246" ht="12.6" customHeight="true"/>
    <row r="1047247" ht="12.6" customHeight="true"/>
    <row r="1047248" ht="12.6" customHeight="true"/>
    <row r="1047249" ht="12.6" customHeight="true"/>
    <row r="1047250" ht="12.6" customHeight="true"/>
    <row r="1047251" ht="12.6" customHeight="true"/>
    <row r="1047252" ht="12.6" customHeight="true"/>
    <row r="1047253" ht="12.6" customHeight="true"/>
    <row r="1047254" ht="12.6" customHeight="true"/>
    <row r="1047255" ht="12.6" customHeight="true"/>
    <row r="1047256" ht="12.6" customHeight="true"/>
    <row r="1047257" ht="12.6" customHeight="true"/>
    <row r="1047258" ht="12.6" customHeight="true"/>
    <row r="1047259" ht="12.6" customHeight="true"/>
    <row r="1047260" ht="12.6" customHeight="true"/>
    <row r="1047261" ht="12.6" customHeight="true"/>
    <row r="1047262" ht="12.6" customHeight="true"/>
    <row r="1047263" ht="12.6" customHeight="true"/>
    <row r="1047264" ht="12.6" customHeight="true"/>
    <row r="1047265" ht="12.6" customHeight="true"/>
    <row r="1047266" ht="12.6" customHeight="true"/>
    <row r="1047267" ht="12.6" customHeight="true"/>
    <row r="1047268" ht="12.6" customHeight="true"/>
    <row r="1047269" ht="12.6" customHeight="true"/>
    <row r="1047270" ht="12.6" customHeight="true"/>
    <row r="1047271" ht="12.6" customHeight="true"/>
    <row r="1047272" ht="12.6" customHeight="true"/>
    <row r="1047273" ht="12.6" customHeight="true"/>
    <row r="1047274" ht="12.6" customHeight="true"/>
    <row r="1047275" ht="12.6" customHeight="true"/>
    <row r="1047276" ht="12.6" customHeight="true"/>
    <row r="1047277" ht="12.6" customHeight="true"/>
    <row r="1047278" ht="12.6" customHeight="true"/>
    <row r="1047279" ht="12.6" customHeight="true"/>
    <row r="1047280" ht="12.6" customHeight="true"/>
    <row r="1047281" ht="12.6" customHeight="true"/>
    <row r="1047282" ht="12.6" customHeight="true"/>
    <row r="1047283" ht="12.6" customHeight="true"/>
    <row r="1047284" ht="12.6" customHeight="true"/>
    <row r="1047285" ht="12.6" customHeight="true"/>
    <row r="1047286" ht="12.6" customHeight="true"/>
    <row r="1047287" ht="12.6" customHeight="true"/>
    <row r="1047288" ht="12.6" customHeight="true"/>
    <row r="1047289" ht="12.6" customHeight="true"/>
    <row r="1047290" ht="12.6" customHeight="true"/>
    <row r="1047291" ht="12.6" customHeight="true"/>
    <row r="1047292" ht="12.6" customHeight="true"/>
    <row r="1047293" ht="12.6" customHeight="true"/>
    <row r="1047294" ht="12.6" customHeight="true"/>
    <row r="1047295" ht="12.6" customHeight="true"/>
    <row r="1047296" ht="12.6" customHeight="true"/>
    <row r="1047297" ht="12.6" customHeight="true"/>
    <row r="1047298" ht="12.6" customHeight="true"/>
    <row r="1047299" ht="12.6" customHeight="true"/>
    <row r="1047300" ht="12.6" customHeight="true"/>
    <row r="1047301" ht="12.6" customHeight="true"/>
    <row r="1047302" ht="12.6" customHeight="true"/>
    <row r="1047303" ht="12.6" customHeight="true"/>
    <row r="1047304" ht="12.6" customHeight="true"/>
    <row r="1047305" ht="12.6" customHeight="true"/>
    <row r="1047306" ht="12.6" customHeight="true"/>
    <row r="1047307" ht="12.6" customHeight="true"/>
    <row r="1047308" ht="12.6" customHeight="true"/>
    <row r="1047309" ht="12.6" customHeight="true"/>
    <row r="1047310" ht="12.6" customHeight="true"/>
    <row r="1047311" ht="12.6" customHeight="true"/>
    <row r="1047312" ht="12.6" customHeight="true"/>
    <row r="1047313" ht="12.6" customHeight="true"/>
    <row r="1047314" ht="12.6" customHeight="true"/>
    <row r="1047315" ht="12.6" customHeight="true"/>
    <row r="1047316" ht="12.6" customHeight="true"/>
    <row r="1047317" ht="12.6" customHeight="true"/>
    <row r="1047318" ht="12.6" customHeight="true"/>
    <row r="1047319" ht="12.6" customHeight="true"/>
    <row r="1047320" ht="12.6" customHeight="true"/>
    <row r="1047321" ht="12.6" customHeight="true"/>
    <row r="1047322" ht="12.6" customHeight="true"/>
    <row r="1047323" ht="12.6" customHeight="true"/>
    <row r="1047324" ht="12.6" customHeight="true"/>
    <row r="1047325" ht="12.6" customHeight="true"/>
    <row r="1047326" ht="12.6" customHeight="true"/>
    <row r="1047327" ht="12.6" customHeight="true"/>
    <row r="1047328" ht="12.6" customHeight="true"/>
    <row r="1047329" ht="12.6" customHeight="true"/>
    <row r="1047330" ht="12.6" customHeight="true"/>
    <row r="1047331" ht="12.6" customHeight="true"/>
    <row r="1047332" ht="12.6" customHeight="true"/>
    <row r="1047333" ht="12.6" customHeight="true"/>
    <row r="1047334" ht="12.6" customHeight="true"/>
    <row r="1047335" ht="12.6" customHeight="true"/>
    <row r="1047336" ht="12.6" customHeight="true"/>
    <row r="1047337" ht="12.6" customHeight="true"/>
    <row r="1047338" ht="12.6" customHeight="true"/>
    <row r="1047339" ht="12.6" customHeight="true"/>
    <row r="1047340" ht="12.6" customHeight="true"/>
    <row r="1047341" ht="12.6" customHeight="true"/>
    <row r="1047342" ht="12.6" customHeight="true"/>
    <row r="1047343" ht="12.6" customHeight="true"/>
    <row r="1047344" ht="12.6" customHeight="true"/>
    <row r="1047345" ht="12.6" customHeight="true"/>
    <row r="1047346" ht="12.6" customHeight="true"/>
    <row r="1047347" ht="12.6" customHeight="true"/>
    <row r="1047348" ht="12.6" customHeight="true"/>
    <row r="1047349" ht="12.6" customHeight="true"/>
    <row r="1047350" ht="12.6" customHeight="true"/>
    <row r="1047351" ht="12.6" customHeight="true"/>
    <row r="1047352" ht="12.6" customHeight="true"/>
    <row r="1047353" ht="12.6" customHeight="true"/>
    <row r="1047354" ht="12.6" customHeight="true"/>
    <row r="1047355" ht="12.6" customHeight="true"/>
    <row r="1047356" ht="12.6" customHeight="true"/>
    <row r="1047357" ht="12.6" customHeight="true"/>
    <row r="1047358" ht="12.6" customHeight="true"/>
    <row r="1047359" ht="12.6" customHeight="true"/>
    <row r="1047360" ht="12.6" customHeight="true"/>
    <row r="1047361" ht="12.6" customHeight="true"/>
    <row r="1047362" ht="12.6" customHeight="true"/>
    <row r="1047363" ht="12.6" customHeight="true"/>
    <row r="1047364" ht="12.6" customHeight="true"/>
    <row r="1047365" ht="12.6" customHeight="true"/>
    <row r="1047366" ht="12.6" customHeight="true"/>
    <row r="1047367" ht="12.6" customHeight="true"/>
    <row r="1047368" ht="12.6" customHeight="true"/>
    <row r="1047369" ht="12.6" customHeight="true"/>
    <row r="1047370" ht="12.6" customHeight="true"/>
    <row r="1047371" ht="12.6" customHeight="true"/>
    <row r="1047372" ht="12.6" customHeight="true"/>
    <row r="1047373" ht="12.6" customHeight="true"/>
    <row r="1047374" ht="12.6" customHeight="true"/>
    <row r="1047375" ht="12.6" customHeight="true"/>
    <row r="1047376" ht="12.6" customHeight="true"/>
    <row r="1047377" ht="12.6" customHeight="true"/>
    <row r="1047378" ht="12.6" customHeight="true"/>
    <row r="1047379" ht="12.6" customHeight="true"/>
    <row r="1047380" ht="12.6" customHeight="true"/>
    <row r="1047381" ht="12.6" customHeight="true"/>
    <row r="1047382" ht="12.6" customHeight="true"/>
    <row r="1047383" ht="12.6" customHeight="true"/>
    <row r="1047384" ht="12.6" customHeight="true"/>
    <row r="1047385" ht="12.6" customHeight="true"/>
    <row r="1047386" ht="12.6" customHeight="true"/>
    <row r="1047387" ht="12.6" customHeight="true"/>
    <row r="1047388" ht="12.6" customHeight="true"/>
    <row r="1047389" ht="12.6" customHeight="true"/>
    <row r="1047390" ht="12.6" customHeight="true"/>
    <row r="1047391" ht="12.6" customHeight="true"/>
    <row r="1047392" ht="12.6" customHeight="true"/>
    <row r="1047393" ht="12.6" customHeight="true"/>
    <row r="1047394" ht="12.6" customHeight="true"/>
    <row r="1047395" ht="12.6" customHeight="true"/>
    <row r="1047396" ht="12.6" customHeight="true"/>
    <row r="1047397" ht="12.6" customHeight="true"/>
    <row r="1047398" ht="12.6" customHeight="true"/>
    <row r="1047399" ht="12.6" customHeight="true"/>
    <row r="1047400" ht="12.6" customHeight="true"/>
    <row r="1047401" ht="12.6" customHeight="true"/>
    <row r="1047402" ht="12.6" customHeight="true"/>
    <row r="1047403" ht="12.6" customHeight="true"/>
    <row r="1047404" ht="12.6" customHeight="true"/>
    <row r="1047405" ht="12.6" customHeight="true"/>
    <row r="1047406" ht="12.6" customHeight="true"/>
    <row r="1047407" ht="12.6" customHeight="true"/>
    <row r="1047408" ht="12.6" customHeight="true"/>
    <row r="1047409" ht="12.6" customHeight="true"/>
    <row r="1047410" ht="12.6" customHeight="true"/>
    <row r="1047411" ht="12.6" customHeight="true"/>
    <row r="1047412" ht="12.6" customHeight="true"/>
    <row r="1047413" ht="12.6" customHeight="true"/>
    <row r="1047414" ht="12.6" customHeight="true"/>
    <row r="1047415" ht="12.6" customHeight="true"/>
    <row r="1047416" ht="12.6" customHeight="true"/>
    <row r="1047417" ht="12.6" customHeight="true"/>
    <row r="1047418" ht="12.6" customHeight="true"/>
    <row r="1047419" ht="12.6" customHeight="true"/>
    <row r="1047420" ht="12.6" customHeight="true"/>
    <row r="1047421" ht="12.6" customHeight="true"/>
    <row r="1047422" ht="12.6" customHeight="true"/>
    <row r="1047423" ht="12.6" customHeight="true"/>
    <row r="1047424" ht="12.6" customHeight="true"/>
    <row r="1047425" ht="12.6" customHeight="true"/>
    <row r="1047426" ht="12.6" customHeight="true"/>
    <row r="1047427" ht="12.6" customHeight="true"/>
    <row r="1047428" ht="12.6" customHeight="true"/>
    <row r="1047429" ht="12.6" customHeight="true"/>
    <row r="1047430" ht="12.6" customHeight="true"/>
    <row r="1047431" ht="12.6" customHeight="true"/>
    <row r="1047432" ht="12.6" customHeight="true"/>
    <row r="1047433" ht="12.6" customHeight="true"/>
    <row r="1047434" ht="12.6" customHeight="true"/>
    <row r="1047435" ht="12.6" customHeight="true"/>
    <row r="1047436" ht="12.6" customHeight="true"/>
    <row r="1047437" ht="12.6" customHeight="true"/>
    <row r="1047438" ht="12.6" customHeight="true"/>
    <row r="1047439" ht="12.6" customHeight="true"/>
    <row r="1047440" ht="12.6" customHeight="true"/>
    <row r="1047441" ht="12.6" customHeight="true"/>
    <row r="1047442" ht="12.6" customHeight="true"/>
    <row r="1047443" ht="12.6" customHeight="true"/>
    <row r="1047444" ht="12.6" customHeight="true"/>
    <row r="1047445" ht="12.6" customHeight="true"/>
    <row r="1047446" ht="12.6" customHeight="true"/>
    <row r="1047447" ht="12.6" customHeight="true"/>
    <row r="1047448" ht="12.6" customHeight="true"/>
    <row r="1047449" ht="12.6" customHeight="true"/>
    <row r="1047450" ht="12.6" customHeight="true"/>
    <row r="1047451" ht="12.6" customHeight="true"/>
    <row r="1047452" ht="12.6" customHeight="true"/>
    <row r="1047453" ht="12.6" customHeight="true"/>
    <row r="1047454" ht="12.6" customHeight="true"/>
    <row r="1047455" ht="12.6" customHeight="true"/>
    <row r="1047456" ht="12.6" customHeight="true"/>
    <row r="1047457" ht="12.6" customHeight="true"/>
    <row r="1047458" ht="12.6" customHeight="true"/>
    <row r="1047459" ht="12.6" customHeight="true"/>
    <row r="1047460" ht="12.6" customHeight="true"/>
    <row r="1047461" ht="12.6" customHeight="true"/>
    <row r="1047462" ht="12.6" customHeight="true"/>
    <row r="1047463" ht="12.6" customHeight="true"/>
    <row r="1047464" ht="12.6" customHeight="true"/>
    <row r="1047465" ht="12.6" customHeight="true"/>
    <row r="1047466" ht="12.6" customHeight="true"/>
    <row r="1047467" ht="12.6" customHeight="true"/>
    <row r="1047468" ht="12.6" customHeight="true"/>
    <row r="1047469" ht="12.6" customHeight="true"/>
    <row r="1047470" ht="12.6" customHeight="true"/>
    <row r="1047471" ht="12.6" customHeight="true"/>
    <row r="1047472" ht="12.6" customHeight="true"/>
    <row r="1047473" ht="12.6" customHeight="true"/>
    <row r="1047474" ht="12.6" customHeight="true"/>
    <row r="1047475" ht="12.6" customHeight="true"/>
    <row r="1047476" ht="12.6" customHeight="true"/>
    <row r="1047477" ht="12.6" customHeight="true"/>
    <row r="1047478" ht="12.6" customHeight="true"/>
    <row r="1047479" ht="12.6" customHeight="true"/>
    <row r="1047480" ht="12.6" customHeight="true"/>
    <row r="1047481" ht="12.6" customHeight="true"/>
    <row r="1047482" ht="12.6" customHeight="true"/>
    <row r="1047483" ht="12.6" customHeight="true"/>
    <row r="1047484" ht="12.6" customHeight="true"/>
    <row r="1047485" ht="12.6" customHeight="true"/>
    <row r="1047486" ht="12.6" customHeight="true"/>
    <row r="1047487" ht="12.6" customHeight="true"/>
    <row r="1047488" ht="12.6" customHeight="true"/>
    <row r="1047489" ht="12.6" customHeight="true"/>
    <row r="1047490" ht="12.6" customHeight="true"/>
    <row r="1047491" ht="12.6" customHeight="true"/>
    <row r="1047492" ht="12.6" customHeight="true"/>
    <row r="1047493" ht="12.6" customHeight="true"/>
    <row r="1047494" ht="12.6" customHeight="true"/>
    <row r="1047495" ht="12.6" customHeight="true"/>
    <row r="1047496" ht="12.6" customHeight="true"/>
    <row r="1047497" ht="12.6" customHeight="true"/>
    <row r="1047498" ht="12.6" customHeight="true"/>
    <row r="1047499" ht="12.6" customHeight="true"/>
    <row r="1047500" ht="12.6" customHeight="true"/>
    <row r="1047501" ht="12.6" customHeight="true"/>
    <row r="1047502" ht="12.6" customHeight="true"/>
    <row r="1047503" ht="12.6" customHeight="true"/>
    <row r="1047504" ht="12.6" customHeight="true"/>
    <row r="1047505" ht="12.6" customHeight="true"/>
    <row r="1047506" ht="12.6" customHeight="true"/>
    <row r="1047507" ht="12.6" customHeight="true"/>
    <row r="1047508" ht="12.6" customHeight="true"/>
    <row r="1047509" ht="12.6" customHeight="true"/>
    <row r="1047510" ht="12.6" customHeight="true"/>
    <row r="1047511" ht="12.6" customHeight="true"/>
    <row r="1047512" ht="12.6" customHeight="true"/>
    <row r="1047513" ht="12.6" customHeight="true"/>
    <row r="1047514" ht="12.6" customHeight="true"/>
    <row r="1047515" ht="12.6" customHeight="true"/>
    <row r="1047516" ht="12.6" customHeight="true"/>
    <row r="1047517" ht="12.6" customHeight="true"/>
    <row r="1047518" ht="12.6" customHeight="true"/>
    <row r="1047519" ht="12.6" customHeight="true"/>
    <row r="1047520" ht="12.6" customHeight="true"/>
    <row r="1047521" ht="12.6" customHeight="true"/>
    <row r="1047522" ht="12.6" customHeight="true"/>
    <row r="1047523" ht="12.6" customHeight="true"/>
    <row r="1047524" ht="12.6" customHeight="true"/>
    <row r="1047525" ht="12.6" customHeight="true"/>
    <row r="1047526" ht="12.6" customHeight="true"/>
    <row r="1047527" ht="12.6" customHeight="true"/>
    <row r="1047528" ht="12.6" customHeight="true"/>
    <row r="1047529" ht="12.6" customHeight="true"/>
    <row r="1047530" ht="12.6" customHeight="true"/>
    <row r="1047531" ht="12.6" customHeight="true"/>
    <row r="1047532" ht="12.6" customHeight="true"/>
    <row r="1047533" ht="12.6" customHeight="true"/>
    <row r="1047534" ht="12.6" customHeight="true"/>
    <row r="1047535" ht="12.6" customHeight="true"/>
    <row r="1047536" ht="12.6" customHeight="true"/>
    <row r="1047537" ht="12.6" customHeight="true"/>
    <row r="1047538" ht="12.6" customHeight="true"/>
    <row r="1047539" ht="12.6" customHeight="true"/>
    <row r="1047540" ht="12.6" customHeight="true"/>
    <row r="1047541" ht="12.6" customHeight="true"/>
    <row r="1047542" ht="12.6" customHeight="true"/>
    <row r="1047543" ht="12.6" customHeight="true"/>
    <row r="1047544" ht="12.6" customHeight="true"/>
    <row r="1047545" ht="12.6" customHeight="true"/>
    <row r="1047546" ht="12.6" customHeight="true"/>
    <row r="1047547" ht="12.6" customHeight="true"/>
    <row r="1047548" ht="12.6" customHeight="true"/>
    <row r="1047549" ht="12.6" customHeight="true"/>
    <row r="1047550" ht="12.6" customHeight="true"/>
    <row r="1047551" ht="12.6" customHeight="true"/>
    <row r="1047552" ht="12.6" customHeight="true"/>
    <row r="1047553" ht="12.6" customHeight="true"/>
    <row r="1047554" ht="12.6" customHeight="true"/>
    <row r="1047555" ht="12.6" customHeight="true"/>
    <row r="1047556" ht="12.6" customHeight="true"/>
    <row r="1047557" ht="12.6" customHeight="true"/>
    <row r="1047558" ht="12.6" customHeight="true"/>
    <row r="1047559" ht="12.6" customHeight="true"/>
    <row r="1047560" ht="12.6" customHeight="true"/>
    <row r="1047561" ht="12.6" customHeight="true"/>
    <row r="1047562" ht="12.6" customHeight="true"/>
    <row r="1047563" ht="12.6" customHeight="true"/>
    <row r="1047564" ht="12.6" customHeight="true"/>
    <row r="1047565" ht="12.6" customHeight="true"/>
    <row r="1047566" ht="12.6" customHeight="true"/>
    <row r="1047567" ht="12.6" customHeight="true"/>
    <row r="1047568" ht="12.6" customHeight="true"/>
    <row r="1047569" ht="12.6" customHeight="true"/>
    <row r="1047570" ht="12.6" customHeight="true"/>
    <row r="1047571" ht="12.6" customHeight="true"/>
    <row r="1047572" ht="12.6" customHeight="true"/>
    <row r="1047573" ht="12.6" customHeight="true"/>
    <row r="1047574" ht="12.6" customHeight="true"/>
    <row r="1047575" ht="12.6" customHeight="true"/>
    <row r="1047576" ht="12.6" customHeight="true"/>
    <row r="1047577" ht="12.6" customHeight="true"/>
    <row r="1047578" ht="12.6" customHeight="true"/>
    <row r="1047579" ht="12.6" customHeight="true"/>
    <row r="1047580" ht="12.6" customHeight="true"/>
    <row r="1047581" ht="12.6" customHeight="true"/>
    <row r="1047582" ht="12.6" customHeight="true"/>
    <row r="1047583" ht="12.6" customHeight="true"/>
    <row r="1047584" ht="12.6" customHeight="true"/>
    <row r="1047585" ht="12.6" customHeight="true"/>
    <row r="1047586" ht="12.6" customHeight="true"/>
    <row r="1047587" ht="12.6" customHeight="true"/>
    <row r="1047588" ht="12.6" customHeight="true"/>
    <row r="1047589" ht="12.6" customHeight="true"/>
    <row r="1047590" ht="12.6" customHeight="true"/>
    <row r="1047591" ht="12.6" customHeight="true"/>
    <row r="1047592" ht="12.6" customHeight="true"/>
    <row r="1047593" ht="12.6" customHeight="true"/>
    <row r="1047594" ht="12.6" customHeight="true"/>
    <row r="1047595" ht="12.6" customHeight="true"/>
    <row r="1047596" ht="12.6" customHeight="true"/>
    <row r="1047597" ht="12.6" customHeight="true"/>
    <row r="1047598" ht="12.6" customHeight="true"/>
    <row r="1047599" ht="12.6" customHeight="true"/>
    <row r="1047600" ht="12.6" customHeight="true"/>
    <row r="1047601" ht="12.6" customHeight="true"/>
    <row r="1047602" ht="12.6" customHeight="true"/>
    <row r="1047603" ht="12.6" customHeight="true"/>
    <row r="1047604" ht="12.6" customHeight="true"/>
    <row r="1047605" ht="12.6" customHeight="true"/>
    <row r="1047606" ht="12.6" customHeight="true"/>
    <row r="1047607" ht="12.6" customHeight="true"/>
    <row r="1047608" ht="12.6" customHeight="true"/>
    <row r="1047609" ht="12.6" customHeight="true"/>
    <row r="1047610" ht="12.6" customHeight="true"/>
    <row r="1047611" ht="12.6" customHeight="true"/>
    <row r="1047612" ht="12.6" customHeight="true"/>
    <row r="1047613" ht="12.6" customHeight="true"/>
    <row r="1047614" ht="12.6" customHeight="true"/>
    <row r="1047615" ht="12.6" customHeight="true"/>
    <row r="1047616" ht="12.6" customHeight="true"/>
    <row r="1047617" ht="12.6" customHeight="true"/>
    <row r="1047618" ht="12.6" customHeight="true"/>
    <row r="1047619" ht="12.6" customHeight="true"/>
    <row r="1047620" ht="12.6" customHeight="true"/>
    <row r="1047621" ht="12.6" customHeight="true"/>
    <row r="1047622" ht="12.6" customHeight="true"/>
    <row r="1047623" ht="12.6" customHeight="true"/>
    <row r="1047624" ht="12.6" customHeight="true"/>
    <row r="1047625" ht="12.6" customHeight="true"/>
    <row r="1047626" ht="12.6" customHeight="true"/>
    <row r="1047627" ht="12.6" customHeight="true"/>
    <row r="1047628" ht="12.6" customHeight="true"/>
    <row r="1047629" ht="12.6" customHeight="true"/>
    <row r="1047630" ht="12.6" customHeight="true"/>
    <row r="1047631" ht="12.6" customHeight="true"/>
    <row r="1047632" ht="12.6" customHeight="true"/>
    <row r="1047633" ht="12.6" customHeight="true"/>
    <row r="1047634" ht="12.6" customHeight="true"/>
    <row r="1047635" ht="12.6" customHeight="true"/>
    <row r="1047636" ht="12.6" customHeight="true"/>
    <row r="1047637" ht="12.6" customHeight="true"/>
    <row r="1047638" ht="12.6" customHeight="true"/>
    <row r="1047639" ht="12.6" customHeight="true"/>
    <row r="1047640" ht="12.6" customHeight="true"/>
    <row r="1047641" ht="12.6" customHeight="true"/>
    <row r="1047642" ht="12.6" customHeight="true"/>
    <row r="1047643" ht="12.6" customHeight="true"/>
    <row r="1047644" ht="12.6" customHeight="true"/>
    <row r="1047645" ht="12.6" customHeight="true"/>
    <row r="1047646" ht="12.6" customHeight="true"/>
    <row r="1047647" ht="12.6" customHeight="true"/>
    <row r="1047648" ht="12.6" customHeight="true"/>
    <row r="1047649" ht="12.6" customHeight="true"/>
    <row r="1047650" ht="12.6" customHeight="true"/>
    <row r="1047651" ht="12.6" customHeight="true"/>
    <row r="1047652" ht="12.6" customHeight="true"/>
    <row r="1047653" ht="12.6" customHeight="true"/>
    <row r="1047654" ht="12.6" customHeight="true"/>
    <row r="1047655" ht="12.6" customHeight="true"/>
    <row r="1047656" ht="12.6" customHeight="true"/>
    <row r="1047657" ht="12.6" customHeight="true"/>
    <row r="1047658" ht="12.6" customHeight="true"/>
    <row r="1047659" ht="12.6" customHeight="true"/>
    <row r="1047660" ht="12.6" customHeight="true"/>
    <row r="1047661" ht="12.6" customHeight="true"/>
    <row r="1047662" ht="12.6" customHeight="true"/>
    <row r="1047663" ht="12.6" customHeight="true"/>
    <row r="1047664" ht="12.6" customHeight="true"/>
    <row r="1047665" ht="12.6" customHeight="true"/>
    <row r="1047666" ht="12.6" customHeight="true"/>
    <row r="1047667" ht="12.6" customHeight="true"/>
    <row r="1047668" ht="12.6" customHeight="true"/>
    <row r="1047669" ht="12.6" customHeight="true"/>
    <row r="1047670" ht="12.6" customHeight="true"/>
    <row r="1047671" ht="12.6" customHeight="true"/>
    <row r="1047672" ht="12.6" customHeight="true"/>
    <row r="1047673" ht="12.6" customHeight="true"/>
    <row r="1047674" ht="12.6" customHeight="true"/>
    <row r="1047675" ht="12.6" customHeight="true"/>
    <row r="1047676" ht="12.6" customHeight="true"/>
    <row r="1047677" ht="12.6" customHeight="true"/>
    <row r="1047678" ht="12.6" customHeight="true"/>
    <row r="1047679" ht="12.6" customHeight="true"/>
    <row r="1047680" ht="12.6" customHeight="true"/>
    <row r="1047681" ht="12.6" customHeight="true"/>
    <row r="1047682" ht="12.6" customHeight="true"/>
    <row r="1047683" ht="12.6" customHeight="true"/>
    <row r="1047684" ht="12.6" customHeight="true"/>
    <row r="1047685" ht="12.6" customHeight="true"/>
    <row r="1047686" ht="12.6" customHeight="true"/>
    <row r="1047687" ht="12.6" customHeight="true"/>
    <row r="1047688" ht="12.6" customHeight="true"/>
    <row r="1047689" ht="12.6" customHeight="true"/>
    <row r="1047690" ht="12.6" customHeight="true"/>
    <row r="1047691" ht="12.6" customHeight="true"/>
    <row r="1047692" ht="12.6" customHeight="true"/>
    <row r="1047693" ht="12.6" customHeight="true"/>
    <row r="1047694" ht="12.6" customHeight="true"/>
    <row r="1047695" ht="12.6" customHeight="true"/>
    <row r="1047696" ht="12.6" customHeight="true"/>
    <row r="1047697" ht="12.6" customHeight="true"/>
    <row r="1047698" ht="12.6" customHeight="true"/>
    <row r="1047699" ht="12.6" customHeight="true"/>
    <row r="1047700" ht="12.6" customHeight="true"/>
    <row r="1047701" ht="12.6" customHeight="true"/>
    <row r="1047702" ht="12.6" customHeight="true"/>
    <row r="1047703" ht="12.6" customHeight="true"/>
    <row r="1047704" ht="12.6" customHeight="true"/>
    <row r="1047705" ht="12.6" customHeight="true"/>
    <row r="1047706" ht="12.6" customHeight="true"/>
    <row r="1047707" ht="12.6" customHeight="true"/>
    <row r="1047708" ht="12.6" customHeight="true"/>
    <row r="1047709" ht="12.6" customHeight="true"/>
    <row r="1047710" ht="12.6" customHeight="true"/>
    <row r="1047711" ht="12.6" customHeight="true"/>
    <row r="1047712" ht="12.6" customHeight="true"/>
    <row r="1047713" ht="12.6" customHeight="true"/>
    <row r="1047714" ht="12.6" customHeight="true"/>
    <row r="1047715" ht="12.6" customHeight="true"/>
    <row r="1047716" ht="12.6" customHeight="true"/>
    <row r="1047717" ht="12.6" customHeight="true"/>
    <row r="1047718" ht="12.6" customHeight="true"/>
    <row r="1047719" ht="12.6" customHeight="true"/>
    <row r="1047720" ht="12.6" customHeight="true"/>
    <row r="1047721" ht="12.6" customHeight="true"/>
    <row r="1047722" ht="12.6" customHeight="true"/>
    <row r="1047723" ht="12.6" customHeight="true"/>
    <row r="1047724" ht="12.6" customHeight="true"/>
    <row r="1047725" ht="12.6" customHeight="true"/>
    <row r="1047726" ht="12.6" customHeight="true"/>
    <row r="1047727" ht="12.6" customHeight="true"/>
    <row r="1047728" ht="12.6" customHeight="true"/>
    <row r="1047729" ht="12.6" customHeight="true"/>
    <row r="1047730" ht="12.6" customHeight="true"/>
    <row r="1047731" ht="12.6" customHeight="true"/>
    <row r="1047732" ht="12.6" customHeight="true"/>
    <row r="1047733" ht="12.6" customHeight="true"/>
    <row r="1047734" ht="12.6" customHeight="true"/>
    <row r="1047735" ht="12.6" customHeight="true"/>
    <row r="1047736" ht="12.6" customHeight="true"/>
    <row r="1047737" ht="12.6" customHeight="true"/>
    <row r="1047738" ht="12.6" customHeight="true"/>
    <row r="1047739" ht="12.6" customHeight="true"/>
    <row r="1047740" ht="12.6" customHeight="true"/>
    <row r="1047741" ht="12.6" customHeight="true"/>
    <row r="1047742" ht="12.6" customHeight="true"/>
    <row r="1047743" ht="12.6" customHeight="true"/>
    <row r="1047744" ht="12.6" customHeight="true"/>
    <row r="1047745" ht="12.6" customHeight="true"/>
    <row r="1047746" ht="12.6" customHeight="true"/>
    <row r="1047747" ht="12.6" customHeight="true"/>
    <row r="1047748" ht="12.6" customHeight="true"/>
    <row r="1047749" ht="12.6" customHeight="true"/>
    <row r="1047750" ht="12.6" customHeight="true"/>
    <row r="1047751" ht="12.6" customHeight="true"/>
    <row r="1047752" ht="12.6" customHeight="true"/>
    <row r="1047753" ht="12.6" customHeight="true"/>
    <row r="1047754" ht="12.6" customHeight="true"/>
    <row r="1047755" ht="12.6" customHeight="true"/>
    <row r="1047756" ht="12.6" customHeight="true"/>
    <row r="1047757" ht="12.6" customHeight="true"/>
    <row r="1047758" ht="12.6" customHeight="true"/>
    <row r="1047759" ht="12.6" customHeight="true"/>
    <row r="1047760" ht="12.6" customHeight="true"/>
    <row r="1047761" ht="12.6" customHeight="true"/>
    <row r="1047762" ht="12.6" customHeight="true"/>
    <row r="1047763" ht="12.6" customHeight="true"/>
    <row r="1047764" ht="12.6" customHeight="true"/>
    <row r="1047765" ht="12.6" customHeight="true"/>
    <row r="1047766" ht="12.6" customHeight="true"/>
    <row r="1047767" ht="12.6" customHeight="true"/>
    <row r="1047768" ht="12.6" customHeight="true"/>
    <row r="1047769" ht="12.6" customHeight="true"/>
    <row r="1047770" ht="12.6" customHeight="true"/>
    <row r="1047771" ht="12.6" customHeight="true"/>
    <row r="1047772" ht="12.6" customHeight="true"/>
    <row r="1047773" ht="12.6" customHeight="true"/>
    <row r="1047774" ht="12.6" customHeight="true"/>
    <row r="1047775" ht="12.6" customHeight="true"/>
    <row r="1047776" ht="12.6" customHeight="true"/>
    <row r="1047777" ht="12.6" customHeight="true"/>
    <row r="1047778" ht="12.6" customHeight="true"/>
    <row r="1047779" ht="12.6" customHeight="true"/>
    <row r="1047780" ht="12.6" customHeight="true"/>
    <row r="1047781" ht="12.6" customHeight="true"/>
    <row r="1047782" ht="12.6" customHeight="true"/>
    <row r="1047783" ht="12.6" customHeight="true"/>
    <row r="1047784" ht="12.6" customHeight="true"/>
    <row r="1047785" ht="12.6" customHeight="true"/>
    <row r="1047786" ht="12.6" customHeight="true"/>
    <row r="1047787" ht="12.6" customHeight="true"/>
    <row r="1047788" ht="12.6" customHeight="true"/>
    <row r="1047789" ht="12.6" customHeight="true"/>
    <row r="1047790" ht="12.6" customHeight="true"/>
    <row r="1047791" ht="12.6" customHeight="true"/>
    <row r="1047792" ht="12.6" customHeight="true"/>
    <row r="1047793" ht="12.6" customHeight="true"/>
    <row r="1047794" ht="12.6" customHeight="true"/>
    <row r="1047795" ht="12.6" customHeight="true"/>
    <row r="1047796" ht="12.6" customHeight="true"/>
    <row r="1047797" ht="12.6" customHeight="true"/>
    <row r="1047798" ht="12.6" customHeight="true"/>
    <row r="1047799" ht="12.6" customHeight="true"/>
    <row r="1047800" ht="12.6" customHeight="true"/>
    <row r="1047801" ht="12.6" customHeight="true"/>
    <row r="1047802" ht="12.6" customHeight="true"/>
    <row r="1047803" ht="12.6" customHeight="true"/>
    <row r="1047804" ht="12.6" customHeight="true"/>
    <row r="1047805" ht="12.6" customHeight="true"/>
    <row r="1047806" ht="12.6" customHeight="true"/>
    <row r="1047807" ht="12.6" customHeight="true"/>
    <row r="1047808" ht="12.6" customHeight="true"/>
    <row r="1047809" ht="12.6" customHeight="true"/>
    <row r="1047810" ht="12.6" customHeight="true"/>
    <row r="1047811" ht="12.6" customHeight="true"/>
    <row r="1047812" ht="12.6" customHeight="true"/>
    <row r="1047813" ht="12.6" customHeight="true"/>
    <row r="1047814" ht="12.6" customHeight="true"/>
    <row r="1047815" ht="12.6" customHeight="true"/>
    <row r="1047816" ht="12.6" customHeight="true"/>
    <row r="1047817" ht="12.6" customHeight="true"/>
    <row r="1047818" ht="12.6" customHeight="true"/>
    <row r="1047819" ht="12.6" customHeight="true"/>
    <row r="1047820" ht="12.6" customHeight="true"/>
    <row r="1047821" ht="12.6" customHeight="true"/>
    <row r="1047822" ht="12.6" customHeight="true"/>
    <row r="1047823" ht="12.6" customHeight="true"/>
    <row r="1047824" ht="12.6" customHeight="true"/>
    <row r="1047825" ht="12.6" customHeight="true"/>
    <row r="1047826" ht="12.6" customHeight="true"/>
    <row r="1047827" ht="12.6" customHeight="true"/>
    <row r="1047828" ht="12.6" customHeight="true"/>
    <row r="1047829" ht="12.6" customHeight="true"/>
    <row r="1047830" ht="12.6" customHeight="true"/>
    <row r="1047831" ht="12.6" customHeight="true"/>
    <row r="1047832" ht="12.6" customHeight="true"/>
    <row r="1047833" ht="12.6" customHeight="true"/>
    <row r="1047834" ht="12.6" customHeight="true"/>
    <row r="1047835" ht="12.6" customHeight="true"/>
    <row r="1047836" ht="12.6" customHeight="true"/>
    <row r="1047837" ht="12.6" customHeight="true"/>
    <row r="1047838" ht="12.6" customHeight="true"/>
    <row r="1047839" ht="12.6" customHeight="true"/>
    <row r="1047840" ht="12.6" customHeight="true"/>
    <row r="1047841" ht="12.6" customHeight="true"/>
    <row r="1047842" ht="12.6" customHeight="true"/>
    <row r="1047843" ht="12.6" customHeight="true"/>
    <row r="1047844" ht="12.6" customHeight="true"/>
    <row r="1047845" ht="12.6" customHeight="true"/>
    <row r="1047846" ht="12.6" customHeight="true"/>
    <row r="1047847" ht="12.6" customHeight="true"/>
    <row r="1047848" ht="12.6" customHeight="true"/>
    <row r="1047849" ht="12.6" customHeight="true"/>
    <row r="1047850" ht="12.6" customHeight="true"/>
    <row r="1047851" ht="12.6" customHeight="true"/>
    <row r="1047852" ht="12.6" customHeight="true"/>
    <row r="1047853" ht="12.6" customHeight="true"/>
    <row r="1047854" ht="12.6" customHeight="true"/>
    <row r="1047855" ht="12.6" customHeight="true"/>
    <row r="1047856" ht="12.6" customHeight="true"/>
    <row r="1047857" ht="12.6" customHeight="true"/>
    <row r="1047858" ht="12.6" customHeight="true"/>
    <row r="1047859" ht="12.6" customHeight="true"/>
    <row r="1047860" ht="12.6" customHeight="true"/>
    <row r="1047861" ht="12.6" customHeight="true"/>
    <row r="1047862" ht="12.6" customHeight="true"/>
    <row r="1047863" ht="12.6" customHeight="true"/>
    <row r="1047864" ht="12.6" customHeight="true"/>
    <row r="1047865" ht="12.6" customHeight="true"/>
    <row r="1047866" ht="12.6" customHeight="true"/>
    <row r="1047867" ht="12.6" customHeight="true"/>
    <row r="1047868" ht="12.6" customHeight="true"/>
    <row r="1047869" ht="12.6" customHeight="true"/>
    <row r="1047870" ht="12.6" customHeight="true"/>
    <row r="1047871" ht="12.6" customHeight="true"/>
    <row r="1047872" ht="12.6" customHeight="true"/>
    <row r="1047873" ht="12.6" customHeight="true"/>
    <row r="1047874" ht="12.6" customHeight="true"/>
    <row r="1047875" ht="12.6" customHeight="true"/>
    <row r="1047876" ht="12.6" customHeight="true"/>
    <row r="1047877" ht="12.6" customHeight="true"/>
    <row r="1047878" ht="12.6" customHeight="true"/>
    <row r="1047879" ht="12.6" customHeight="true"/>
    <row r="1047880" ht="12.6" customHeight="true"/>
    <row r="1047881" ht="12.6" customHeight="true"/>
    <row r="1047882" ht="12.6" customHeight="true"/>
    <row r="1047883" ht="12.6" customHeight="true"/>
    <row r="1047884" ht="12.6" customHeight="true"/>
    <row r="1047885" ht="12.6" customHeight="true"/>
    <row r="1047886" ht="12.6" customHeight="true"/>
    <row r="1047887" ht="12.6" customHeight="true"/>
    <row r="1047888" ht="12.6" customHeight="true"/>
    <row r="1047889" ht="12.6" customHeight="true"/>
    <row r="1047890" ht="12.6" customHeight="true"/>
    <row r="1047891" ht="12.6" customHeight="true"/>
    <row r="1047892" ht="12.6" customHeight="true"/>
    <row r="1047893" ht="12.6" customHeight="true"/>
    <row r="1047894" ht="12.6" customHeight="true"/>
    <row r="1047895" ht="12.6" customHeight="true"/>
    <row r="1047896" ht="12.6" customHeight="true"/>
    <row r="1047897" ht="12.6" customHeight="true"/>
    <row r="1047898" ht="12.6" customHeight="true"/>
    <row r="1047899" ht="12.6" customHeight="true"/>
    <row r="1047900" ht="12.6" customHeight="true"/>
    <row r="1047901" ht="12.6" customHeight="true"/>
    <row r="1047902" ht="12.6" customHeight="true"/>
    <row r="1047903" ht="12.6" customHeight="true"/>
    <row r="1047904" ht="12.6" customHeight="true"/>
    <row r="1047905" ht="12.6" customHeight="true"/>
    <row r="1047906" ht="12.6" customHeight="true"/>
    <row r="1047907" ht="12.6" customHeight="true"/>
    <row r="1047908" ht="12.6" customHeight="true"/>
    <row r="1047909" ht="12.6" customHeight="true"/>
    <row r="1047910" ht="12.6" customHeight="true"/>
    <row r="1047911" ht="12.6" customHeight="true"/>
    <row r="1047912" ht="12.6" customHeight="true"/>
    <row r="1047913" ht="12.6" customHeight="true"/>
    <row r="1047914" ht="12.6" customHeight="true"/>
    <row r="1047915" ht="12.6" customHeight="true"/>
    <row r="1047916" ht="12.6" customHeight="true"/>
    <row r="1047917" ht="12.6" customHeight="true"/>
    <row r="1047918" ht="12.6" customHeight="true"/>
    <row r="1047919" ht="12.6" customHeight="true"/>
    <row r="1047920" ht="12.6" customHeight="true"/>
    <row r="1047921" ht="12.6" customHeight="true"/>
    <row r="1047922" ht="12.6" customHeight="true"/>
    <row r="1047923" ht="12.6" customHeight="true"/>
    <row r="1047924" ht="12.6" customHeight="true"/>
    <row r="1047925" ht="12.6" customHeight="true"/>
    <row r="1047926" ht="12.6" customHeight="true"/>
    <row r="1047927" ht="12.6" customHeight="true"/>
    <row r="1047928" ht="12.6" customHeight="true"/>
    <row r="1047929" ht="12.6" customHeight="true"/>
    <row r="1047930" ht="12.6" customHeight="true"/>
    <row r="1047931" ht="12.6" customHeight="true"/>
    <row r="1047932" ht="12.6" customHeight="true"/>
    <row r="1047933" ht="12.6" customHeight="true"/>
    <row r="1047934" ht="12.6" customHeight="true"/>
    <row r="1047935" ht="12.6" customHeight="true"/>
    <row r="1047936" ht="12.6" customHeight="true"/>
    <row r="1047937" ht="12.6" customHeight="true"/>
    <row r="1047938" ht="12.6" customHeight="true"/>
    <row r="1047939" ht="12.6" customHeight="true"/>
    <row r="1047940" ht="12.6" customHeight="true"/>
    <row r="1047941" ht="12.6" customHeight="true"/>
    <row r="1047942" ht="12.6" customHeight="true"/>
    <row r="1047943" ht="12.6" customHeight="true"/>
    <row r="1047944" ht="12.6" customHeight="true"/>
    <row r="1047945" ht="12.6" customHeight="true"/>
    <row r="1047946" ht="12.6" customHeight="true"/>
    <row r="1047947" ht="12.6" customHeight="true"/>
    <row r="1047948" ht="12.6" customHeight="true"/>
    <row r="1047949" ht="12.6" customHeight="true"/>
    <row r="1047950" ht="12.6" customHeight="true"/>
    <row r="1047951" ht="12.6" customHeight="true"/>
    <row r="1047952" ht="12.6" customHeight="true"/>
    <row r="1047953" ht="12.6" customHeight="true"/>
    <row r="1047954" ht="12.6" customHeight="true"/>
    <row r="1047955" ht="12.6" customHeight="true"/>
    <row r="1047956" ht="12.6" customHeight="true"/>
    <row r="1047957" ht="12.6" customHeight="true"/>
    <row r="1047958" ht="12.6" customHeight="true"/>
    <row r="1047959" ht="12.6" customHeight="true"/>
    <row r="1047960" ht="12.6" customHeight="true"/>
    <row r="1047961" ht="12.6" customHeight="true"/>
    <row r="1047962" ht="12.6" customHeight="true"/>
    <row r="1047963" ht="12.6" customHeight="true"/>
    <row r="1047964" ht="12.6" customHeight="true"/>
    <row r="1047965" ht="12.6" customHeight="true"/>
    <row r="1047966" ht="12.6" customHeight="true"/>
    <row r="1047967" ht="12.6" customHeight="true"/>
    <row r="1047968" ht="12.6" customHeight="true"/>
    <row r="1047969" ht="12.6" customHeight="true"/>
    <row r="1047970" ht="12.6" customHeight="true"/>
    <row r="1047971" ht="12.6" customHeight="true"/>
    <row r="1047972" ht="12.6" customHeight="true"/>
    <row r="1047973" ht="12.6" customHeight="true"/>
    <row r="1047974" ht="12.6" customHeight="true"/>
    <row r="1047975" ht="12.6" customHeight="true"/>
    <row r="1047976" ht="12.6" customHeight="true"/>
    <row r="1047977" ht="12.6" customHeight="true"/>
    <row r="1047978" ht="12.6" customHeight="true"/>
    <row r="1047979" ht="12.6" customHeight="true"/>
    <row r="1047980" ht="12.6" customHeight="true"/>
    <row r="1047981" ht="12.6" customHeight="true"/>
    <row r="1047982" ht="12.6" customHeight="true"/>
    <row r="1047983" ht="12.6" customHeight="true"/>
    <row r="1047984" ht="12.6" customHeight="true"/>
    <row r="1047985" ht="12.6" customHeight="true"/>
    <row r="1047986" ht="12.6" customHeight="true"/>
    <row r="1047987" ht="12.6" customHeight="true"/>
    <row r="1047988" ht="12.6" customHeight="true"/>
    <row r="1047989" ht="12.6" customHeight="true"/>
    <row r="1047990" ht="12.6" customHeight="true"/>
    <row r="1047991" ht="12.6" customHeight="true"/>
    <row r="1047992" ht="12.6" customHeight="true"/>
    <row r="1047993" ht="12.6" customHeight="true"/>
    <row r="1047994" ht="12.6" customHeight="true"/>
    <row r="1047995" ht="12.6" customHeight="true"/>
    <row r="1047996" ht="12.6" customHeight="true"/>
    <row r="1047997" ht="12.6" customHeight="true"/>
    <row r="1047998" ht="12.6" customHeight="true"/>
    <row r="1047999" ht="12.6" customHeight="true"/>
    <row r="1048000" ht="12.6" customHeight="true"/>
    <row r="1048001" ht="12.6" customHeight="true"/>
    <row r="1048002" ht="12.6" customHeight="true"/>
    <row r="1048003" ht="12.6" customHeight="true"/>
    <row r="1048004" ht="12.6" customHeight="true"/>
    <row r="1048005" ht="12.6" customHeight="true"/>
    <row r="1048006" ht="12.6" customHeight="true"/>
    <row r="1048007" ht="12.6" customHeight="true"/>
    <row r="1048008" ht="12.6" customHeight="true"/>
    <row r="1048009" ht="12.6" customHeight="true"/>
    <row r="1048010" ht="12.6" customHeight="true"/>
    <row r="1048011" ht="12.6" customHeight="true"/>
    <row r="1048012" ht="12.6" customHeight="true"/>
    <row r="1048013" ht="12.6" customHeight="true"/>
    <row r="1048014" ht="12.6" customHeight="true"/>
    <row r="1048015" ht="12.6" customHeight="true"/>
    <row r="1048016" ht="12.6" customHeight="true"/>
    <row r="1048017" ht="12.6" customHeight="true"/>
    <row r="1048018" ht="12.6" customHeight="true"/>
    <row r="1048019" ht="12.6" customHeight="true"/>
    <row r="1048020" ht="12.6" customHeight="true"/>
    <row r="1048021" ht="12.6" customHeight="true"/>
    <row r="1048022" ht="12.6" customHeight="true"/>
    <row r="1048023" ht="12.6" customHeight="true"/>
    <row r="1048024" ht="12.6" customHeight="true"/>
    <row r="1048025" ht="12.6" customHeight="true"/>
    <row r="1048026" ht="12.6" customHeight="true"/>
    <row r="1048027" ht="12.6" customHeight="true"/>
    <row r="1048028" ht="12.6" customHeight="true"/>
    <row r="1048029" ht="12.6" customHeight="true"/>
    <row r="1048030" ht="12.6" customHeight="true"/>
    <row r="1048031" ht="12.6" customHeight="true"/>
    <row r="1048032" ht="12.6" customHeight="true"/>
    <row r="1048033" ht="12.6" customHeight="true"/>
    <row r="1048034" ht="12.6" customHeight="true"/>
    <row r="1048035" ht="12.6" customHeight="true"/>
    <row r="1048036" ht="12.6" customHeight="true"/>
    <row r="1048037" ht="12.6" customHeight="true"/>
    <row r="1048038" ht="12.6" customHeight="true"/>
    <row r="1048039" ht="12.6" customHeight="true"/>
    <row r="1048040" ht="12.6" customHeight="true"/>
    <row r="1048041" ht="12.6" customHeight="true"/>
    <row r="1048042" ht="12.6" customHeight="true"/>
    <row r="1048043" ht="12.6" customHeight="true"/>
    <row r="1048044" ht="12.6" customHeight="true"/>
    <row r="1048045" ht="12.6" customHeight="true"/>
    <row r="1048046" ht="12.6" customHeight="true"/>
    <row r="1048047" ht="12.6" customHeight="true"/>
    <row r="1048048" ht="12.6" customHeight="true"/>
    <row r="1048049" ht="12.6" customHeight="true"/>
    <row r="1048050" ht="12.6" customHeight="true"/>
    <row r="1048051" ht="12.6" customHeight="true"/>
    <row r="1048052" ht="12.6" customHeight="true"/>
    <row r="1048053" ht="12.6" customHeight="true"/>
    <row r="1048054" ht="12.6" customHeight="true"/>
    <row r="1048055" ht="12.6" customHeight="true"/>
    <row r="1048056" ht="12.6" customHeight="true"/>
    <row r="1048057" ht="12.6" customHeight="true"/>
    <row r="1048058" ht="12.6" customHeight="true"/>
    <row r="1048059" ht="12.6" customHeight="true"/>
    <row r="1048060" ht="12.6" customHeight="true"/>
    <row r="1048061" ht="12.6" customHeight="true"/>
    <row r="1048062" ht="12.6" customHeight="true"/>
    <row r="1048063" ht="12.6" customHeight="true"/>
    <row r="1048064" ht="12.6" customHeight="true"/>
    <row r="1048065" ht="12.6" customHeight="true"/>
    <row r="1048066" ht="12.6" customHeight="true"/>
    <row r="1048067" ht="12.6" customHeight="true"/>
    <row r="1048068" ht="12.6" customHeight="true"/>
    <row r="1048069" ht="12.6" customHeight="true"/>
    <row r="1048070" ht="12.6" customHeight="true"/>
    <row r="1048071" ht="12.6" customHeight="true"/>
    <row r="1048072" ht="12.6" customHeight="true"/>
    <row r="1048073" ht="12.6" customHeight="true"/>
    <row r="1048074" ht="12.6" customHeight="true"/>
    <row r="1048075" ht="12.6" customHeight="true"/>
    <row r="1048076" ht="12.6" customHeight="true"/>
    <row r="1048077" ht="12.6" customHeight="true"/>
    <row r="1048078" ht="12.6" customHeight="true"/>
    <row r="1048079" ht="12.6" customHeight="true"/>
    <row r="1048080" ht="12.6" customHeight="true"/>
    <row r="1048081" ht="12.6" customHeight="true"/>
    <row r="1048082" ht="12.6" customHeight="true"/>
    <row r="1048083" ht="12.6" customHeight="true"/>
    <row r="1048084" ht="12.6" customHeight="true"/>
    <row r="1048085" ht="12.6" customHeight="true"/>
    <row r="1048086" ht="12.6" customHeight="true"/>
    <row r="1048087" ht="12.6" customHeight="true"/>
    <row r="1048088" ht="12.6" customHeight="true"/>
    <row r="1048089" ht="12.6" customHeight="true"/>
    <row r="1048090" ht="12.6" customHeight="true"/>
    <row r="1048091" ht="12.6" customHeight="true"/>
    <row r="1048092" ht="12.6" customHeight="true"/>
    <row r="1048093" ht="12.6" customHeight="true"/>
    <row r="1048094" ht="12.6" customHeight="true"/>
    <row r="1048095" ht="12.6" customHeight="true"/>
    <row r="1048096" ht="12.6" customHeight="true"/>
    <row r="1048097" ht="12.6" customHeight="true"/>
    <row r="1048098" ht="12.6" customHeight="true"/>
    <row r="1048099" ht="12.6" customHeight="true"/>
    <row r="1048100" ht="12.6" customHeight="true"/>
    <row r="1048101" ht="12.6" customHeight="true"/>
    <row r="1048102" ht="12.6" customHeight="true"/>
    <row r="1048103" ht="12.6" customHeight="true"/>
    <row r="1048104" ht="12.6" customHeight="true"/>
    <row r="1048105" ht="12.6" customHeight="true"/>
    <row r="1048106" ht="12.6" customHeight="true"/>
    <row r="1048107" ht="12.6" customHeight="true"/>
    <row r="1048108" ht="12.6" customHeight="true"/>
    <row r="1048109" ht="12.6" customHeight="true"/>
    <row r="1048110" ht="12.6" customHeight="true"/>
    <row r="1048111" ht="12.6" customHeight="true"/>
    <row r="1048112" ht="12.6" customHeight="true"/>
    <row r="1048113" ht="12.6" customHeight="true"/>
    <row r="1048114" ht="12.6" customHeight="true"/>
    <row r="1048115" ht="12.6" customHeight="true"/>
    <row r="1048116" ht="12.6" customHeight="true"/>
    <row r="1048117" ht="12.6" customHeight="true"/>
    <row r="1048118" ht="12.6" customHeight="true"/>
    <row r="1048119" ht="12.6" customHeight="true"/>
    <row r="1048120" ht="12.6" customHeight="true"/>
    <row r="1048121" ht="12.6" customHeight="true"/>
    <row r="1048122" ht="12.6" customHeight="true"/>
    <row r="1048123" ht="12.6" customHeight="true"/>
    <row r="1048124" ht="12.6" customHeight="true"/>
    <row r="1048125" ht="12.6" customHeight="true"/>
    <row r="1048126" ht="12.6" customHeight="true"/>
    <row r="1048127" ht="12.6" customHeight="true"/>
    <row r="1048128" ht="12.6" customHeight="true"/>
    <row r="1048129" ht="12.6" customHeight="true"/>
    <row r="1048130" ht="12.6" customHeight="true"/>
    <row r="1048131" ht="12.6" customHeight="true"/>
    <row r="1048132" ht="12.6" customHeight="true"/>
    <row r="1048133" ht="12.6" customHeight="true"/>
    <row r="1048134" ht="12.6" customHeight="true"/>
    <row r="1048135" ht="12.6" customHeight="true"/>
    <row r="1048136" ht="12.6" customHeight="true"/>
    <row r="1048137" ht="12.6" customHeight="true"/>
    <row r="1048138" ht="12.6" customHeight="true"/>
    <row r="1048139" ht="12.6" customHeight="true"/>
    <row r="1048140" ht="12.6" customHeight="true"/>
    <row r="1048141" ht="12.6" customHeight="true"/>
    <row r="1048142" ht="12.6" customHeight="true"/>
    <row r="1048143" ht="12.6" customHeight="true"/>
    <row r="1048144" ht="12.6" customHeight="true"/>
    <row r="1048145" ht="12.6" customHeight="true"/>
    <row r="1048146" ht="12.6" customHeight="true"/>
    <row r="1048147" ht="12.6" customHeight="true"/>
    <row r="1048148" ht="12.6" customHeight="true"/>
    <row r="1048149" ht="12.6" customHeight="true"/>
    <row r="1048150" ht="12.6" customHeight="true"/>
    <row r="1048151" ht="12.6" customHeight="true"/>
    <row r="1048152" ht="12.6" customHeight="true"/>
    <row r="1048153" ht="12.6" customHeight="true"/>
    <row r="1048154" ht="12.6" customHeight="true"/>
    <row r="1048155" ht="12.6" customHeight="true"/>
    <row r="1048156" ht="12.6" customHeight="true"/>
    <row r="1048157" ht="12.6" customHeight="true"/>
    <row r="1048158" ht="12.6" customHeight="true"/>
    <row r="1048159" ht="12.6" customHeight="true"/>
    <row r="1048160" ht="12.6" customHeight="true"/>
    <row r="1048161" ht="12.6" customHeight="true"/>
    <row r="1048162" ht="12.6" customHeight="true"/>
    <row r="1048163" ht="12.6" customHeight="true"/>
    <row r="1048164" ht="12.6" customHeight="true"/>
    <row r="1048165" ht="12.6" customHeight="true"/>
    <row r="1048166" ht="12.6" customHeight="true"/>
    <row r="1048167" ht="12.6" customHeight="true"/>
    <row r="1048168" ht="12.6" customHeight="true"/>
    <row r="1048169" ht="12.6" customHeight="true"/>
    <row r="1048170" ht="12.6" customHeight="true"/>
    <row r="1048171" ht="12.6" customHeight="true"/>
    <row r="1048172" ht="12.6" customHeight="true"/>
    <row r="1048173" ht="12.6" customHeight="true"/>
    <row r="1048174" ht="12.6" customHeight="true"/>
    <row r="1048175" ht="12.6" customHeight="true"/>
    <row r="1048176" ht="12.6" customHeight="true"/>
    <row r="1048177" ht="12.6" customHeight="true"/>
    <row r="1048178" ht="12.6" customHeight="true"/>
    <row r="1048179" ht="12.6" customHeight="true"/>
    <row r="1048180" ht="12.6" customHeight="true"/>
    <row r="1048181" ht="12.6" customHeight="true"/>
    <row r="1048182" ht="12.6" customHeight="true"/>
    <row r="1048183" ht="12.6" customHeight="true"/>
    <row r="1048184" ht="12.6" customHeight="true"/>
    <row r="1048185" ht="12.6" customHeight="true"/>
    <row r="1048186" ht="12.6" customHeight="true"/>
    <row r="1048187" ht="12.6" customHeight="true"/>
    <row r="1048188" ht="12.6" customHeight="true"/>
    <row r="1048189" ht="12.6" customHeight="true"/>
    <row r="1048190" ht="12.6" customHeight="true"/>
    <row r="1048191" ht="12.6" customHeight="true"/>
    <row r="1048192" ht="12.6" customHeight="true"/>
    <row r="1048193" ht="12.6" customHeight="true"/>
    <row r="1048194" ht="12.6" customHeight="true"/>
    <row r="1048195" ht="12.6" customHeight="true"/>
    <row r="1048196" ht="12.6" customHeight="true"/>
    <row r="1048197" ht="12.6" customHeight="true"/>
    <row r="1048198" ht="12.6" customHeight="true"/>
    <row r="1048199" ht="12.6" customHeight="true"/>
    <row r="1048200" ht="12.6" customHeight="true"/>
    <row r="1048201" ht="12.6" customHeight="true"/>
    <row r="1048202" ht="12.6" customHeight="true"/>
    <row r="1048203" ht="12.6" customHeight="true"/>
    <row r="1048204" ht="12.6" customHeight="true"/>
    <row r="1048205" ht="12.6" customHeight="true"/>
    <row r="1048206" ht="12.6" customHeight="true"/>
    <row r="1048207" ht="12.6" customHeight="true"/>
    <row r="1048208" ht="12.6" customHeight="true"/>
    <row r="1048209" ht="12.6" customHeight="true"/>
    <row r="1048210" ht="12.6" customHeight="true"/>
    <row r="1048211" ht="12.6" customHeight="true"/>
    <row r="1048212" ht="12.6" customHeight="true"/>
    <row r="1048213" ht="12.6" customHeight="true"/>
    <row r="1048214" ht="12.6" customHeight="true"/>
    <row r="1048215" ht="12.6" customHeight="true"/>
    <row r="1048216" ht="12.6" customHeight="true"/>
    <row r="1048217" ht="12.6" customHeight="true"/>
    <row r="1048218" ht="12.6" customHeight="true"/>
    <row r="1048219" ht="12.6" customHeight="true"/>
    <row r="1048220" ht="12.6" customHeight="true"/>
    <row r="1048221" ht="12.6" customHeight="true"/>
    <row r="1048222" ht="12.6" customHeight="true"/>
    <row r="1048223" ht="12.6" customHeight="true"/>
    <row r="1048224" ht="12.6" customHeight="true"/>
    <row r="1048225" ht="12.6" customHeight="true"/>
    <row r="1048226" ht="12.6" customHeight="true"/>
    <row r="1048227" ht="12.6" customHeight="true"/>
    <row r="1048228" ht="12.6" customHeight="true"/>
    <row r="1048229" ht="12.6" customHeight="true"/>
    <row r="1048230" ht="12.6" customHeight="true"/>
    <row r="1048231" ht="12.6" customHeight="true"/>
    <row r="1048232" ht="12.6" customHeight="true"/>
    <row r="1048233" ht="12.6" customHeight="true"/>
    <row r="1048234" ht="12.6" customHeight="true"/>
    <row r="1048235" ht="12.6" customHeight="true"/>
    <row r="1048236" ht="12.6" customHeight="true"/>
    <row r="1048237" ht="12.6" customHeight="true"/>
    <row r="1048238" ht="12.6" customHeight="true"/>
    <row r="1048239" ht="12.6" customHeight="true"/>
    <row r="1048240" ht="12.6" customHeight="true"/>
    <row r="1048241" ht="12.6" customHeight="true"/>
    <row r="1048242" ht="12.6" customHeight="true"/>
    <row r="1048243" ht="12.6" customHeight="true"/>
    <row r="1048244" ht="12.6" customHeight="true"/>
    <row r="1048245" ht="12.6" customHeight="true"/>
    <row r="1048246" ht="12.6" customHeight="true"/>
    <row r="1048247" ht="12.6" customHeight="true"/>
    <row r="1048248" ht="12.6" customHeight="true"/>
    <row r="1048249" ht="12.6" customHeight="true"/>
    <row r="1048250" ht="12.6" customHeight="true"/>
    <row r="1048251" ht="12.6" customHeight="true"/>
    <row r="1048252" ht="12.6" customHeight="true"/>
    <row r="1048253" ht="12.6" customHeight="true"/>
    <row r="1048254" ht="12.6" customHeight="true"/>
    <row r="1048255" ht="12.6" customHeight="true"/>
    <row r="1048256" ht="12.6" customHeight="true"/>
    <row r="1048257" ht="12.6" customHeight="true"/>
    <row r="1048258" ht="12.6" customHeight="true"/>
    <row r="1048259" ht="12.6" customHeight="true"/>
    <row r="1048260" ht="12.6" customHeight="true"/>
    <row r="1048261" ht="12.6" customHeight="true"/>
    <row r="1048262" ht="12.6" customHeight="true"/>
    <row r="1048263" ht="12.6" customHeight="true"/>
    <row r="1048264" ht="12.6" customHeight="true"/>
    <row r="1048265" ht="12.6" customHeight="true"/>
    <row r="1048266" ht="12.6" customHeight="true"/>
    <row r="1048267" ht="12.6" customHeight="true"/>
    <row r="1048268" ht="12.6" customHeight="true"/>
    <row r="1048269" ht="12.6" customHeight="true"/>
    <row r="1048270" ht="12.6" customHeight="true"/>
    <row r="1048271" ht="12.6" customHeight="true"/>
    <row r="1048272" ht="12.6" customHeight="true"/>
    <row r="1048273" ht="12.6" customHeight="true"/>
    <row r="1048274" ht="12.6" customHeight="true"/>
    <row r="1048275" ht="12.6" customHeight="true"/>
    <row r="1048276" ht="12.6" customHeight="true"/>
    <row r="1048277" ht="12.6" customHeight="true"/>
    <row r="1048278" ht="12.6" customHeight="true"/>
    <row r="1048279" ht="12.6" customHeight="true"/>
    <row r="1048280" ht="12.6" customHeight="true"/>
    <row r="1048281" ht="12.6" customHeight="true"/>
    <row r="1048282" ht="12.6" customHeight="true"/>
    <row r="1048283" ht="12.6" customHeight="true"/>
    <row r="1048284" ht="12.6" customHeight="true"/>
    <row r="1048285" ht="12.6" customHeight="true"/>
    <row r="1048286" ht="12.6" customHeight="true"/>
    <row r="1048287" ht="12.6" customHeight="true"/>
    <row r="1048288" ht="12.6" customHeight="true"/>
    <row r="1048289" ht="12.6" customHeight="true"/>
    <row r="1048290" ht="12.6" customHeight="true"/>
    <row r="1048291" ht="12.6" customHeight="true"/>
    <row r="1048292" ht="12.6" customHeight="true"/>
    <row r="1048293" ht="12.6" customHeight="true"/>
    <row r="1048294" ht="12.6" customHeight="true"/>
    <row r="1048295" ht="12.6" customHeight="true"/>
    <row r="1048296" ht="12.6" customHeight="true"/>
    <row r="1048297" ht="12.6" customHeight="true"/>
    <row r="1048298" ht="12.6" customHeight="true"/>
    <row r="1048299" ht="12.6" customHeight="true"/>
    <row r="1048300" ht="12.6" customHeight="true"/>
    <row r="1048301" ht="12.6" customHeight="true"/>
    <row r="1048302" ht="12.6" customHeight="true"/>
    <row r="1048303" ht="12.6" customHeight="true"/>
    <row r="1048304" ht="12.6" customHeight="true"/>
    <row r="1048305" ht="12.6" customHeight="true"/>
    <row r="1048306" ht="12.6" customHeight="true"/>
    <row r="1048307" ht="12.6" customHeight="true"/>
    <row r="1048308" ht="12.6" customHeight="true"/>
    <row r="1048309" ht="12.6" customHeight="true"/>
    <row r="1048310" ht="12.6" customHeight="true"/>
    <row r="1048311" ht="12.6" customHeight="true"/>
    <row r="1048312" ht="12.6" customHeight="true"/>
    <row r="1048313" ht="12.6" customHeight="true"/>
    <row r="1048314" ht="12.6" customHeight="true"/>
    <row r="1048315" ht="12.6" customHeight="true"/>
    <row r="1048316" ht="12.6" customHeight="true"/>
    <row r="1048317" ht="12.6" customHeight="true"/>
    <row r="1048318" ht="12.6" customHeight="true"/>
    <row r="1048319" ht="12.6" customHeight="true"/>
    <row r="1048320" ht="12.6" customHeight="true"/>
    <row r="1048321" ht="12.6" customHeight="true"/>
    <row r="1048322" ht="12.6" customHeight="true"/>
    <row r="1048323" ht="12.6" customHeight="true"/>
    <row r="1048324" ht="12.6" customHeight="true"/>
    <row r="1048325" ht="12.6" customHeight="true"/>
    <row r="1048326" ht="12.6" customHeight="true"/>
    <row r="1048327" ht="12.6" customHeight="true"/>
    <row r="1048328" ht="12.6" customHeight="true"/>
    <row r="1048329" ht="12.6" customHeight="true"/>
    <row r="1048330" ht="12.6" customHeight="true"/>
    <row r="1048331" ht="12.6" customHeight="true"/>
    <row r="1048332" ht="12.6" customHeight="true"/>
    <row r="1048333" ht="12.6" customHeight="true"/>
    <row r="1048334" ht="12.6" customHeight="true"/>
    <row r="1048335" ht="12.6" customHeight="true"/>
    <row r="1048336" ht="12.6" customHeight="true"/>
    <row r="1048337" ht="12.6" customHeight="true"/>
    <row r="1048338" ht="12.6" customHeight="true"/>
    <row r="1048339" ht="12.6" customHeight="true"/>
    <row r="1048340" ht="12.6" customHeight="true"/>
    <row r="1048341" ht="12.6" customHeight="true"/>
    <row r="1048342" ht="12.6" customHeight="true"/>
    <row r="1048343" ht="12.6" customHeight="true"/>
    <row r="1048344" ht="12.6" customHeight="true"/>
    <row r="1048345" ht="12.6" customHeight="true"/>
    <row r="1048346" ht="12.6" customHeight="true"/>
    <row r="1048347" ht="12.6" customHeight="true"/>
    <row r="1048348" ht="12.6" customHeight="true"/>
    <row r="1048349" ht="12.6" customHeight="true"/>
    <row r="1048350" ht="12.6" customHeight="true"/>
    <row r="1048351" ht="12.6" customHeight="true"/>
    <row r="1048352" ht="12.6" customHeight="true"/>
    <row r="1048353" ht="12.6" customHeight="true"/>
    <row r="1048354" ht="12.6" customHeight="true"/>
    <row r="1048355" ht="12.6" customHeight="true"/>
    <row r="1048356" ht="12.6" customHeight="true"/>
    <row r="1048357" ht="12.6" customHeight="true"/>
    <row r="1048358" ht="12.6" customHeight="true"/>
    <row r="1048359" ht="12.6" customHeight="true"/>
    <row r="1048360" ht="12.6" customHeight="true"/>
    <row r="1048361" ht="12.6" customHeight="true"/>
    <row r="1048362" ht="12.6" customHeight="true"/>
    <row r="1048363" ht="12.6" customHeight="true"/>
    <row r="1048364" ht="12.6" customHeight="true"/>
    <row r="1048365" ht="12.6" customHeight="true"/>
    <row r="1048366" ht="12.6" customHeight="true"/>
    <row r="1048367" ht="12.6" customHeight="true"/>
    <row r="1048368" ht="12.6" customHeight="true"/>
    <row r="1048369" ht="12.6" customHeight="true"/>
    <row r="1048370" ht="12.6" customHeight="true"/>
    <row r="1048371" ht="12.6" customHeight="true"/>
    <row r="1048372" ht="12.6" customHeight="true"/>
    <row r="1048373" ht="12.6" customHeight="true"/>
    <row r="1048374" ht="12.6" customHeight="true"/>
    <row r="1048375" ht="12.6" customHeight="true"/>
    <row r="1048376" ht="12.6" customHeight="true"/>
    <row r="1048377" ht="12.6" customHeight="true"/>
    <row r="1048378" ht="12.6" customHeight="true"/>
    <row r="1048379" ht="12.6" customHeight="true"/>
    <row r="1048380" ht="12.6" customHeight="true"/>
    <row r="1048381" ht="12.6" customHeight="true"/>
    <row r="1048382" ht="12.6" customHeight="true"/>
    <row r="1048383" ht="12.6" customHeight="true"/>
    <row r="1048384" ht="12.6" customHeight="true"/>
    <row r="1048385" ht="12.6" customHeight="true"/>
    <row r="1048386" ht="12.6" customHeight="true"/>
    <row r="1048387" ht="12.6" customHeight="true"/>
    <row r="1048388" ht="12.6" customHeight="true"/>
    <row r="1048389" ht="12.6" customHeight="true"/>
    <row r="1048390" ht="12.6" customHeight="true"/>
    <row r="1048391" ht="12.6" customHeight="true"/>
    <row r="1048392" ht="12.6" customHeight="true"/>
    <row r="1048393" ht="12.6" customHeight="true"/>
    <row r="1048394" ht="12.6" customHeight="true"/>
    <row r="1048395" ht="12.6" customHeight="true"/>
    <row r="1048396" ht="12.6" customHeight="true"/>
    <row r="1048397" ht="12.6" customHeight="true"/>
    <row r="1048398" ht="12.6" customHeight="true"/>
    <row r="1048399" ht="12.6" customHeight="true"/>
    <row r="1048400" ht="12.6" customHeight="true"/>
    <row r="1048401" ht="12.6" customHeight="true"/>
    <row r="1048402" ht="12.6" customHeight="true"/>
    <row r="1048403" ht="12.6" customHeight="true"/>
    <row r="1048404" ht="12.6" customHeight="true"/>
    <row r="1048405" ht="12.6" customHeight="true"/>
    <row r="1048406" ht="12.6" customHeight="true"/>
    <row r="1048407" ht="12.6" customHeight="true"/>
    <row r="1048408" ht="12.6" customHeight="true"/>
    <row r="1048409" ht="12.6" customHeight="true"/>
    <row r="1048410" ht="12.6" customHeight="true"/>
    <row r="1048411" ht="12.6" customHeight="true"/>
    <row r="1048412" ht="12.6" customHeight="true"/>
    <row r="1048413" ht="12.6" customHeight="true"/>
    <row r="1048414" ht="12.6" customHeight="true"/>
    <row r="1048415" ht="12.6" customHeight="true"/>
    <row r="1048416" ht="12.6" customHeight="true"/>
    <row r="1048417" ht="12.6" customHeight="true"/>
    <row r="1048418" ht="12.6" customHeight="true"/>
    <row r="1048419" ht="12.6" customHeight="true"/>
    <row r="1048420" ht="12.6" customHeight="true"/>
    <row r="1048421" ht="12.6" customHeight="true"/>
    <row r="1048422" ht="12.6" customHeight="true"/>
    <row r="1048423" ht="12.6" customHeight="true"/>
    <row r="1048424" ht="12.6" customHeight="true"/>
    <row r="1048425" ht="12.6" customHeight="true"/>
    <row r="1048426" ht="12.6" customHeight="true"/>
    <row r="1048427" ht="12.6" customHeight="true"/>
    <row r="1048428" ht="12.6" customHeight="true"/>
    <row r="1048429" ht="12.6" customHeight="true"/>
    <row r="1048430" ht="12.6" customHeight="true"/>
    <row r="1048431" ht="12.6" customHeight="true"/>
    <row r="1048432" ht="12.6" customHeight="true"/>
    <row r="1048433" ht="12.6" customHeight="true"/>
    <row r="1048434" ht="12.6" customHeight="true"/>
    <row r="1048435" ht="12.6" customHeight="true"/>
    <row r="1048436" ht="12.6" customHeight="true"/>
    <row r="1048437" ht="12.6" customHeight="true"/>
    <row r="1048438" ht="12.6" customHeight="true"/>
    <row r="1048439" ht="12.6" customHeight="true"/>
    <row r="1048440" ht="12.6" customHeight="true"/>
    <row r="1048441" ht="12.6" customHeight="true"/>
    <row r="1048442" ht="12.6" customHeight="true"/>
    <row r="1048443" ht="12.6" customHeight="true"/>
    <row r="1048444" ht="12.6" customHeight="true"/>
    <row r="1048445" ht="12.6" customHeight="true"/>
    <row r="1048446" ht="12.6" customHeight="true"/>
    <row r="1048447" ht="12.6" customHeight="true"/>
    <row r="1048448" ht="12.6" customHeight="true"/>
    <row r="1048449" ht="12.6" customHeight="true"/>
    <row r="1048450" ht="12.6" customHeight="true"/>
    <row r="1048451" ht="12.6" customHeight="true"/>
    <row r="1048452" ht="12.6" customHeight="true"/>
    <row r="1048453" ht="12.6" customHeight="true"/>
    <row r="1048454" ht="12.6" customHeight="true"/>
    <row r="1048455" ht="12.6" customHeight="true"/>
    <row r="1048456" ht="12.6" customHeight="true"/>
    <row r="1048457" ht="12.6" customHeight="true"/>
    <row r="1048458" ht="12.6" customHeight="true"/>
    <row r="1048459" ht="12.6" customHeight="true"/>
    <row r="1048460" ht="12.6" customHeight="true"/>
    <row r="1048461" ht="12.6" customHeight="true"/>
    <row r="1048462" ht="12.6" customHeight="true"/>
    <row r="1048463" ht="12.6" customHeight="true"/>
    <row r="1048464" ht="12.6" customHeight="true"/>
    <row r="1048465" ht="12.6" customHeight="true"/>
    <row r="1048466" ht="12.6" customHeight="true"/>
    <row r="1048467" ht="12.6" customHeight="true"/>
    <row r="1048468" ht="12.6" customHeight="true"/>
    <row r="1048469" ht="12.6" customHeight="true"/>
    <row r="1048470" ht="12.6" customHeight="true"/>
    <row r="1048471" ht="12.6" customHeight="true"/>
    <row r="1048472" ht="12.6" customHeight="true"/>
    <row r="1048473" ht="12.6" customHeight="true"/>
    <row r="1048474" ht="12.6" customHeight="true"/>
    <row r="1048475" ht="12.6" customHeight="true"/>
    <row r="1048476" ht="12.6" customHeight="true"/>
    <row r="1048477" ht="12.6" customHeight="true"/>
    <row r="1048478" ht="12.6" customHeight="true"/>
    <row r="1048479" ht="12.6" customHeight="true"/>
    <row r="1048480" ht="12.6" customHeight="true"/>
    <row r="1048481" ht="12.6" customHeight="true"/>
    <row r="1048482" ht="12.6" customHeight="true"/>
    <row r="1048483" ht="12.6" customHeight="true"/>
    <row r="1048484" ht="12.6" customHeight="true"/>
    <row r="1048485" ht="12.6" customHeight="true"/>
    <row r="1048486" ht="12.6" customHeight="true"/>
    <row r="1048487" ht="12.6" customHeight="true"/>
    <row r="1048488" ht="12.6" customHeight="true"/>
    <row r="1048489" ht="12.6" customHeight="true"/>
    <row r="1048490" ht="12.6" customHeight="true"/>
    <row r="1048491" ht="12.6" customHeight="true"/>
    <row r="1048492" ht="12.6" customHeight="true"/>
    <row r="1048493" ht="12.6" customHeight="true"/>
    <row r="1048494" ht="12.6" customHeight="true"/>
    <row r="1048495" ht="12.6" customHeight="true"/>
    <row r="1048496" ht="12.6" customHeight="true"/>
    <row r="1048497" ht="12.6" customHeight="true"/>
    <row r="1048498" ht="12.6" customHeight="true"/>
    <row r="1048499" ht="12.6" customHeight="true"/>
    <row r="1048500" ht="12.6" customHeight="true"/>
    <row r="1048501" ht="12.6" customHeight="true"/>
    <row r="1048502" ht="12.6" customHeight="true"/>
    <row r="1048503" ht="12.6" customHeight="true"/>
    <row r="1048504" ht="12.6" customHeight="true"/>
    <row r="1048505" ht="12.6" customHeight="true"/>
    <row r="1048506" ht="12.6" customHeight="true"/>
    <row r="1048507" ht="12.6" customHeight="true"/>
    <row r="1048508" ht="12.6" customHeight="true"/>
    <row r="1048509" ht="12.6" customHeight="true"/>
    <row r="1048510" ht="12.6" customHeight="true"/>
    <row r="1048511" ht="12.6" customHeight="true"/>
    <row r="1048512" ht="12.6" customHeight="true"/>
    <row r="1048513" ht="12.6" customHeight="true"/>
    <row r="1048514" ht="12.6" customHeight="true"/>
    <row r="1048515" ht="12.6" customHeight="true"/>
    <row r="1048516" ht="12.6" customHeight="true"/>
    <row r="1048517" ht="12.6" customHeight="true"/>
    <row r="1048518" ht="12.6" customHeight="true"/>
    <row r="1048519" ht="12.6" customHeight="true"/>
    <row r="1048520" ht="12.6" customHeight="true"/>
    <row r="1048521" ht="12.6" customHeight="true"/>
    <row r="1048522" ht="12.6" customHeight="true"/>
    <row r="1048523" ht="12.6" customHeight="true"/>
    <row r="1048524" ht="12.6" customHeight="true"/>
    <row r="1048525" ht="12.6" customHeight="true"/>
    <row r="1048526" ht="12.6" customHeight="true"/>
    <row r="1048527" ht="12.6" customHeight="true"/>
    <row r="1048528" ht="12.6" customHeight="true"/>
    <row r="1048529" ht="12.6" customHeight="true"/>
    <row r="1048530" ht="12.6" customHeight="true"/>
    <row r="1048531" ht="12.6" customHeight="true"/>
    <row r="1048532" ht="12.6" customHeight="true"/>
    <row r="1048533" ht="12.6" customHeight="true"/>
    <row r="1048534" ht="12.6" customHeight="true"/>
    <row r="1048535" ht="12.6" customHeight="true"/>
    <row r="1048536" ht="12.6" customHeight="true"/>
    <row r="1048537" ht="12.6" customHeight="true"/>
    <row r="1048538" ht="12.6" customHeight="true"/>
    <row r="1048539" ht="12.6" customHeight="true"/>
    <row r="1048540" ht="12.6" customHeight="true"/>
    <row r="1048541" ht="12.6" customHeight="true"/>
    <row r="1048542" ht="12.6" customHeight="true"/>
    <row r="1048543" ht="12.6" customHeight="true"/>
    <row r="1048544" ht="12.6" customHeight="true"/>
    <row r="1048545" ht="12.6" customHeight="true"/>
    <row r="1048546" ht="12.6" customHeight="true"/>
    <row r="1048547" ht="12.6" customHeight="true"/>
    <row r="1048548" ht="12.6" customHeight="true"/>
    <row r="1048549" ht="12.6" customHeight="true"/>
    <row r="1048550" ht="12.6" customHeight="true"/>
    <row r="1048551" ht="12.6" customHeight="true"/>
    <row r="1048552" ht="12.6" customHeight="true"/>
    <row r="1048553" ht="12.6" customHeight="true"/>
    <row r="1048554" ht="12.6" customHeight="true"/>
    <row r="1048555" ht="12.6" customHeight="true"/>
    <row r="1048556" ht="12.6" customHeight="true"/>
    <row r="1048557" ht="12.6" customHeight="true"/>
    <row r="1048558" ht="12.6" customHeight="true"/>
    <row r="1048559" ht="12.6" customHeight="true"/>
    <row r="1048560" ht="12.6" customHeight="true"/>
    <row r="1048561" ht="12.6" customHeight="true"/>
    <row r="1048562" ht="12.6" customHeight="true"/>
    <row r="1048563" ht="12.6" customHeight="true"/>
    <row r="1048564" ht="12.6" customHeight="true"/>
    <row r="1048565" ht="12.6" customHeight="true"/>
    <row r="1048566" ht="12.6" customHeight="true"/>
    <row r="1048567" ht="12.6" customHeight="true"/>
    <row r="1048568" ht="12.6" customHeight="true"/>
    <row r="1048569" ht="12.6" customHeight="true"/>
    <row r="1048570" ht="12.6" customHeight="true"/>
    <row r="1048571" ht="12.6" customHeight="true"/>
    <row r="1048572" ht="12.6" customHeight="true"/>
    <row r="1048573" ht="12.6" customHeight="true"/>
    <row r="1048574" ht="12.6" customHeight="true"/>
    <row r="1048575" ht="12.6" customHeight="true"/>
    <row r="1048576" ht="12.6" customHeight="true"/>
  </sheetData>
  <mergeCells>
    <mergeCell ref="B1:M1"/>
  </mergeCells>
  <printOptions gridLines="true"/>
  <pageMargins bottom="1" footer="0.5" header="0.5" left="0.75" right="0.75" top="1"/>
</worksheet>
</file>

<file path=xl/worksheets/sheet4.xml><?xml version="1.0" encoding="utf-8"?>
<worksheet xmlns:r="http://schemas.openxmlformats.org/officeDocument/2006/relationships" xmlns="http://schemas.openxmlformats.org/spreadsheetml/2006/main">
  <dimension ref="A1:CR102"/>
  <sheetViews>
    <sheetView zoomScale="112" topLeftCell="A1" workbookViewId="0" showGridLines="true" showRowColHeaders="false">
      <pane xSplit="1" ySplit="2" topLeftCell="B3" activePane="bottomRight" state="frozen"/>
      <selection activeCell="B3" sqref="B3:B3" pane="bottomRight"/>
    </sheetView>
  </sheetViews>
  <sheetFormatPr customHeight="false" defaultColWidth="9.28125" defaultRowHeight="12.3"/>
  <cols>
    <col min="2" max="4" bestFit="false" customWidth="true" width="11.28125" hidden="false" outlineLevel="0"/>
    <col min="10" max="10" bestFit="false" customWidth="true" width="10.00390625" hidden="false" outlineLevel="0"/>
    <col min="11" max="11" bestFit="false" customWidth="true" width="9.57421875" hidden="false" outlineLevel="0"/>
    <col min="12" max="12" bestFit="false" customWidth="true" width="9.57421875" hidden="true" outlineLevel="0"/>
    <col min="17" max="17" bestFit="false" customWidth="true" width="10.140625" hidden="false" outlineLevel="0"/>
    <col min="18" max="18" bestFit="false" customWidth="true" width="11.421875" hidden="true" outlineLevel="0"/>
    <col min="19" max="19" bestFit="false" customWidth="true" width="11.00390625" hidden="false" outlineLevel="0"/>
    <col min="20" max="20" bestFit="false" customWidth="true" width="10.140625" hidden="false" outlineLevel="0"/>
    <col min="21" max="21" bestFit="false" customWidth="true" width="9.57421875" hidden="false" outlineLevel="0"/>
    <col min="22" max="22" bestFit="false" customWidth="true" width="10.140625" hidden="false" outlineLevel="0"/>
    <col min="23" max="23" bestFit="false" customWidth="true" width="10.7109375" hidden="false" outlineLevel="0"/>
    <col min="24" max="25" bestFit="false" customWidth="true" width="10.00390625" hidden="false" outlineLevel="0"/>
    <col min="26" max="26" bestFit="false" customWidth="true" width="9.57421875" hidden="true" outlineLevel="0"/>
    <col min="27" max="27" bestFit="false" customWidth="true" width="8.8515625" hidden="false" outlineLevel="0"/>
    <col min="28" max="28" bestFit="false" customWidth="true" width="9.28125" hidden="false" outlineLevel="0"/>
    <col min="29" max="29" bestFit="false" customWidth="true" width="6.8515625" hidden="false" outlineLevel="0"/>
    <col min="30" max="30" bestFit="false" customWidth="true" width="9.421875" hidden="false" outlineLevel="0"/>
    <col min="31" max="31" bestFit="false" customWidth="true" width="9.140625" hidden="false" outlineLevel="0"/>
    <col min="32" max="32" bestFit="false" customWidth="true" width="11.140625" hidden="true" outlineLevel="0"/>
    <col min="33" max="33" bestFit="false" customWidth="true" width="11.00390625" hidden="false" outlineLevel="0"/>
    <col min="34" max="34" bestFit="false" customWidth="true" width="10.140625" hidden="false" outlineLevel="0"/>
    <col min="35" max="35" bestFit="false" customWidth="true" width="12.57421875" hidden="false" outlineLevel="0"/>
    <col min="36" max="36" bestFit="false" customWidth="true" width="10.140625" hidden="false" outlineLevel="0"/>
    <col min="37" max="37" bestFit="false" customWidth="true" width="10.7109375" hidden="false" outlineLevel="0"/>
  </cols>
  <sheetData>
    <row r="1" ht="15.75" customHeight="true">
      <c r="A1" s="10"/>
      <c r="B1" s="84"/>
      <c r="C1" s="84"/>
      <c r="D1" s="84" t="s">
        <v>61</v>
      </c>
      <c r="E1" s="84"/>
      <c r="F1" s="84"/>
      <c r="G1" s="89"/>
      <c r="H1" s="90" t="s">
        <v>66</v>
      </c>
      <c r="I1" s="90"/>
      <c r="J1" s="84"/>
      <c r="K1" s="84"/>
      <c r="L1" s="84"/>
      <c r="M1" s="84" t="s">
        <v>72</v>
      </c>
      <c r="N1" s="84"/>
      <c r="O1" s="84"/>
      <c r="P1" s="84"/>
      <c r="Q1" s="84"/>
      <c r="R1" s="84"/>
      <c r="S1" s="89"/>
      <c r="T1" s="89"/>
      <c r="U1" s="89" t="s">
        <v>81</v>
      </c>
      <c r="V1" s="89"/>
      <c r="W1" s="89"/>
      <c r="X1" s="84"/>
      <c r="Y1" s="84"/>
      <c r="Z1" s="84"/>
      <c r="AA1" s="84" t="s">
        <v>88</v>
      </c>
      <c r="AB1" s="84"/>
      <c r="AC1" s="84"/>
      <c r="AD1" s="84"/>
      <c r="AE1" s="84"/>
      <c r="AF1" s="84"/>
      <c r="AG1" s="89"/>
      <c r="AH1" s="89"/>
      <c r="AI1" s="89" t="s">
        <v>97</v>
      </c>
      <c r="AJ1" s="89"/>
      <c r="AK1" s="89"/>
    </row>
    <row r="2" ht="14.5" customHeight="true">
      <c r="A2" s="83" t="s">
        <v>0</v>
      </c>
      <c r="B2" s="85" t="s">
        <v>59</v>
      </c>
      <c r="C2" s="87" t="s">
        <v>60</v>
      </c>
      <c r="D2" s="88" t="s">
        <v>62</v>
      </c>
      <c r="E2" s="85" t="s">
        <v>63</v>
      </c>
      <c r="F2" s="87" t="s">
        <v>64</v>
      </c>
      <c r="G2" s="85" t="s">
        <v>65</v>
      </c>
      <c r="H2" s="87" t="s">
        <v>67</v>
      </c>
      <c r="I2" s="88" t="s">
        <v>68</v>
      </c>
      <c r="J2" s="91" t="s">
        <v>69</v>
      </c>
      <c r="K2" s="92" t="s">
        <v>70</v>
      </c>
      <c r="L2" s="93" t="s">
        <v>71</v>
      </c>
      <c r="M2" s="91" t="s">
        <v>73</v>
      </c>
      <c r="N2" s="92" t="s">
        <v>74</v>
      </c>
      <c r="O2" s="94" t="s">
        <v>75</v>
      </c>
      <c r="P2" s="91" t="s">
        <v>76</v>
      </c>
      <c r="Q2" s="92" t="s">
        <v>77</v>
      </c>
      <c r="R2" s="93" t="s">
        <v>78</v>
      </c>
      <c r="S2" s="85" t="s">
        <v>79</v>
      </c>
      <c r="T2" s="87" t="s">
        <v>80</v>
      </c>
      <c r="U2" s="88" t="s">
        <v>82</v>
      </c>
      <c r="V2" s="95" t="s">
        <v>83</v>
      </c>
      <c r="W2" s="96" t="s">
        <v>84</v>
      </c>
      <c r="X2" s="91" t="s">
        <v>85</v>
      </c>
      <c r="Y2" s="92" t="s">
        <v>86</v>
      </c>
      <c r="Z2" s="94" t="s">
        <v>87</v>
      </c>
      <c r="AA2" s="91" t="s">
        <v>89</v>
      </c>
      <c r="AB2" s="92" t="s">
        <v>90</v>
      </c>
      <c r="AC2" s="94" t="s">
        <v>91</v>
      </c>
      <c r="AD2" s="91" t="s">
        <v>92</v>
      </c>
      <c r="AE2" s="92" t="s">
        <v>93</v>
      </c>
      <c r="AF2" s="94" t="s">
        <v>94</v>
      </c>
      <c r="AG2" s="85" t="s">
        <v>95</v>
      </c>
      <c r="AH2" s="87" t="s">
        <v>96</v>
      </c>
      <c r="AI2" s="88" t="s">
        <v>98</v>
      </c>
      <c r="AJ2" s="97" t="s">
        <v>99</v>
      </c>
      <c r="AK2" s="96" t="s">
        <v>100</v>
      </c>
    </row>
    <row r="3" ht="12.6" customHeight="true">
      <c r="A3" s="83" t="n">
        <v>1</v>
      </c>
      <c r="B3" s="86" t="n">
        <v>5529</v>
      </c>
      <c r="C3" s="86" t="n">
        <v>2608</v>
      </c>
      <c r="D3" s="86" t="n">
        <v>190</v>
      </c>
      <c r="E3" s="86" t="n">
        <v>5587</v>
      </c>
      <c r="F3" s="86" t="n">
        <v>2713</v>
      </c>
      <c r="G3" s="86" t="n">
        <v>21017</v>
      </c>
      <c r="H3" s="86" t="n">
        <v>4122</v>
      </c>
      <c r="I3" s="86" t="n">
        <v>523</v>
      </c>
      <c r="J3" s="86" t="n">
        <v>15994</v>
      </c>
      <c r="K3" s="86" t="n">
        <v>4212</v>
      </c>
      <c r="L3" s="86" t="n">
        <v>20226</v>
      </c>
      <c r="M3" s="86" t="n">
        <v>16206</v>
      </c>
      <c r="N3" s="86" t="n">
        <v>4009</v>
      </c>
      <c r="O3" s="86" t="n">
        <v>170</v>
      </c>
      <c r="P3" s="86" t="n">
        <v>16010</v>
      </c>
      <c r="Q3" s="86" t="n">
        <v>4213</v>
      </c>
      <c r="R3" s="86" t="n">
        <v>20241</v>
      </c>
      <c r="S3" s="86" t="n">
        <v>20588</v>
      </c>
      <c r="T3" s="86" t="n">
        <v>4910</v>
      </c>
      <c r="U3" s="86" t="n">
        <v>652</v>
      </c>
      <c r="V3" s="86" t="n">
        <v>443</v>
      </c>
      <c r="W3" s="86" t="n">
        <v>241</v>
      </c>
      <c r="X3" s="86" t="n">
        <v>12788</v>
      </c>
      <c r="Y3" s="86" t="n">
        <v>4220</v>
      </c>
      <c r="Z3" s="86" t="n">
        <v>17050</v>
      </c>
      <c r="AA3" s="86" t="n">
        <v>12546</v>
      </c>
      <c r="AB3" s="86" t="n">
        <v>3880</v>
      </c>
      <c r="AC3" s="86" t="n">
        <v>704</v>
      </c>
      <c r="AD3" s="86" t="n">
        <v>13047</v>
      </c>
      <c r="AE3" s="86" t="n">
        <v>3798</v>
      </c>
      <c r="AF3" s="86" t="n">
        <v>16948</v>
      </c>
      <c r="AG3" s="86" t="n">
        <v>21626</v>
      </c>
      <c r="AH3" s="86" t="n">
        <v>7322</v>
      </c>
      <c r="AI3" s="86" t="n">
        <v>232</v>
      </c>
      <c r="AJ3" s="86" t="n">
        <v>42</v>
      </c>
      <c r="AK3" s="86" t="n">
        <v>90</v>
      </c>
    </row>
    <row r="4">
      <c r="A4" s="83" t="n">
        <v>2</v>
      </c>
      <c r="B4" s="22" t="n">
        <v>5753</v>
      </c>
      <c r="C4" s="22" t="n">
        <v>3996</v>
      </c>
      <c r="D4" s="22" t="n">
        <v>246</v>
      </c>
      <c r="E4" s="22" t="n">
        <v>5646</v>
      </c>
      <c r="F4" s="22" t="n">
        <v>4448</v>
      </c>
      <c r="G4" s="22" t="n">
        <v>27290</v>
      </c>
      <c r="H4" s="22" t="n">
        <v>6493</v>
      </c>
      <c r="I4" s="22" t="n">
        <v>908</v>
      </c>
      <c r="J4" s="22" t="n">
        <v>22419</v>
      </c>
      <c r="K4" s="22" t="n">
        <v>7582</v>
      </c>
      <c r="L4" s="22" t="n">
        <v>30037</v>
      </c>
      <c r="M4" s="22" t="n">
        <v>22777</v>
      </c>
      <c r="N4" s="22" t="n">
        <v>7162</v>
      </c>
      <c r="O4" s="22" t="n">
        <v>253</v>
      </c>
      <c r="P4" s="22" t="n">
        <v>22412</v>
      </c>
      <c r="Q4" s="22" t="n">
        <v>7602</v>
      </c>
      <c r="R4" s="22" t="n">
        <v>30049</v>
      </c>
      <c r="S4" s="22" t="n">
        <v>24669</v>
      </c>
      <c r="T4" s="22" t="n">
        <v>6929</v>
      </c>
      <c r="U4" s="22" t="n">
        <v>1062</v>
      </c>
      <c r="V4" s="22" t="n">
        <v>838</v>
      </c>
      <c r="W4" s="22" t="n">
        <v>279</v>
      </c>
      <c r="X4" s="22" t="n">
        <v>17293</v>
      </c>
      <c r="Y4" s="22" t="n">
        <v>6825</v>
      </c>
      <c r="Z4" s="22" t="n">
        <v>24192</v>
      </c>
      <c r="AA4" s="22" t="n">
        <v>16807</v>
      </c>
      <c r="AB4" s="22" t="n">
        <v>6112</v>
      </c>
      <c r="AC4" s="22" t="n">
        <v>1400</v>
      </c>
      <c r="AD4" s="22" t="n">
        <v>17841</v>
      </c>
      <c r="AE4" s="22" t="n">
        <v>5947</v>
      </c>
      <c r="AF4" s="22" t="n">
        <v>23991</v>
      </c>
      <c r="AG4" s="22" t="n">
        <v>22772</v>
      </c>
      <c r="AH4" s="22" t="n">
        <v>10695</v>
      </c>
      <c r="AI4" s="22" t="n">
        <v>302</v>
      </c>
      <c r="AJ4" s="22" t="n">
        <v>37</v>
      </c>
      <c r="AK4" s="22" t="n">
        <v>73</v>
      </c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</row>
    <row r="5">
      <c r="A5" s="83" t="n">
        <v>3</v>
      </c>
      <c r="B5" s="22" t="n">
        <v>5685</v>
      </c>
      <c r="C5" s="22" t="n">
        <v>2800</v>
      </c>
      <c r="D5" s="22" t="n">
        <v>236</v>
      </c>
      <c r="E5" s="22" t="n">
        <v>5746</v>
      </c>
      <c r="F5" s="22" t="n">
        <v>2971</v>
      </c>
      <c r="G5" s="22" t="n">
        <v>24701</v>
      </c>
      <c r="H5" s="22" t="n">
        <v>4453</v>
      </c>
      <c r="I5" s="22" t="n">
        <v>822</v>
      </c>
      <c r="J5" s="22" t="n">
        <v>19772</v>
      </c>
      <c r="K5" s="22" t="n">
        <v>4863</v>
      </c>
      <c r="L5" s="22" t="n">
        <v>24685</v>
      </c>
      <c r="M5" s="22" t="n">
        <v>20050</v>
      </c>
      <c r="N5" s="22" t="n">
        <v>4490</v>
      </c>
      <c r="O5" s="22" t="n">
        <v>276</v>
      </c>
      <c r="P5" s="22" t="n">
        <v>19697</v>
      </c>
      <c r="Q5" s="22" t="n">
        <v>4905</v>
      </c>
      <c r="R5" s="22" t="n">
        <v>24639</v>
      </c>
      <c r="S5" s="22" t="n">
        <v>22315</v>
      </c>
      <c r="T5" s="22" t="n">
        <v>5096</v>
      </c>
      <c r="U5" s="22" t="n">
        <v>912</v>
      </c>
      <c r="V5" s="22" t="n">
        <v>760</v>
      </c>
      <c r="W5" s="22" t="n">
        <v>267</v>
      </c>
      <c r="X5" s="22" t="n">
        <v>13805</v>
      </c>
      <c r="Y5" s="22" t="n">
        <v>4444</v>
      </c>
      <c r="Z5" s="22" t="n">
        <v>18308</v>
      </c>
      <c r="AA5" s="22" t="n">
        <v>13424</v>
      </c>
      <c r="AB5" s="22" t="n">
        <v>3986</v>
      </c>
      <c r="AC5" s="22" t="n">
        <v>1005</v>
      </c>
      <c r="AD5" s="22" t="n">
        <v>14105</v>
      </c>
      <c r="AE5" s="22" t="n">
        <v>3959</v>
      </c>
      <c r="AF5" s="22" t="n">
        <v>18166</v>
      </c>
      <c r="AG5" s="22" t="n">
        <v>21062</v>
      </c>
      <c r="AH5" s="22" t="n">
        <v>8177</v>
      </c>
      <c r="AI5" s="22" t="n">
        <v>317</v>
      </c>
      <c r="AJ5" s="22" t="n">
        <v>37</v>
      </c>
      <c r="AK5" s="22" t="n">
        <v>97</v>
      </c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/>
      <c r="CP5" s="56"/>
      <c r="CQ5" s="56"/>
      <c r="CR5" s="56"/>
    </row>
    <row r="6">
      <c r="A6" s="83" t="n">
        <v>4</v>
      </c>
      <c r="B6" s="22" t="n">
        <v>5269</v>
      </c>
      <c r="C6" s="22" t="n">
        <v>3063</v>
      </c>
      <c r="D6" s="22" t="n">
        <v>236</v>
      </c>
      <c r="E6" s="22" t="n">
        <v>5250</v>
      </c>
      <c r="F6" s="22" t="n">
        <v>3350</v>
      </c>
      <c r="G6" s="22" t="n">
        <v>23545</v>
      </c>
      <c r="H6" s="22" t="n">
        <v>4634</v>
      </c>
      <c r="I6" s="22" t="n">
        <v>895</v>
      </c>
      <c r="J6" s="22" t="n">
        <v>18903</v>
      </c>
      <c r="K6" s="22" t="n">
        <v>4882</v>
      </c>
      <c r="L6" s="22" t="n">
        <v>23804</v>
      </c>
      <c r="M6" s="22" t="n">
        <v>19178</v>
      </c>
      <c r="N6" s="22" t="n">
        <v>4505</v>
      </c>
      <c r="O6" s="22" t="n">
        <v>285</v>
      </c>
      <c r="P6" s="22" t="n">
        <v>18843</v>
      </c>
      <c r="Q6" s="22" t="n">
        <v>4911</v>
      </c>
      <c r="R6" s="22" t="n">
        <v>23776</v>
      </c>
      <c r="S6" s="22" t="n">
        <v>21461</v>
      </c>
      <c r="T6" s="22" t="n">
        <v>5375</v>
      </c>
      <c r="U6" s="22" t="n">
        <v>1095</v>
      </c>
      <c r="V6" s="22" t="n">
        <v>674</v>
      </c>
      <c r="W6" s="22" t="n">
        <v>204</v>
      </c>
      <c r="X6" s="22" t="n">
        <v>14518</v>
      </c>
      <c r="Y6" s="22" t="n">
        <v>4864</v>
      </c>
      <c r="Z6" s="22" t="n">
        <v>19439</v>
      </c>
      <c r="AA6" s="22" t="n">
        <v>14080</v>
      </c>
      <c r="AB6" s="22" t="n">
        <v>4361</v>
      </c>
      <c r="AC6" s="22" t="n">
        <v>1196</v>
      </c>
      <c r="AD6" s="22" t="n">
        <v>14887</v>
      </c>
      <c r="AE6" s="22" t="n">
        <v>4334</v>
      </c>
      <c r="AF6" s="22" t="n">
        <v>19335</v>
      </c>
      <c r="AG6" s="22" t="n">
        <v>20324</v>
      </c>
      <c r="AH6" s="22" t="n">
        <v>9233</v>
      </c>
      <c r="AI6" s="22" t="n">
        <v>380</v>
      </c>
      <c r="AJ6" s="22" t="n">
        <v>41</v>
      </c>
      <c r="AK6" s="22" t="n">
        <v>102</v>
      </c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  <c r="BY6" s="56"/>
      <c r="BZ6" s="56"/>
      <c r="CA6" s="56"/>
      <c r="CB6" s="56"/>
      <c r="CC6" s="56"/>
      <c r="CD6" s="56"/>
      <c r="CE6" s="56"/>
      <c r="CF6" s="56"/>
      <c r="CG6" s="56"/>
      <c r="CH6" s="56"/>
      <c r="CI6" s="56"/>
      <c r="CJ6" s="56"/>
      <c r="CK6" s="56"/>
      <c r="CL6" s="56"/>
      <c r="CM6" s="56"/>
      <c r="CN6" s="56"/>
      <c r="CO6" s="56"/>
      <c r="CP6" s="56"/>
      <c r="CQ6" s="56"/>
      <c r="CR6" s="56"/>
    </row>
    <row r="7">
      <c r="A7" s="83" t="n">
        <v>5</v>
      </c>
      <c r="B7" s="22" t="n">
        <v>4097</v>
      </c>
      <c r="C7" s="22" t="n">
        <v>3353</v>
      </c>
      <c r="D7" s="22" t="n">
        <v>234</v>
      </c>
      <c r="E7" s="22" t="n">
        <v>4010</v>
      </c>
      <c r="F7" s="22" t="n">
        <v>3799</v>
      </c>
      <c r="G7" s="22" t="n">
        <v>25867</v>
      </c>
      <c r="H7" s="22" t="n">
        <v>6199</v>
      </c>
      <c r="I7" s="22" t="n">
        <v>824</v>
      </c>
      <c r="J7" s="22" t="n">
        <v>21766</v>
      </c>
      <c r="K7" s="22" t="n">
        <v>6882</v>
      </c>
      <c r="L7" s="22" t="n">
        <v>28666</v>
      </c>
      <c r="M7" s="22" t="n">
        <v>22074</v>
      </c>
      <c r="N7" s="22" t="n">
        <v>6537</v>
      </c>
      <c r="O7" s="22" t="n">
        <v>218</v>
      </c>
      <c r="P7" s="22" t="n">
        <v>21587</v>
      </c>
      <c r="Q7" s="22" t="n">
        <v>7003</v>
      </c>
      <c r="R7" s="22" t="n">
        <v>28618</v>
      </c>
      <c r="S7" s="22" t="n">
        <v>21772</v>
      </c>
      <c r="T7" s="22" t="n">
        <v>6481</v>
      </c>
      <c r="U7" s="22" t="n">
        <v>1038</v>
      </c>
      <c r="V7" s="22" t="n">
        <v>751</v>
      </c>
      <c r="W7" s="22" t="n">
        <v>227</v>
      </c>
      <c r="X7" s="22" t="n">
        <v>17881</v>
      </c>
      <c r="Y7" s="22" t="n">
        <v>6945</v>
      </c>
      <c r="Z7" s="22" t="n">
        <v>24894</v>
      </c>
      <c r="AA7" s="22" t="n">
        <v>17163</v>
      </c>
      <c r="AB7" s="22" t="n">
        <v>6285</v>
      </c>
      <c r="AC7" s="22" t="n">
        <v>1588</v>
      </c>
      <c r="AD7" s="22" t="n">
        <v>18400</v>
      </c>
      <c r="AE7" s="22" t="n">
        <v>6162</v>
      </c>
      <c r="AF7" s="22" t="n">
        <v>24720</v>
      </c>
      <c r="AG7" s="22" t="n">
        <v>21441</v>
      </c>
      <c r="AH7" s="22" t="n">
        <v>11430</v>
      </c>
      <c r="AI7" s="22" t="n">
        <v>338</v>
      </c>
      <c r="AJ7" s="22" t="n">
        <v>28</v>
      </c>
      <c r="AK7" s="22" t="n">
        <v>110</v>
      </c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  <c r="CL7" s="56"/>
      <c r="CM7" s="56"/>
      <c r="CN7" s="56"/>
      <c r="CO7" s="56"/>
      <c r="CP7" s="56"/>
      <c r="CQ7" s="56"/>
      <c r="CR7" s="56"/>
    </row>
    <row r="8">
      <c r="A8" s="83" t="n">
        <v>6</v>
      </c>
      <c r="B8" s="22" t="n">
        <v>5314</v>
      </c>
      <c r="C8" s="22" t="n">
        <v>4259</v>
      </c>
      <c r="D8" s="22" t="n">
        <v>239</v>
      </c>
      <c r="E8" s="22" t="n">
        <v>5388</v>
      </c>
      <c r="F8" s="22" t="n">
        <v>4396</v>
      </c>
      <c r="G8" s="22" t="n">
        <v>21576</v>
      </c>
      <c r="H8" s="22" t="n">
        <v>6230</v>
      </c>
      <c r="I8" s="22" t="n">
        <v>659</v>
      </c>
      <c r="J8" s="22" t="n">
        <v>17261</v>
      </c>
      <c r="K8" s="22" t="n">
        <v>6195</v>
      </c>
      <c r="L8" s="22" t="n">
        <v>23481</v>
      </c>
      <c r="M8" s="22" t="n">
        <v>17617</v>
      </c>
      <c r="N8" s="22" t="n">
        <v>5748</v>
      </c>
      <c r="O8" s="22" t="n">
        <v>283</v>
      </c>
      <c r="P8" s="22" t="n">
        <v>17318</v>
      </c>
      <c r="Q8" s="22" t="n">
        <v>6140</v>
      </c>
      <c r="R8" s="22" t="n">
        <v>23485</v>
      </c>
      <c r="S8" s="22" t="n">
        <v>20359</v>
      </c>
      <c r="T8" s="22" t="n">
        <v>7038</v>
      </c>
      <c r="U8" s="22" t="n">
        <v>931</v>
      </c>
      <c r="V8" s="22" t="n">
        <v>815</v>
      </c>
      <c r="W8" s="22" t="n">
        <v>294</v>
      </c>
      <c r="X8" s="22" t="n">
        <v>11827</v>
      </c>
      <c r="Y8" s="22" t="n">
        <v>5543</v>
      </c>
      <c r="Z8" s="22" t="n">
        <v>17425</v>
      </c>
      <c r="AA8" s="22" t="n">
        <v>11436</v>
      </c>
      <c r="AB8" s="22" t="n">
        <v>5098</v>
      </c>
      <c r="AC8" s="22" t="n">
        <v>1007</v>
      </c>
      <c r="AD8" s="22" t="n">
        <v>12215</v>
      </c>
      <c r="AE8" s="22" t="n">
        <v>5075</v>
      </c>
      <c r="AF8" s="22" t="n">
        <v>17386</v>
      </c>
      <c r="AG8" s="22" t="n">
        <v>18087</v>
      </c>
      <c r="AH8" s="22" t="n">
        <v>9416</v>
      </c>
      <c r="AI8" s="22" t="n">
        <v>309</v>
      </c>
      <c r="AJ8" s="22" t="n">
        <v>49</v>
      </c>
      <c r="AK8" s="22" t="n">
        <v>95</v>
      </c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  <c r="BY8" s="56"/>
      <c r="BZ8" s="56"/>
      <c r="CA8" s="56"/>
      <c r="CB8" s="56"/>
      <c r="CC8" s="56"/>
      <c r="CD8" s="56"/>
      <c r="CE8" s="56"/>
      <c r="CF8" s="56"/>
      <c r="CG8" s="56"/>
      <c r="CH8" s="56"/>
      <c r="CI8" s="56"/>
      <c r="CJ8" s="56"/>
      <c r="CK8" s="56"/>
      <c r="CL8" s="56"/>
      <c r="CM8" s="56"/>
      <c r="CN8" s="56"/>
      <c r="CO8" s="56"/>
      <c r="CP8" s="56"/>
      <c r="CQ8" s="56"/>
      <c r="CR8" s="56"/>
    </row>
    <row r="9">
      <c r="A9" s="83" t="n">
        <v>7</v>
      </c>
      <c r="B9" s="22" t="n">
        <v>7356</v>
      </c>
      <c r="C9" s="22" t="n">
        <v>4901</v>
      </c>
      <c r="D9" s="22" t="n">
        <v>214</v>
      </c>
      <c r="E9" s="22" t="n">
        <v>7625</v>
      </c>
      <c r="F9" s="22" t="n">
        <v>4746</v>
      </c>
      <c r="G9" s="22" t="n">
        <v>19747</v>
      </c>
      <c r="H9" s="22" t="n">
        <v>6081</v>
      </c>
      <c r="I9" s="22" t="n">
        <v>545</v>
      </c>
      <c r="J9" s="22" t="n">
        <v>15505</v>
      </c>
      <c r="K9" s="22" t="n">
        <v>5757</v>
      </c>
      <c r="L9" s="22" t="n">
        <v>21286</v>
      </c>
      <c r="M9" s="22" t="n">
        <v>15749</v>
      </c>
      <c r="N9" s="22" t="n">
        <v>5483</v>
      </c>
      <c r="O9" s="22" t="n">
        <v>185</v>
      </c>
      <c r="P9" s="22" t="n">
        <v>15576</v>
      </c>
      <c r="Q9" s="22" t="n">
        <v>5659</v>
      </c>
      <c r="R9" s="22" t="n">
        <v>21256</v>
      </c>
      <c r="S9" s="22" t="n">
        <v>19813</v>
      </c>
      <c r="T9" s="22" t="n">
        <v>6956</v>
      </c>
      <c r="U9" s="22" t="n">
        <v>683</v>
      </c>
      <c r="V9" s="22" t="n">
        <v>502</v>
      </c>
      <c r="W9" s="22" t="n">
        <v>258</v>
      </c>
      <c r="X9" s="22" t="n">
        <v>11537</v>
      </c>
      <c r="Y9" s="22" t="n">
        <v>5416</v>
      </c>
      <c r="Z9" s="22" t="n">
        <v>17002</v>
      </c>
      <c r="AA9" s="22" t="n">
        <v>11173</v>
      </c>
      <c r="AB9" s="22" t="n">
        <v>5108</v>
      </c>
      <c r="AC9" s="22" t="n">
        <v>868</v>
      </c>
      <c r="AD9" s="22" t="n">
        <v>11921</v>
      </c>
      <c r="AE9" s="22" t="n">
        <v>4924</v>
      </c>
      <c r="AF9" s="22" t="n">
        <v>16919</v>
      </c>
      <c r="AG9" s="22" t="n">
        <v>18433</v>
      </c>
      <c r="AH9" s="22" t="n">
        <v>9047</v>
      </c>
      <c r="AI9" s="22" t="n">
        <v>233</v>
      </c>
      <c r="AJ9" s="22" t="n">
        <v>37</v>
      </c>
      <c r="AK9" s="22" t="n">
        <v>94</v>
      </c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  <c r="BY9" s="56"/>
      <c r="BZ9" s="56"/>
      <c r="CA9" s="56"/>
      <c r="CB9" s="56"/>
      <c r="CC9" s="56"/>
      <c r="CD9" s="56"/>
      <c r="CE9" s="56"/>
      <c r="CF9" s="56"/>
      <c r="CG9" s="56"/>
      <c r="CH9" s="56"/>
      <c r="CI9" s="56"/>
      <c r="CJ9" s="56"/>
      <c r="CK9" s="56"/>
      <c r="CL9" s="56"/>
      <c r="CM9" s="56"/>
      <c r="CN9" s="56"/>
      <c r="CO9" s="56"/>
      <c r="CP9" s="56"/>
      <c r="CQ9" s="56"/>
      <c r="CR9" s="56"/>
    </row>
    <row r="10">
      <c r="A10" s="83" t="n">
        <v>8</v>
      </c>
      <c r="B10" s="22" t="n">
        <v>8409</v>
      </c>
      <c r="C10" s="22" t="n">
        <v>7393</v>
      </c>
      <c r="D10" s="22" t="n">
        <v>291</v>
      </c>
      <c r="E10" s="22" t="n">
        <v>8737</v>
      </c>
      <c r="F10" s="22" t="n">
        <v>7247</v>
      </c>
      <c r="G10" s="22" t="n">
        <v>20218</v>
      </c>
      <c r="H10" s="22" t="n">
        <v>8342</v>
      </c>
      <c r="I10" s="22" t="n">
        <v>600</v>
      </c>
      <c r="J10" s="22" t="n">
        <v>16117</v>
      </c>
      <c r="K10" s="22" t="n">
        <v>8077</v>
      </c>
      <c r="L10" s="22" t="n">
        <v>24220</v>
      </c>
      <c r="M10" s="22" t="n">
        <v>16410</v>
      </c>
      <c r="N10" s="22" t="n">
        <v>7719</v>
      </c>
      <c r="O10" s="22" t="n">
        <v>212</v>
      </c>
      <c r="P10" s="22" t="n">
        <v>16176</v>
      </c>
      <c r="Q10" s="22" t="n">
        <v>7988</v>
      </c>
      <c r="R10" s="22" t="n">
        <v>24194</v>
      </c>
      <c r="S10" s="22" t="n">
        <v>20514</v>
      </c>
      <c r="T10" s="22" t="n">
        <v>9619</v>
      </c>
      <c r="U10" s="22" t="n">
        <v>878</v>
      </c>
      <c r="V10" s="22" t="n">
        <v>584</v>
      </c>
      <c r="W10" s="22" t="n">
        <v>299</v>
      </c>
      <c r="X10" s="22" t="n">
        <v>12820</v>
      </c>
      <c r="Y10" s="22" t="n">
        <v>8351</v>
      </c>
      <c r="Z10" s="22" t="n">
        <v>21229</v>
      </c>
      <c r="AA10" s="22" t="n">
        <v>12312</v>
      </c>
      <c r="AB10" s="22" t="n">
        <v>7936</v>
      </c>
      <c r="AC10" s="22" t="n">
        <v>1152</v>
      </c>
      <c r="AD10" s="22" t="n">
        <v>13412</v>
      </c>
      <c r="AE10" s="22" t="n">
        <v>7647</v>
      </c>
      <c r="AF10" s="22" t="n">
        <v>21150</v>
      </c>
      <c r="AG10" s="22" t="n">
        <v>19388</v>
      </c>
      <c r="AH10" s="22" t="n">
        <v>12735</v>
      </c>
      <c r="AI10" s="22" t="n">
        <v>283</v>
      </c>
      <c r="AJ10" s="22" t="n">
        <v>58</v>
      </c>
      <c r="AK10" s="22" t="n">
        <v>103</v>
      </c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</row>
    <row r="11">
      <c r="A11" s="83" t="n">
        <v>9</v>
      </c>
      <c r="B11" s="22" t="n">
        <v>8700</v>
      </c>
      <c r="C11" s="22" t="n">
        <v>6141</v>
      </c>
      <c r="D11" s="22" t="n">
        <v>318</v>
      </c>
      <c r="E11" s="22" t="n">
        <v>8895</v>
      </c>
      <c r="F11" s="22" t="n">
        <v>6157</v>
      </c>
      <c r="G11" s="22" t="n">
        <v>23253</v>
      </c>
      <c r="H11" s="22" t="n">
        <v>7465</v>
      </c>
      <c r="I11" s="22" t="n">
        <v>712</v>
      </c>
      <c r="J11" s="22" t="n">
        <v>17854</v>
      </c>
      <c r="K11" s="22" t="n">
        <v>7351</v>
      </c>
      <c r="L11" s="22" t="n">
        <v>25241</v>
      </c>
      <c r="M11" s="22" t="n">
        <v>18101</v>
      </c>
      <c r="N11" s="22" t="n">
        <v>6966</v>
      </c>
      <c r="O11" s="22" t="n">
        <v>251</v>
      </c>
      <c r="P11" s="22" t="n">
        <v>17830</v>
      </c>
      <c r="Q11" s="22" t="n">
        <v>7301</v>
      </c>
      <c r="R11" s="22" t="n">
        <v>25161</v>
      </c>
      <c r="S11" s="22" t="n">
        <v>21631</v>
      </c>
      <c r="T11" s="22" t="n">
        <v>8556</v>
      </c>
      <c r="U11" s="22" t="n">
        <v>919</v>
      </c>
      <c r="V11" s="22" t="n">
        <v>617</v>
      </c>
      <c r="W11" s="22" t="n">
        <v>275</v>
      </c>
      <c r="X11" s="22" t="n">
        <v>13156</v>
      </c>
      <c r="Y11" s="22" t="n">
        <v>7213</v>
      </c>
      <c r="Z11" s="22" t="n">
        <v>20416</v>
      </c>
      <c r="AA11" s="22" t="n">
        <v>12741</v>
      </c>
      <c r="AB11" s="22" t="n">
        <v>6813</v>
      </c>
      <c r="AC11" s="22" t="n">
        <v>1003</v>
      </c>
      <c r="AD11" s="22" t="n">
        <v>13730</v>
      </c>
      <c r="AE11" s="22" t="n">
        <v>6593</v>
      </c>
      <c r="AF11" s="22" t="n">
        <v>20397</v>
      </c>
      <c r="AG11" s="22" t="n">
        <v>21368</v>
      </c>
      <c r="AH11" s="22" t="n">
        <v>11821</v>
      </c>
      <c r="AI11" s="22" t="n">
        <v>267</v>
      </c>
      <c r="AJ11" s="22" t="n">
        <v>69</v>
      </c>
      <c r="AK11" s="22" t="n">
        <v>101</v>
      </c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</row>
    <row r="12">
      <c r="A12" s="83" t="n">
        <v>10</v>
      </c>
      <c r="B12" s="22" t="n">
        <v>7696</v>
      </c>
      <c r="C12" s="22" t="n">
        <v>5155</v>
      </c>
      <c r="D12" s="22" t="n">
        <v>222</v>
      </c>
      <c r="E12" s="22" t="n">
        <v>7625</v>
      </c>
      <c r="F12" s="22" t="n">
        <v>5361</v>
      </c>
      <c r="G12" s="22" t="n">
        <v>18172</v>
      </c>
      <c r="H12" s="22" t="n">
        <v>6119</v>
      </c>
      <c r="I12" s="22" t="n">
        <v>495</v>
      </c>
      <c r="J12" s="22" t="n">
        <v>13988</v>
      </c>
      <c r="K12" s="22" t="n">
        <v>6525</v>
      </c>
      <c r="L12" s="22" t="n">
        <v>20536</v>
      </c>
      <c r="M12" s="22" t="n">
        <v>14236</v>
      </c>
      <c r="N12" s="22" t="n">
        <v>6235</v>
      </c>
      <c r="O12" s="22" t="n">
        <v>173</v>
      </c>
      <c r="P12" s="22" t="n">
        <v>13981</v>
      </c>
      <c r="Q12" s="22" t="n">
        <v>6524</v>
      </c>
      <c r="R12" s="22" t="n">
        <v>20531</v>
      </c>
      <c r="S12" s="22" t="n">
        <v>17760</v>
      </c>
      <c r="T12" s="22" t="n">
        <v>7034</v>
      </c>
      <c r="U12" s="22" t="n">
        <v>665</v>
      </c>
      <c r="V12" s="22" t="n">
        <v>449</v>
      </c>
      <c r="W12" s="22" t="n">
        <v>194</v>
      </c>
      <c r="X12" s="22" t="n">
        <v>11275</v>
      </c>
      <c r="Y12" s="22" t="n">
        <v>6320</v>
      </c>
      <c r="Z12" s="22" t="n">
        <v>17626</v>
      </c>
      <c r="AA12" s="22" t="n">
        <v>10933</v>
      </c>
      <c r="AB12" s="22" t="n">
        <v>5931</v>
      </c>
      <c r="AC12" s="22" t="n">
        <v>868</v>
      </c>
      <c r="AD12" s="22" t="n">
        <v>11714</v>
      </c>
      <c r="AE12" s="22" t="n">
        <v>5778</v>
      </c>
      <c r="AF12" s="22" t="n">
        <v>17580</v>
      </c>
      <c r="AG12" s="22" t="n">
        <v>18156</v>
      </c>
      <c r="AH12" s="22" t="n">
        <v>9833</v>
      </c>
      <c r="AI12" s="22" t="n">
        <v>177</v>
      </c>
      <c r="AJ12" s="22" t="n">
        <v>42</v>
      </c>
      <c r="AK12" s="22" t="n">
        <v>62</v>
      </c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</row>
    <row r="13">
      <c r="A13" s="83" t="n">
        <v>11</v>
      </c>
      <c r="B13" s="22" t="n">
        <v>8677</v>
      </c>
      <c r="C13" s="22" t="n">
        <v>7459</v>
      </c>
      <c r="D13" s="22" t="n">
        <v>295</v>
      </c>
      <c r="E13" s="22" t="n">
        <v>8837</v>
      </c>
      <c r="F13" s="22" t="n">
        <v>7460</v>
      </c>
      <c r="G13" s="22" t="n">
        <v>22010</v>
      </c>
      <c r="H13" s="22" t="n">
        <v>9827</v>
      </c>
      <c r="I13" s="22" t="n">
        <v>579</v>
      </c>
      <c r="J13" s="22" t="n">
        <v>16734</v>
      </c>
      <c r="K13" s="22" t="n">
        <v>9689</v>
      </c>
      <c r="L13" s="22" t="n">
        <v>26443</v>
      </c>
      <c r="M13" s="22" t="n">
        <v>17072</v>
      </c>
      <c r="N13" s="22" t="n">
        <v>9268</v>
      </c>
      <c r="O13" s="22" t="n">
        <v>208</v>
      </c>
      <c r="P13" s="22" t="n">
        <v>16805</v>
      </c>
      <c r="Q13" s="22" t="n">
        <v>9589</v>
      </c>
      <c r="R13" s="22" t="n">
        <v>26418</v>
      </c>
      <c r="S13" s="22" t="n">
        <v>21064</v>
      </c>
      <c r="T13" s="22" t="n">
        <v>11432</v>
      </c>
      <c r="U13" s="22" t="n">
        <v>866</v>
      </c>
      <c r="V13" s="22" t="n">
        <v>638</v>
      </c>
      <c r="W13" s="22" t="n">
        <v>243</v>
      </c>
      <c r="X13" s="22" t="n">
        <v>12656</v>
      </c>
      <c r="Y13" s="22" t="n">
        <v>9614</v>
      </c>
      <c r="Z13" s="22" t="n">
        <v>22314</v>
      </c>
      <c r="AA13" s="22" t="n">
        <v>12315</v>
      </c>
      <c r="AB13" s="22" t="n">
        <v>9131</v>
      </c>
      <c r="AC13" s="22" t="n">
        <v>1050</v>
      </c>
      <c r="AD13" s="22" t="n">
        <v>13375</v>
      </c>
      <c r="AE13" s="22" t="n">
        <v>8800</v>
      </c>
      <c r="AF13" s="22" t="n">
        <v>22253</v>
      </c>
      <c r="AG13" s="22" t="n">
        <v>20540</v>
      </c>
      <c r="AH13" s="22" t="n">
        <v>14895</v>
      </c>
      <c r="AI13" s="22" t="n">
        <v>251</v>
      </c>
      <c r="AJ13" s="22" t="n">
        <v>53</v>
      </c>
      <c r="AK13" s="22" t="n">
        <v>72</v>
      </c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</row>
    <row r="14">
      <c r="A14" s="83" t="n">
        <v>12</v>
      </c>
      <c r="B14" s="22" t="n">
        <v>8610</v>
      </c>
      <c r="C14" s="22" t="n">
        <v>7848</v>
      </c>
      <c r="D14" s="22" t="n">
        <v>344</v>
      </c>
      <c r="E14" s="22" t="n">
        <v>8698</v>
      </c>
      <c r="F14" s="22" t="n">
        <v>8029</v>
      </c>
      <c r="G14" s="22" t="n">
        <v>23122</v>
      </c>
      <c r="H14" s="22" t="n">
        <v>10067</v>
      </c>
      <c r="I14" s="22" t="n">
        <v>809</v>
      </c>
      <c r="J14" s="22" t="n">
        <v>18250</v>
      </c>
      <c r="K14" s="22" t="n">
        <v>10217</v>
      </c>
      <c r="L14" s="22" t="n">
        <v>28504</v>
      </c>
      <c r="M14" s="22" t="n">
        <v>18639</v>
      </c>
      <c r="N14" s="22" t="n">
        <v>9714</v>
      </c>
      <c r="O14" s="22" t="n">
        <v>270</v>
      </c>
      <c r="P14" s="22" t="n">
        <v>18268</v>
      </c>
      <c r="Q14" s="22" t="n">
        <v>10178</v>
      </c>
      <c r="R14" s="22" t="n">
        <v>28487</v>
      </c>
      <c r="S14" s="22" t="n">
        <v>22013</v>
      </c>
      <c r="T14" s="22" t="n">
        <v>11771</v>
      </c>
      <c r="U14" s="22" t="n">
        <v>1177</v>
      </c>
      <c r="V14" s="22" t="n">
        <v>805</v>
      </c>
      <c r="W14" s="22" t="n">
        <v>281</v>
      </c>
      <c r="X14" s="22" t="n">
        <v>14555</v>
      </c>
      <c r="Y14" s="22" t="n">
        <v>10559</v>
      </c>
      <c r="Z14" s="22" t="n">
        <v>25191</v>
      </c>
      <c r="AA14" s="22" t="n">
        <v>13954</v>
      </c>
      <c r="AB14" s="22" t="n">
        <v>10063</v>
      </c>
      <c r="AC14" s="22" t="n">
        <v>1360</v>
      </c>
      <c r="AD14" s="22" t="n">
        <v>15344</v>
      </c>
      <c r="AE14" s="22" t="n">
        <v>9683</v>
      </c>
      <c r="AF14" s="22" t="n">
        <v>25130</v>
      </c>
      <c r="AG14" s="22" t="n">
        <v>21626</v>
      </c>
      <c r="AH14" s="22" t="n">
        <v>16070</v>
      </c>
      <c r="AI14" s="22" t="n">
        <v>379</v>
      </c>
      <c r="AJ14" s="22" t="n">
        <v>68</v>
      </c>
      <c r="AK14" s="22" t="n">
        <v>112</v>
      </c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56"/>
      <c r="CK14" s="56"/>
      <c r="CL14" s="56"/>
      <c r="CM14" s="56"/>
      <c r="CN14" s="56"/>
      <c r="CO14" s="56"/>
      <c r="CP14" s="56"/>
      <c r="CQ14" s="56"/>
      <c r="CR14" s="56"/>
    </row>
    <row r="15">
      <c r="A15" s="83" t="n">
        <v>13</v>
      </c>
      <c r="B15" s="22" t="n">
        <v>5338</v>
      </c>
      <c r="C15" s="22" t="n">
        <v>5128</v>
      </c>
      <c r="D15" s="22" t="n">
        <v>252</v>
      </c>
      <c r="E15" s="22" t="n">
        <v>5542</v>
      </c>
      <c r="F15" s="22" t="n">
        <v>5130</v>
      </c>
      <c r="G15" s="22" t="n">
        <v>19592</v>
      </c>
      <c r="H15" s="22" t="n">
        <v>7583</v>
      </c>
      <c r="I15" s="22" t="n">
        <v>639</v>
      </c>
      <c r="J15" s="22" t="n">
        <v>14720</v>
      </c>
      <c r="K15" s="22" t="n">
        <v>7209</v>
      </c>
      <c r="L15" s="22" t="n">
        <v>21960</v>
      </c>
      <c r="M15" s="22" t="n">
        <v>14928</v>
      </c>
      <c r="N15" s="22" t="n">
        <v>6990</v>
      </c>
      <c r="O15" s="22" t="n">
        <v>260</v>
      </c>
      <c r="P15" s="22" t="n">
        <v>14833</v>
      </c>
      <c r="Q15" s="22" t="n">
        <v>7124</v>
      </c>
      <c r="R15" s="22" t="n">
        <v>21979</v>
      </c>
      <c r="S15" s="22" t="n">
        <v>19305</v>
      </c>
      <c r="T15" s="22" t="n">
        <v>9304</v>
      </c>
      <c r="U15" s="22" t="n">
        <v>1117</v>
      </c>
      <c r="V15" s="22" t="n">
        <v>632</v>
      </c>
      <c r="W15" s="22" t="n">
        <v>332</v>
      </c>
      <c r="X15" s="22" t="n">
        <v>10669</v>
      </c>
      <c r="Y15" s="22" t="n">
        <v>7522</v>
      </c>
      <c r="Z15" s="22" t="n">
        <v>18230</v>
      </c>
      <c r="AA15" s="22" t="n">
        <v>10223</v>
      </c>
      <c r="AB15" s="22" t="n">
        <v>7124</v>
      </c>
      <c r="AC15" s="22" t="n">
        <v>1042</v>
      </c>
      <c r="AD15" s="22" t="n">
        <v>11137</v>
      </c>
      <c r="AE15" s="22" t="n">
        <v>6969</v>
      </c>
      <c r="AF15" s="22" t="n">
        <v>18176</v>
      </c>
      <c r="AG15" s="22" t="n">
        <v>17983</v>
      </c>
      <c r="AH15" s="22" t="n">
        <v>12287</v>
      </c>
      <c r="AI15" s="22" t="n">
        <v>340</v>
      </c>
      <c r="AJ15" s="22" t="n">
        <v>46</v>
      </c>
      <c r="AK15" s="22" t="n">
        <v>76</v>
      </c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6"/>
      <c r="CA15" s="56"/>
      <c r="CB15" s="56"/>
      <c r="CC15" s="56"/>
      <c r="CD15" s="56"/>
      <c r="CE15" s="56"/>
      <c r="CF15" s="56"/>
      <c r="CG15" s="56"/>
      <c r="CH15" s="56"/>
      <c r="CI15" s="56"/>
      <c r="CJ15" s="56"/>
      <c r="CK15" s="56"/>
      <c r="CL15" s="56"/>
      <c r="CM15" s="56"/>
      <c r="CN15" s="56"/>
      <c r="CO15" s="56"/>
      <c r="CP15" s="56"/>
      <c r="CQ15" s="56"/>
      <c r="CR15" s="56"/>
    </row>
    <row r="16">
      <c r="A16" s="83" t="n">
        <v>14</v>
      </c>
      <c r="B16" s="22" t="n">
        <v>5724</v>
      </c>
      <c r="C16" s="22" t="n">
        <v>5653</v>
      </c>
      <c r="D16" s="22" t="n">
        <v>278</v>
      </c>
      <c r="E16" s="22" t="n">
        <v>5750</v>
      </c>
      <c r="F16" s="22" t="n">
        <v>5877</v>
      </c>
      <c r="G16" s="22" t="n">
        <v>22600</v>
      </c>
      <c r="H16" s="22" t="n">
        <v>8634</v>
      </c>
      <c r="I16" s="22" t="n">
        <v>675</v>
      </c>
      <c r="J16" s="22" t="n">
        <v>18230</v>
      </c>
      <c r="K16" s="22" t="n">
        <v>8773</v>
      </c>
      <c r="L16" s="22" t="n">
        <v>27026</v>
      </c>
      <c r="M16" s="22" t="n">
        <v>18521</v>
      </c>
      <c r="N16" s="22" t="n">
        <v>8363</v>
      </c>
      <c r="O16" s="22" t="n">
        <v>249</v>
      </c>
      <c r="P16" s="22" t="n">
        <v>18218</v>
      </c>
      <c r="Q16" s="22" t="n">
        <v>8763</v>
      </c>
      <c r="R16" s="22" t="n">
        <v>27011</v>
      </c>
      <c r="S16" s="22" t="n">
        <v>20925</v>
      </c>
      <c r="T16" s="22" t="n">
        <v>9746</v>
      </c>
      <c r="U16" s="22" t="n">
        <v>1029</v>
      </c>
      <c r="V16" s="22" t="n">
        <v>803</v>
      </c>
      <c r="W16" s="22" t="n">
        <v>294</v>
      </c>
      <c r="X16" s="22" t="n">
        <v>14339</v>
      </c>
      <c r="Y16" s="22" t="n">
        <v>8978</v>
      </c>
      <c r="Z16" s="22" t="n">
        <v>23358</v>
      </c>
      <c r="AA16" s="22" t="n">
        <v>13856</v>
      </c>
      <c r="AB16" s="22" t="n">
        <v>8402</v>
      </c>
      <c r="AC16" s="22" t="n">
        <v>1281</v>
      </c>
      <c r="AD16" s="22" t="n">
        <v>15059</v>
      </c>
      <c r="AE16" s="22" t="n">
        <v>8150</v>
      </c>
      <c r="AF16" s="22" t="n">
        <v>23286</v>
      </c>
      <c r="AG16" s="22" t="n">
        <v>20839</v>
      </c>
      <c r="AH16" s="22" t="n">
        <v>14716</v>
      </c>
      <c r="AI16" s="22" t="n">
        <v>301</v>
      </c>
      <c r="AJ16" s="22" t="n">
        <v>49</v>
      </c>
      <c r="AK16" s="22" t="n">
        <v>89</v>
      </c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  <c r="BY16" s="56"/>
      <c r="BZ16" s="56"/>
      <c r="CA16" s="56"/>
      <c r="CB16" s="56"/>
      <c r="CC16" s="56"/>
      <c r="CD16" s="56"/>
      <c r="CE16" s="56"/>
      <c r="CF16" s="56"/>
      <c r="CG16" s="56"/>
      <c r="CH16" s="56"/>
      <c r="CI16" s="56"/>
      <c r="CJ16" s="56"/>
      <c r="CK16" s="56"/>
      <c r="CL16" s="56"/>
      <c r="CM16" s="56"/>
      <c r="CN16" s="56"/>
      <c r="CO16" s="56"/>
      <c r="CP16" s="56"/>
      <c r="CQ16" s="56"/>
      <c r="CR16" s="56"/>
    </row>
    <row r="17">
      <c r="A17" s="83" t="n">
        <v>15</v>
      </c>
      <c r="B17" s="22" t="n">
        <v>5809</v>
      </c>
      <c r="C17" s="22" t="n">
        <v>6760</v>
      </c>
      <c r="D17" s="22" t="n">
        <v>278</v>
      </c>
      <c r="E17" s="22" t="n">
        <v>5720</v>
      </c>
      <c r="F17" s="22" t="n">
        <v>7177</v>
      </c>
      <c r="G17" s="22" t="n">
        <v>20871</v>
      </c>
      <c r="H17" s="22" t="n">
        <v>10682</v>
      </c>
      <c r="I17" s="22" t="n">
        <v>680</v>
      </c>
      <c r="J17" s="22" t="n">
        <v>16665</v>
      </c>
      <c r="K17" s="22" t="n">
        <v>10718</v>
      </c>
      <c r="L17" s="22" t="n">
        <v>27414</v>
      </c>
      <c r="M17" s="22" t="n">
        <v>16936</v>
      </c>
      <c r="N17" s="22" t="n">
        <v>10373</v>
      </c>
      <c r="O17" s="22" t="n">
        <v>204</v>
      </c>
      <c r="P17" s="22" t="n">
        <v>16554</v>
      </c>
      <c r="Q17" s="22" t="n">
        <v>10816</v>
      </c>
      <c r="R17" s="22" t="n">
        <v>27406</v>
      </c>
      <c r="S17" s="22" t="n">
        <v>18653</v>
      </c>
      <c r="T17" s="22" t="n">
        <v>11774</v>
      </c>
      <c r="U17" s="22" t="n">
        <v>906</v>
      </c>
      <c r="V17" s="22" t="n">
        <v>687</v>
      </c>
      <c r="W17" s="22" t="n">
        <v>243</v>
      </c>
      <c r="X17" s="22" t="n">
        <v>13582</v>
      </c>
      <c r="Y17" s="22" t="n">
        <v>10595</v>
      </c>
      <c r="Z17" s="22" t="n">
        <v>24227</v>
      </c>
      <c r="AA17" s="22" t="n">
        <v>13117</v>
      </c>
      <c r="AB17" s="22" t="n">
        <v>9889</v>
      </c>
      <c r="AC17" s="22" t="n">
        <v>1396</v>
      </c>
      <c r="AD17" s="22" t="n">
        <v>14278</v>
      </c>
      <c r="AE17" s="22" t="n">
        <v>9703</v>
      </c>
      <c r="AF17" s="22" t="n">
        <v>24083</v>
      </c>
      <c r="AG17" s="22" t="n">
        <v>15973</v>
      </c>
      <c r="AH17" s="22" t="n">
        <v>15860</v>
      </c>
      <c r="AI17" s="22" t="n">
        <v>229</v>
      </c>
      <c r="AJ17" s="22" t="n">
        <v>23</v>
      </c>
      <c r="AK17" s="22" t="n">
        <v>57</v>
      </c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  <c r="BY17" s="56"/>
      <c r="BZ17" s="56"/>
      <c r="CA17" s="56"/>
      <c r="CB17" s="56"/>
      <c r="CC17" s="56"/>
      <c r="CD17" s="56"/>
      <c r="CE17" s="56"/>
      <c r="CF17" s="56"/>
      <c r="CG17" s="56"/>
      <c r="CH17" s="56"/>
      <c r="CI17" s="56"/>
      <c r="CJ17" s="56"/>
      <c r="CK17" s="56"/>
      <c r="CL17" s="56"/>
      <c r="CM17" s="56"/>
      <c r="CN17" s="56"/>
      <c r="CO17" s="56"/>
      <c r="CP17" s="56"/>
      <c r="CQ17" s="56"/>
      <c r="CR17" s="56"/>
    </row>
    <row r="18">
      <c r="A18" s="83" t="n">
        <v>16</v>
      </c>
      <c r="B18" s="22" t="n">
        <v>7728</v>
      </c>
      <c r="C18" s="22" t="n">
        <v>6377</v>
      </c>
      <c r="D18" s="22" t="n">
        <v>374</v>
      </c>
      <c r="E18" s="22" t="n">
        <v>7709</v>
      </c>
      <c r="F18" s="22" t="n">
        <v>6736</v>
      </c>
      <c r="G18" s="22" t="n">
        <v>25971</v>
      </c>
      <c r="H18" s="22" t="n">
        <v>9280</v>
      </c>
      <c r="I18" s="22" t="n">
        <v>765</v>
      </c>
      <c r="J18" s="22" t="n">
        <v>21166</v>
      </c>
      <c r="K18" s="22" t="n">
        <v>8957</v>
      </c>
      <c r="L18" s="22" t="n">
        <v>30164</v>
      </c>
      <c r="M18" s="22" t="n">
        <v>21450</v>
      </c>
      <c r="N18" s="22" t="n">
        <v>8547</v>
      </c>
      <c r="O18" s="22" t="n">
        <v>315</v>
      </c>
      <c r="P18" s="22" t="n">
        <v>21131</v>
      </c>
      <c r="Q18" s="22" t="n">
        <v>8989</v>
      </c>
      <c r="R18" s="22" t="n">
        <v>30159</v>
      </c>
      <c r="S18" s="22" t="n">
        <v>23622</v>
      </c>
      <c r="T18" s="22" t="n">
        <v>10405</v>
      </c>
      <c r="U18" s="22" t="n">
        <v>1140</v>
      </c>
      <c r="V18" s="22" t="n">
        <v>682</v>
      </c>
      <c r="W18" s="22" t="n">
        <v>343</v>
      </c>
      <c r="X18" s="22" t="n">
        <v>16673</v>
      </c>
      <c r="Y18" s="22" t="n">
        <v>8878</v>
      </c>
      <c r="Z18" s="22" t="n">
        <v>25604</v>
      </c>
      <c r="AA18" s="22" t="n">
        <v>16027</v>
      </c>
      <c r="AB18" s="22" t="n">
        <v>8358</v>
      </c>
      <c r="AC18" s="22" t="n">
        <v>1431</v>
      </c>
      <c r="AD18" s="22" t="n">
        <v>17222</v>
      </c>
      <c r="AE18" s="22" t="n">
        <v>8257</v>
      </c>
      <c r="AF18" s="22" t="n">
        <v>25560</v>
      </c>
      <c r="AG18" s="22" t="n">
        <v>23213</v>
      </c>
      <c r="AH18" s="22" t="n">
        <v>14598</v>
      </c>
      <c r="AI18" s="22" t="n">
        <v>365</v>
      </c>
      <c r="AJ18" s="22" t="n">
        <v>46</v>
      </c>
      <c r="AK18" s="22" t="n">
        <v>108</v>
      </c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</row>
    <row r="19">
      <c r="A19" s="83" t="n">
        <v>17</v>
      </c>
      <c r="B19" s="22" t="n">
        <v>6381</v>
      </c>
      <c r="C19" s="22" t="n">
        <v>5092</v>
      </c>
      <c r="D19" s="22" t="n">
        <v>235</v>
      </c>
      <c r="E19" s="22" t="n">
        <v>6522</v>
      </c>
      <c r="F19" s="22" t="n">
        <v>5095</v>
      </c>
      <c r="G19" s="22" t="n">
        <v>19036</v>
      </c>
      <c r="H19" s="22" t="n">
        <v>6583</v>
      </c>
      <c r="I19" s="22" t="n">
        <v>542</v>
      </c>
      <c r="J19" s="22" t="n">
        <v>14059</v>
      </c>
      <c r="K19" s="22" t="n">
        <v>6171</v>
      </c>
      <c r="L19" s="22" t="n">
        <v>20254</v>
      </c>
      <c r="M19" s="22" t="n">
        <v>14232</v>
      </c>
      <c r="N19" s="22" t="n">
        <v>5861</v>
      </c>
      <c r="O19" s="22" t="n">
        <v>255</v>
      </c>
      <c r="P19" s="22" t="n">
        <v>14058</v>
      </c>
      <c r="Q19" s="22" t="n">
        <v>6145</v>
      </c>
      <c r="R19" s="22" t="n">
        <v>20228</v>
      </c>
      <c r="S19" s="22" t="n">
        <v>18321</v>
      </c>
      <c r="T19" s="22" t="n">
        <v>8016</v>
      </c>
      <c r="U19" s="22" t="n">
        <v>836</v>
      </c>
      <c r="V19" s="22" t="n">
        <v>499</v>
      </c>
      <c r="W19" s="22" t="n">
        <v>277</v>
      </c>
      <c r="X19" s="22" t="n">
        <v>10223</v>
      </c>
      <c r="Y19" s="22" t="n">
        <v>6265</v>
      </c>
      <c r="Z19" s="22" t="n">
        <v>16526</v>
      </c>
      <c r="AA19" s="22" t="n">
        <v>9870</v>
      </c>
      <c r="AB19" s="22" t="n">
        <v>5810</v>
      </c>
      <c r="AC19" s="22" t="n">
        <v>955</v>
      </c>
      <c r="AD19" s="22" t="n">
        <v>10527</v>
      </c>
      <c r="AE19" s="22" t="n">
        <v>5893</v>
      </c>
      <c r="AF19" s="22" t="n">
        <v>16481</v>
      </c>
      <c r="AG19" s="22" t="n">
        <v>17657</v>
      </c>
      <c r="AH19" s="22" t="n">
        <v>10600</v>
      </c>
      <c r="AI19" s="22" t="n">
        <v>274</v>
      </c>
      <c r="AJ19" s="22" t="n">
        <v>43</v>
      </c>
      <c r="AK19" s="22" t="n">
        <v>66</v>
      </c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  <c r="BY19" s="56"/>
      <c r="BZ19" s="56"/>
      <c r="CA19" s="56"/>
      <c r="CB19" s="56"/>
      <c r="CC19" s="56"/>
      <c r="CD19" s="56"/>
      <c r="CE19" s="56"/>
      <c r="CF19" s="56"/>
      <c r="CG19" s="56"/>
      <c r="CH19" s="56"/>
      <c r="CI19" s="56"/>
      <c r="CJ19" s="56"/>
      <c r="CK19" s="56"/>
      <c r="CL19" s="56"/>
      <c r="CM19" s="56"/>
      <c r="CN19" s="56"/>
      <c r="CO19" s="56"/>
      <c r="CP19" s="56"/>
      <c r="CQ19" s="56"/>
      <c r="CR19" s="56"/>
    </row>
    <row r="20">
      <c r="A20" s="83" t="n">
        <v>18</v>
      </c>
      <c r="B20" s="22" t="n">
        <v>6675</v>
      </c>
      <c r="C20" s="22" t="n">
        <v>6766</v>
      </c>
      <c r="D20" s="22" t="n">
        <v>284</v>
      </c>
      <c r="E20" s="22" t="n">
        <v>6944</v>
      </c>
      <c r="F20" s="22" t="n">
        <v>6712</v>
      </c>
      <c r="G20" s="22" t="n">
        <v>19073</v>
      </c>
      <c r="H20" s="22" t="n">
        <v>8992</v>
      </c>
      <c r="I20" s="22" t="n">
        <v>609</v>
      </c>
      <c r="J20" s="22" t="n">
        <v>13866</v>
      </c>
      <c r="K20" s="22" t="n">
        <v>8277</v>
      </c>
      <c r="L20" s="22" t="n">
        <v>22164</v>
      </c>
      <c r="M20" s="22" t="n">
        <v>14064</v>
      </c>
      <c r="N20" s="22" t="n">
        <v>7908</v>
      </c>
      <c r="O20" s="22" t="n">
        <v>271</v>
      </c>
      <c r="P20" s="22" t="n">
        <v>13876</v>
      </c>
      <c r="Q20" s="22" t="n">
        <v>8251</v>
      </c>
      <c r="R20" s="22" t="n">
        <v>22150</v>
      </c>
      <c r="S20" s="22" t="n">
        <v>18376</v>
      </c>
      <c r="T20" s="22" t="n">
        <v>10499</v>
      </c>
      <c r="U20" s="22" t="n">
        <v>1071</v>
      </c>
      <c r="V20" s="22" t="n">
        <v>580</v>
      </c>
      <c r="W20" s="22" t="n">
        <v>279</v>
      </c>
      <c r="X20" s="22" t="n">
        <v>9667</v>
      </c>
      <c r="Y20" s="22" t="n">
        <v>8186</v>
      </c>
      <c r="Z20" s="22" t="n">
        <v>17898</v>
      </c>
      <c r="AA20" s="22" t="n">
        <v>9251</v>
      </c>
      <c r="AB20" s="22" t="n">
        <v>7826</v>
      </c>
      <c r="AC20" s="22" t="n">
        <v>947</v>
      </c>
      <c r="AD20" s="22" t="n">
        <v>10108</v>
      </c>
      <c r="AE20" s="22" t="n">
        <v>7718</v>
      </c>
      <c r="AF20" s="22" t="n">
        <v>17886</v>
      </c>
      <c r="AG20" s="22" t="n">
        <v>17939</v>
      </c>
      <c r="AH20" s="22" t="n">
        <v>13442</v>
      </c>
      <c r="AI20" s="22" t="n">
        <v>284</v>
      </c>
      <c r="AJ20" s="22" t="n">
        <v>36</v>
      </c>
      <c r="AK20" s="22" t="n">
        <v>63</v>
      </c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56"/>
    </row>
    <row r="21">
      <c r="A21" s="83" t="n">
        <v>19</v>
      </c>
      <c r="B21" s="22" t="n">
        <v>5053</v>
      </c>
      <c r="C21" s="22" t="n">
        <v>8429</v>
      </c>
      <c r="D21" s="22" t="n">
        <v>315</v>
      </c>
      <c r="E21" s="22" t="n">
        <v>5201</v>
      </c>
      <c r="F21" s="22" t="n">
        <v>8598</v>
      </c>
      <c r="G21" s="22" t="n">
        <v>18063</v>
      </c>
      <c r="H21" s="22" t="n">
        <v>14289</v>
      </c>
      <c r="I21" s="22" t="n">
        <v>641</v>
      </c>
      <c r="J21" s="22" t="n">
        <v>13640</v>
      </c>
      <c r="K21" s="22" t="n">
        <v>13611</v>
      </c>
      <c r="L21" s="22" t="n">
        <v>27277</v>
      </c>
      <c r="M21" s="22" t="n">
        <v>13899</v>
      </c>
      <c r="N21" s="22" t="n">
        <v>13173</v>
      </c>
      <c r="O21" s="22" t="n">
        <v>267</v>
      </c>
      <c r="P21" s="22" t="n">
        <v>13604</v>
      </c>
      <c r="Q21" s="22" t="n">
        <v>13647</v>
      </c>
      <c r="R21" s="22" t="n">
        <v>27277</v>
      </c>
      <c r="S21" s="22" t="n">
        <v>14622</v>
      </c>
      <c r="T21" s="22" t="n">
        <v>15279</v>
      </c>
      <c r="U21" s="22" t="n">
        <v>993</v>
      </c>
      <c r="V21" s="22" t="n">
        <v>574</v>
      </c>
      <c r="W21" s="22" t="n">
        <v>231</v>
      </c>
      <c r="X21" s="22" t="n">
        <v>8880</v>
      </c>
      <c r="Y21" s="22" t="n">
        <v>10815</v>
      </c>
      <c r="Z21" s="22" t="n">
        <v>19737</v>
      </c>
      <c r="AA21" s="22" t="n">
        <v>8445</v>
      </c>
      <c r="AB21" s="22" t="n">
        <v>10368</v>
      </c>
      <c r="AC21" s="22" t="n">
        <v>1019</v>
      </c>
      <c r="AD21" s="22" t="n">
        <v>9470</v>
      </c>
      <c r="AE21" s="22" t="n">
        <v>10132</v>
      </c>
      <c r="AF21" s="22" t="n">
        <v>19671</v>
      </c>
      <c r="AG21" s="22" t="n">
        <v>13327</v>
      </c>
      <c r="AH21" s="22" t="n">
        <v>16061</v>
      </c>
      <c r="AI21" s="22" t="n">
        <v>264</v>
      </c>
      <c r="AJ21" s="22" t="n">
        <v>52</v>
      </c>
      <c r="AK21" s="22" t="n">
        <v>62</v>
      </c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</row>
    <row r="22">
      <c r="A22" s="83" t="n">
        <v>20</v>
      </c>
      <c r="B22" s="22" t="n">
        <v>6263</v>
      </c>
      <c r="C22" s="22" t="n">
        <v>4570</v>
      </c>
      <c r="D22" s="22" t="n">
        <v>257</v>
      </c>
      <c r="E22" s="22" t="n">
        <v>6562</v>
      </c>
      <c r="F22" s="22" t="n">
        <v>4511</v>
      </c>
      <c r="G22" s="22" t="n">
        <v>17647</v>
      </c>
      <c r="H22" s="22" t="n">
        <v>6490</v>
      </c>
      <c r="I22" s="22" t="n">
        <v>464</v>
      </c>
      <c r="J22" s="22" t="n">
        <v>13323</v>
      </c>
      <c r="K22" s="22" t="n">
        <v>6231</v>
      </c>
      <c r="L22" s="22" t="n">
        <v>19584</v>
      </c>
      <c r="M22" s="22" t="n">
        <v>13527</v>
      </c>
      <c r="N22" s="22" t="n">
        <v>5935</v>
      </c>
      <c r="O22" s="22" t="n">
        <v>203</v>
      </c>
      <c r="P22" s="22" t="n">
        <v>13372</v>
      </c>
      <c r="Q22" s="22" t="n">
        <v>6188</v>
      </c>
      <c r="R22" s="22" t="n">
        <v>19588</v>
      </c>
      <c r="S22" s="22" t="n">
        <v>16725</v>
      </c>
      <c r="T22" s="22" t="n">
        <v>7691</v>
      </c>
      <c r="U22" s="22" t="n">
        <v>720</v>
      </c>
      <c r="V22" s="22" t="n">
        <v>445</v>
      </c>
      <c r="W22" s="22" t="n">
        <v>251</v>
      </c>
      <c r="X22" s="22" t="n">
        <v>6418</v>
      </c>
      <c r="Y22" s="22" t="n">
        <v>4462</v>
      </c>
      <c r="Z22" s="22" t="n">
        <v>10898</v>
      </c>
      <c r="AA22" s="22" t="n">
        <v>6266</v>
      </c>
      <c r="AB22" s="22" t="n">
        <v>4240</v>
      </c>
      <c r="AC22" s="22" t="n">
        <v>466</v>
      </c>
      <c r="AD22" s="22" t="n">
        <v>6675</v>
      </c>
      <c r="AE22" s="22" t="n">
        <v>4161</v>
      </c>
      <c r="AF22" s="22" t="n">
        <v>10864</v>
      </c>
      <c r="AG22" s="22" t="n">
        <v>12930</v>
      </c>
      <c r="AH22" s="22" t="n">
        <v>7266</v>
      </c>
      <c r="AI22" s="22" t="n">
        <v>171</v>
      </c>
      <c r="AJ22" s="22" t="n">
        <v>44</v>
      </c>
      <c r="AK22" s="22" t="n">
        <v>69</v>
      </c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  <c r="CQ22" s="56"/>
      <c r="CR22" s="56"/>
    </row>
    <row r="23">
      <c r="A23" s="83" t="n">
        <v>21</v>
      </c>
      <c r="B23" s="22" t="n">
        <v>5460</v>
      </c>
      <c r="C23" s="22" t="n">
        <v>3571</v>
      </c>
      <c r="D23" s="22" t="n">
        <v>154</v>
      </c>
      <c r="E23" s="22" t="n">
        <v>5711</v>
      </c>
      <c r="F23" s="22" t="n">
        <v>3348</v>
      </c>
      <c r="G23" s="22" t="n">
        <v>14887</v>
      </c>
      <c r="H23" s="22" t="n">
        <v>4457</v>
      </c>
      <c r="I23" s="22" t="n">
        <v>278</v>
      </c>
      <c r="J23" s="22" t="n">
        <v>10667</v>
      </c>
      <c r="K23" s="22" t="n">
        <v>3824</v>
      </c>
      <c r="L23" s="22" t="n">
        <v>14507</v>
      </c>
      <c r="M23" s="22" t="n">
        <v>10774</v>
      </c>
      <c r="N23" s="22" t="n">
        <v>3664</v>
      </c>
      <c r="O23" s="22" t="n">
        <v>128</v>
      </c>
      <c r="P23" s="22" t="n">
        <v>10704</v>
      </c>
      <c r="Q23" s="22" t="n">
        <v>3788</v>
      </c>
      <c r="R23" s="22" t="n">
        <v>14506</v>
      </c>
      <c r="S23" s="22" t="n">
        <v>14470</v>
      </c>
      <c r="T23" s="22" t="n">
        <v>5671</v>
      </c>
      <c r="U23" s="22" t="n">
        <v>502</v>
      </c>
      <c r="V23" s="22" t="n">
        <v>229</v>
      </c>
      <c r="W23" s="22" t="n">
        <v>193</v>
      </c>
      <c r="X23" s="22" t="n">
        <v>7685</v>
      </c>
      <c r="Y23" s="22" t="n">
        <v>3756</v>
      </c>
      <c r="Z23" s="22" t="n">
        <v>11459</v>
      </c>
      <c r="AA23" s="22" t="n">
        <v>7511</v>
      </c>
      <c r="AB23" s="22" t="n">
        <v>3578</v>
      </c>
      <c r="AC23" s="22" t="n">
        <v>449</v>
      </c>
      <c r="AD23" s="22" t="n">
        <v>7813</v>
      </c>
      <c r="AE23" s="22" t="n">
        <v>3601</v>
      </c>
      <c r="AF23" s="22" t="n">
        <v>11446</v>
      </c>
      <c r="AG23" s="22" t="n">
        <v>15830</v>
      </c>
      <c r="AH23" s="22" t="n">
        <v>6379</v>
      </c>
      <c r="AI23" s="22" t="n">
        <v>139</v>
      </c>
      <c r="AJ23" s="22" t="n">
        <v>44</v>
      </c>
      <c r="AK23" s="22" t="n">
        <v>38</v>
      </c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56"/>
    </row>
    <row r="24">
      <c r="A24" s="83" t="n">
        <v>22</v>
      </c>
      <c r="B24" s="22" t="n">
        <v>5733</v>
      </c>
      <c r="C24" s="22" t="n">
        <v>4005</v>
      </c>
      <c r="D24" s="22" t="n">
        <v>169</v>
      </c>
      <c r="E24" s="22" t="n">
        <v>6063</v>
      </c>
      <c r="F24" s="22" t="n">
        <v>3790</v>
      </c>
      <c r="G24" s="22" t="n">
        <v>17794</v>
      </c>
      <c r="H24" s="22" t="n">
        <v>6212</v>
      </c>
      <c r="I24" s="22" t="n">
        <v>397</v>
      </c>
      <c r="J24" s="22" t="n">
        <v>12743</v>
      </c>
      <c r="K24" s="22" t="n">
        <v>5803</v>
      </c>
      <c r="L24" s="22" t="n">
        <v>18566</v>
      </c>
      <c r="M24" s="22" t="n">
        <v>12898</v>
      </c>
      <c r="N24" s="22" t="n">
        <v>5585</v>
      </c>
      <c r="O24" s="22" t="n">
        <v>157</v>
      </c>
      <c r="P24" s="22" t="n">
        <v>12733</v>
      </c>
      <c r="Q24" s="22" t="n">
        <v>5795</v>
      </c>
      <c r="R24" s="22" t="n">
        <v>18553</v>
      </c>
      <c r="S24" s="22" t="n">
        <v>16825</v>
      </c>
      <c r="T24" s="22" t="n">
        <v>7594</v>
      </c>
      <c r="U24" s="22" t="n">
        <v>627</v>
      </c>
      <c r="V24" s="22" t="n">
        <v>353</v>
      </c>
      <c r="W24" s="22" t="n">
        <v>226</v>
      </c>
      <c r="X24" s="22" t="n">
        <v>9284</v>
      </c>
      <c r="Y24" s="22" t="n">
        <v>5594</v>
      </c>
      <c r="Z24" s="22" t="n">
        <v>14912</v>
      </c>
      <c r="AA24" s="22" t="n">
        <v>9053</v>
      </c>
      <c r="AB24" s="22" t="n">
        <v>5363</v>
      </c>
      <c r="AC24" s="22" t="n">
        <v>595</v>
      </c>
      <c r="AD24" s="22" t="n">
        <v>9532</v>
      </c>
      <c r="AE24" s="22" t="n">
        <v>5285</v>
      </c>
      <c r="AF24" s="22" t="n">
        <v>14863</v>
      </c>
      <c r="AG24" s="22" t="n">
        <v>17098</v>
      </c>
      <c r="AH24" s="22" t="n">
        <v>8701</v>
      </c>
      <c r="AI24" s="22" t="n">
        <v>211</v>
      </c>
      <c r="AJ24" s="22" t="n">
        <v>51</v>
      </c>
      <c r="AK24" s="22" t="n">
        <v>70</v>
      </c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  <c r="BX24" s="56"/>
      <c r="BY24" s="56"/>
      <c r="BZ24" s="56"/>
      <c r="CA24" s="56"/>
      <c r="CB24" s="56"/>
      <c r="CC24" s="56"/>
      <c r="CD24" s="56"/>
      <c r="CE24" s="56"/>
      <c r="CF24" s="56"/>
      <c r="CG24" s="56"/>
      <c r="CH24" s="56"/>
      <c r="CI24" s="56"/>
      <c r="CJ24" s="56"/>
      <c r="CK24" s="56"/>
      <c r="CL24" s="56"/>
      <c r="CM24" s="56"/>
      <c r="CN24" s="56"/>
      <c r="CO24" s="56"/>
      <c r="CP24" s="56"/>
      <c r="CQ24" s="56"/>
      <c r="CR24" s="56"/>
    </row>
    <row r="25">
      <c r="A25" s="83" t="n">
        <v>23</v>
      </c>
      <c r="B25" s="22" t="n">
        <v>3964</v>
      </c>
      <c r="C25" s="22" t="n">
        <v>8988</v>
      </c>
      <c r="D25" s="22" t="n">
        <v>288</v>
      </c>
      <c r="E25" s="22" t="n">
        <v>4311</v>
      </c>
      <c r="F25" s="22" t="n">
        <v>8774</v>
      </c>
      <c r="G25" s="22" t="n">
        <v>13899</v>
      </c>
      <c r="H25" s="22" t="n">
        <v>12438</v>
      </c>
      <c r="I25" s="22" t="n">
        <v>608</v>
      </c>
      <c r="J25" s="22" t="n">
        <v>9981</v>
      </c>
      <c r="K25" s="22" t="n">
        <v>10756</v>
      </c>
      <c r="L25" s="22" t="n">
        <v>20774</v>
      </c>
      <c r="M25" s="22" t="n">
        <v>10135</v>
      </c>
      <c r="N25" s="22" t="n">
        <v>10478</v>
      </c>
      <c r="O25" s="22" t="n">
        <v>239</v>
      </c>
      <c r="P25" s="22" t="n">
        <v>8980</v>
      </c>
      <c r="Q25" s="22" t="n">
        <v>10056</v>
      </c>
      <c r="R25" s="22" t="n">
        <v>19066</v>
      </c>
      <c r="S25" s="22" t="n">
        <v>13118</v>
      </c>
      <c r="T25" s="22" t="n">
        <v>15928</v>
      </c>
      <c r="U25" s="22" t="n">
        <v>985</v>
      </c>
      <c r="V25" s="22" t="n">
        <v>471</v>
      </c>
      <c r="W25" s="22" t="n">
        <v>236</v>
      </c>
      <c r="X25" s="22" t="n">
        <v>7560</v>
      </c>
      <c r="Y25" s="22" t="n">
        <v>10269</v>
      </c>
      <c r="Z25" s="22" t="n">
        <v>17863</v>
      </c>
      <c r="AA25" s="22" t="n">
        <v>7217</v>
      </c>
      <c r="AB25" s="22" t="n">
        <v>9974</v>
      </c>
      <c r="AC25" s="22" t="n">
        <v>762</v>
      </c>
      <c r="AD25" s="22" t="n">
        <v>7984</v>
      </c>
      <c r="AE25" s="22" t="n">
        <v>9799</v>
      </c>
      <c r="AF25" s="22" t="n">
        <v>17832</v>
      </c>
      <c r="AG25" s="22" t="n">
        <v>14302</v>
      </c>
      <c r="AH25" s="22" t="n">
        <v>16159</v>
      </c>
      <c r="AI25" s="22" t="n">
        <v>270</v>
      </c>
      <c r="AJ25" s="22" t="n">
        <v>65</v>
      </c>
      <c r="AK25" s="22" t="n">
        <v>60</v>
      </c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56"/>
    </row>
    <row r="26">
      <c r="A26" s="83" t="n">
        <v>24</v>
      </c>
      <c r="B26" s="22" t="n">
        <v>4709</v>
      </c>
      <c r="C26" s="22" t="n">
        <v>4976</v>
      </c>
      <c r="D26" s="22" t="n">
        <v>223</v>
      </c>
      <c r="E26" s="22" t="n">
        <v>5070</v>
      </c>
      <c r="F26" s="22" t="n">
        <v>4757</v>
      </c>
      <c r="G26" s="22" t="n">
        <v>13366</v>
      </c>
      <c r="H26" s="22" t="n">
        <v>7166</v>
      </c>
      <c r="I26" s="22" t="n">
        <v>471</v>
      </c>
      <c r="J26" s="22" t="n">
        <v>8836</v>
      </c>
      <c r="K26" s="22" t="n">
        <v>6401</v>
      </c>
      <c r="L26" s="22" t="n">
        <v>15251</v>
      </c>
      <c r="M26" s="22" t="n">
        <v>8925</v>
      </c>
      <c r="N26" s="22" t="n">
        <v>6167</v>
      </c>
      <c r="O26" s="22" t="n">
        <v>231</v>
      </c>
      <c r="P26" s="22" t="n">
        <v>8823</v>
      </c>
      <c r="Q26" s="22" t="n">
        <v>6379</v>
      </c>
      <c r="R26" s="22" t="n">
        <v>15224</v>
      </c>
      <c r="S26" s="22" t="n">
        <v>12963</v>
      </c>
      <c r="T26" s="22" t="n">
        <v>8862</v>
      </c>
      <c r="U26" s="22" t="n">
        <v>748</v>
      </c>
      <c r="V26" s="22" t="n">
        <v>365</v>
      </c>
      <c r="W26" s="22" t="n">
        <v>215</v>
      </c>
      <c r="X26" s="22" t="n">
        <v>6775</v>
      </c>
      <c r="Y26" s="22" t="n">
        <v>6454</v>
      </c>
      <c r="Z26" s="22" t="n">
        <v>13260</v>
      </c>
      <c r="AA26" s="22" t="n">
        <v>6535</v>
      </c>
      <c r="AB26" s="22" t="n">
        <v>6228</v>
      </c>
      <c r="AC26" s="22" t="n">
        <v>614</v>
      </c>
      <c r="AD26" s="22" t="n">
        <v>7009</v>
      </c>
      <c r="AE26" s="22" t="n">
        <v>6174</v>
      </c>
      <c r="AF26" s="22" t="n">
        <v>13222</v>
      </c>
      <c r="AG26" s="22" t="n">
        <v>13719</v>
      </c>
      <c r="AH26" s="22" t="n">
        <v>9983</v>
      </c>
      <c r="AI26" s="22" t="n">
        <v>244</v>
      </c>
      <c r="AJ26" s="22" t="n">
        <v>74</v>
      </c>
      <c r="AK26" s="22" t="n">
        <v>61</v>
      </c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  <c r="BT26" s="56"/>
      <c r="BU26" s="56"/>
      <c r="BV26" s="56"/>
      <c r="BW26" s="56"/>
      <c r="BX26" s="56"/>
      <c r="BY26" s="56"/>
      <c r="BZ26" s="56"/>
      <c r="CA26" s="56"/>
      <c r="CB26" s="56"/>
      <c r="CC26" s="56"/>
      <c r="CD26" s="56"/>
      <c r="CE26" s="56"/>
      <c r="CF26" s="56"/>
      <c r="CG26" s="56"/>
      <c r="CH26" s="56"/>
      <c r="CI26" s="56"/>
      <c r="CJ26" s="56"/>
      <c r="CK26" s="56"/>
      <c r="CL26" s="56"/>
      <c r="CM26" s="56"/>
      <c r="CN26" s="56"/>
      <c r="CO26" s="56"/>
      <c r="CP26" s="56"/>
      <c r="CQ26" s="56"/>
      <c r="CR26" s="56"/>
    </row>
    <row r="27">
      <c r="A27" s="83" t="n">
        <v>25</v>
      </c>
      <c r="B27" s="22" t="n">
        <v>3715</v>
      </c>
      <c r="C27" s="22" t="n">
        <v>5689</v>
      </c>
      <c r="D27" s="22" t="n">
        <v>207</v>
      </c>
      <c r="E27" s="22" t="n">
        <v>3945</v>
      </c>
      <c r="F27" s="22" t="n">
        <v>5658</v>
      </c>
      <c r="G27" s="22" t="n">
        <v>13378</v>
      </c>
      <c r="H27" s="22" t="n">
        <v>10360</v>
      </c>
      <c r="I27" s="22" t="n">
        <v>482</v>
      </c>
      <c r="J27" s="22" t="n">
        <v>9709</v>
      </c>
      <c r="K27" s="22" t="n">
        <v>9346</v>
      </c>
      <c r="L27" s="22" t="n">
        <v>19082</v>
      </c>
      <c r="M27" s="22" t="n">
        <v>9841</v>
      </c>
      <c r="N27" s="22" t="n">
        <v>9087</v>
      </c>
      <c r="O27" s="22" t="n">
        <v>207</v>
      </c>
      <c r="P27" s="22" t="n">
        <v>9072</v>
      </c>
      <c r="Q27" s="22" t="n">
        <v>9044</v>
      </c>
      <c r="R27" s="22" t="n">
        <v>18144</v>
      </c>
      <c r="S27" s="22" t="n">
        <v>11413</v>
      </c>
      <c r="T27" s="22" t="n">
        <v>11075</v>
      </c>
      <c r="U27" s="22" t="n">
        <v>702</v>
      </c>
      <c r="V27" s="22" t="n">
        <v>419</v>
      </c>
      <c r="W27" s="22" t="n">
        <v>164</v>
      </c>
      <c r="X27" s="22" t="n">
        <v>6956</v>
      </c>
      <c r="Y27" s="22" t="n">
        <v>8621</v>
      </c>
      <c r="Z27" s="22" t="n">
        <v>15607</v>
      </c>
      <c r="AA27" s="22" t="n">
        <v>6626</v>
      </c>
      <c r="AB27" s="22" t="n">
        <v>8364</v>
      </c>
      <c r="AC27" s="22" t="n">
        <v>690</v>
      </c>
      <c r="AD27" s="22" t="n">
        <v>7343</v>
      </c>
      <c r="AE27" s="22" t="n">
        <v>8176</v>
      </c>
      <c r="AF27" s="22" t="n">
        <v>15557</v>
      </c>
      <c r="AG27" s="22" t="n">
        <v>11545</v>
      </c>
      <c r="AH27" s="22" t="n">
        <v>12906</v>
      </c>
      <c r="AI27" s="22" t="n">
        <v>209</v>
      </c>
      <c r="AJ27" s="22" t="n">
        <v>44</v>
      </c>
      <c r="AK27" s="22" t="n">
        <v>36</v>
      </c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  <c r="BX27" s="56"/>
      <c r="BY27" s="56"/>
      <c r="BZ27" s="56"/>
      <c r="CA27" s="56"/>
      <c r="CB27" s="56"/>
      <c r="CC27" s="56"/>
      <c r="CD27" s="56"/>
      <c r="CE27" s="56"/>
      <c r="CF27" s="56"/>
      <c r="CG27" s="56"/>
      <c r="CH27" s="56"/>
      <c r="CI27" s="56"/>
      <c r="CJ27" s="56"/>
      <c r="CK27" s="56"/>
      <c r="CL27" s="56"/>
      <c r="CM27" s="56"/>
      <c r="CN27" s="56"/>
      <c r="CO27" s="56"/>
      <c r="CP27" s="56"/>
      <c r="CQ27" s="56"/>
      <c r="CR27" s="56"/>
    </row>
    <row r="28">
      <c r="A28" s="83" t="n">
        <v>26</v>
      </c>
      <c r="B28" s="22" t="n">
        <v>5164</v>
      </c>
      <c r="C28" s="22" t="n">
        <v>5635</v>
      </c>
      <c r="D28" s="22" t="n">
        <v>177</v>
      </c>
      <c r="E28" s="22" t="n">
        <v>5440</v>
      </c>
      <c r="F28" s="22" t="n">
        <v>5515</v>
      </c>
      <c r="G28" s="22" t="n">
        <v>18125</v>
      </c>
      <c r="H28" s="22" t="n">
        <v>7909</v>
      </c>
      <c r="I28" s="22" t="n">
        <v>438</v>
      </c>
      <c r="J28" s="22" t="n">
        <v>11661</v>
      </c>
      <c r="K28" s="22" t="n">
        <v>6319</v>
      </c>
      <c r="L28" s="22" t="n">
        <v>17987</v>
      </c>
      <c r="M28" s="22" t="n">
        <v>11826</v>
      </c>
      <c r="N28" s="22" t="n">
        <v>6055</v>
      </c>
      <c r="O28" s="22" t="n">
        <v>191</v>
      </c>
      <c r="P28" s="22" t="n">
        <v>11564</v>
      </c>
      <c r="Q28" s="22" t="n">
        <v>6432</v>
      </c>
      <c r="R28" s="22" t="n">
        <v>18005</v>
      </c>
      <c r="S28" s="22" t="n">
        <v>15458</v>
      </c>
      <c r="T28" s="22" t="n">
        <v>8888</v>
      </c>
      <c r="U28" s="22" t="n">
        <v>701</v>
      </c>
      <c r="V28" s="22" t="n">
        <v>451</v>
      </c>
      <c r="W28" s="22" t="n">
        <v>192</v>
      </c>
      <c r="X28" s="22" t="n">
        <v>6781</v>
      </c>
      <c r="Y28" s="22" t="n">
        <v>5612</v>
      </c>
      <c r="Z28" s="22" t="n">
        <v>12411</v>
      </c>
      <c r="AA28" s="22" t="n">
        <v>6525</v>
      </c>
      <c r="AB28" s="22" t="n">
        <v>5416</v>
      </c>
      <c r="AC28" s="22" t="n">
        <v>552</v>
      </c>
      <c r="AD28" s="22" t="n">
        <v>6924</v>
      </c>
      <c r="AE28" s="22" t="n">
        <v>5410</v>
      </c>
      <c r="AF28" s="22" t="n">
        <v>12380</v>
      </c>
      <c r="AG28" s="22" t="n">
        <v>11253</v>
      </c>
      <c r="AH28" s="22" t="n">
        <v>9658</v>
      </c>
      <c r="AI28" s="22" t="n">
        <v>147</v>
      </c>
      <c r="AJ28" s="22" t="n">
        <v>24</v>
      </c>
      <c r="AK28" s="22" t="n">
        <v>33</v>
      </c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</row>
    <row r="29">
      <c r="A29" s="83" t="n">
        <v>27</v>
      </c>
      <c r="B29" s="22" t="n">
        <v>6562</v>
      </c>
      <c r="C29" s="22" t="n">
        <v>6500</v>
      </c>
      <c r="D29" s="22" t="n">
        <v>316</v>
      </c>
      <c r="E29" s="22" t="n">
        <v>6805</v>
      </c>
      <c r="F29" s="22" t="n">
        <v>6479</v>
      </c>
      <c r="G29" s="22" t="n">
        <v>19868</v>
      </c>
      <c r="H29" s="22" t="n">
        <v>9079</v>
      </c>
      <c r="I29" s="22" t="n">
        <v>647</v>
      </c>
      <c r="J29" s="22" t="n">
        <v>14066</v>
      </c>
      <c r="K29" s="22" t="n">
        <v>7758</v>
      </c>
      <c r="L29" s="22" t="n">
        <v>21836</v>
      </c>
      <c r="M29" s="22" t="n">
        <v>14269</v>
      </c>
      <c r="N29" s="22" t="n">
        <v>7451</v>
      </c>
      <c r="O29" s="22" t="n">
        <v>290</v>
      </c>
      <c r="P29" s="22" t="n">
        <v>13929</v>
      </c>
      <c r="Q29" s="22" t="n">
        <v>7921</v>
      </c>
      <c r="R29" s="22" t="n">
        <v>21866</v>
      </c>
      <c r="S29" s="22" t="n">
        <v>18933</v>
      </c>
      <c r="T29" s="22" t="n">
        <v>10750</v>
      </c>
      <c r="U29" s="22" t="n">
        <v>1031</v>
      </c>
      <c r="V29" s="22" t="n">
        <v>613</v>
      </c>
      <c r="W29" s="22" t="n">
        <v>295</v>
      </c>
      <c r="X29" s="22" t="n">
        <v>10680</v>
      </c>
      <c r="Y29" s="22" t="n">
        <v>7736</v>
      </c>
      <c r="Z29" s="22" t="n">
        <v>18467</v>
      </c>
      <c r="AA29" s="22" t="n">
        <v>10042</v>
      </c>
      <c r="AB29" s="22" t="n">
        <v>7498</v>
      </c>
      <c r="AC29" s="22" t="n">
        <v>1033</v>
      </c>
      <c r="AD29" s="22" t="n">
        <v>10846</v>
      </c>
      <c r="AE29" s="22" t="n">
        <v>7468</v>
      </c>
      <c r="AF29" s="22" t="n">
        <v>18383</v>
      </c>
      <c r="AG29" s="22" t="n">
        <v>18514</v>
      </c>
      <c r="AH29" s="22" t="n">
        <v>13034</v>
      </c>
      <c r="AI29" s="22" t="n">
        <v>333</v>
      </c>
      <c r="AJ29" s="22" t="n">
        <v>37</v>
      </c>
      <c r="AK29" s="22" t="n">
        <v>97</v>
      </c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56"/>
      <c r="BZ29" s="56"/>
      <c r="CA29" s="56"/>
      <c r="CB29" s="56"/>
      <c r="CC29" s="56"/>
      <c r="CD29" s="56"/>
      <c r="CE29" s="56"/>
      <c r="CF29" s="56"/>
      <c r="CG29" s="56"/>
      <c r="CH29" s="56"/>
      <c r="CI29" s="56"/>
      <c r="CJ29" s="56"/>
      <c r="CK29" s="56"/>
      <c r="CL29" s="56"/>
      <c r="CM29" s="56"/>
      <c r="CN29" s="56"/>
      <c r="CO29" s="56"/>
      <c r="CP29" s="56"/>
      <c r="CQ29" s="56"/>
      <c r="CR29" s="56"/>
    </row>
    <row r="30">
      <c r="A30" s="83" t="n">
        <v>28</v>
      </c>
      <c r="B30" s="22" t="n">
        <v>6435</v>
      </c>
      <c r="C30" s="22" t="n">
        <v>7498</v>
      </c>
      <c r="D30" s="22" t="n">
        <v>275</v>
      </c>
      <c r="E30" s="22" t="n">
        <v>6568</v>
      </c>
      <c r="F30" s="22" t="n">
        <v>7632</v>
      </c>
      <c r="G30" s="22" t="n">
        <v>21207</v>
      </c>
      <c r="H30" s="22" t="n">
        <v>10993</v>
      </c>
      <c r="I30" s="22" t="n">
        <v>658</v>
      </c>
      <c r="J30" s="22" t="n">
        <v>14971</v>
      </c>
      <c r="K30" s="22" t="n">
        <v>9460</v>
      </c>
      <c r="L30" s="22" t="n">
        <v>24452</v>
      </c>
      <c r="M30" s="22" t="n">
        <v>15080</v>
      </c>
      <c r="N30" s="22" t="n">
        <v>9253</v>
      </c>
      <c r="O30" s="22" t="n">
        <v>231</v>
      </c>
      <c r="P30" s="22" t="n">
        <v>14663</v>
      </c>
      <c r="Q30" s="22" t="n">
        <v>9793</v>
      </c>
      <c r="R30" s="22" t="n">
        <v>24472</v>
      </c>
      <c r="S30" s="22" t="n">
        <v>18877</v>
      </c>
      <c r="T30" s="22" t="n">
        <v>12746</v>
      </c>
      <c r="U30" s="22" t="n">
        <v>1005</v>
      </c>
      <c r="V30" s="22" t="n">
        <v>667</v>
      </c>
      <c r="W30" s="22" t="n">
        <v>218</v>
      </c>
      <c r="X30" s="22" t="n">
        <v>9859</v>
      </c>
      <c r="Y30" s="22" t="n">
        <v>8312</v>
      </c>
      <c r="Z30" s="22" t="n">
        <v>18207</v>
      </c>
      <c r="AA30" s="22" t="n">
        <v>9346</v>
      </c>
      <c r="AB30" s="22" t="n">
        <v>8066</v>
      </c>
      <c r="AC30" s="22" t="n">
        <v>891</v>
      </c>
      <c r="AD30" s="22" t="n">
        <v>10145</v>
      </c>
      <c r="AE30" s="22" t="n">
        <v>7960</v>
      </c>
      <c r="AF30" s="22" t="n">
        <v>18150</v>
      </c>
      <c r="AG30" s="22" t="n">
        <v>16518</v>
      </c>
      <c r="AH30" s="22" t="n">
        <v>14923</v>
      </c>
      <c r="AI30" s="22" t="n">
        <v>247</v>
      </c>
      <c r="AJ30" s="22" t="n">
        <v>41</v>
      </c>
      <c r="AK30" s="22" t="n">
        <v>69</v>
      </c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  <c r="CO30" s="56"/>
      <c r="CP30" s="56"/>
      <c r="CQ30" s="56"/>
      <c r="CR30" s="56"/>
    </row>
    <row r="31">
      <c r="A31" s="83" t="n">
        <v>29</v>
      </c>
      <c r="B31" s="22" t="n">
        <v>5777</v>
      </c>
      <c r="C31" s="22" t="n">
        <v>10116</v>
      </c>
      <c r="D31" s="22" t="n">
        <v>330</v>
      </c>
      <c r="E31" s="22" t="n">
        <v>5959</v>
      </c>
      <c r="F31" s="22" t="n">
        <v>10331</v>
      </c>
      <c r="G31" s="22" t="n">
        <v>19050</v>
      </c>
      <c r="H31" s="22" t="n">
        <v>14035</v>
      </c>
      <c r="I31" s="22" t="n">
        <v>721</v>
      </c>
      <c r="J31" s="22" t="n">
        <v>13904</v>
      </c>
      <c r="K31" s="22" t="n">
        <v>11658</v>
      </c>
      <c r="L31" s="22" t="n">
        <v>25579</v>
      </c>
      <c r="M31" s="22" t="n">
        <v>13692</v>
      </c>
      <c r="N31" s="22" t="n">
        <v>11696</v>
      </c>
      <c r="O31" s="22" t="n">
        <v>313</v>
      </c>
      <c r="P31" s="22" t="n">
        <v>13237</v>
      </c>
      <c r="Q31" s="22" t="n">
        <v>12327</v>
      </c>
      <c r="R31" s="22" t="n">
        <v>25577</v>
      </c>
      <c r="S31" s="22" t="n">
        <v>17095</v>
      </c>
      <c r="T31" s="22" t="n">
        <v>15714</v>
      </c>
      <c r="U31" s="22" t="n">
        <v>1168</v>
      </c>
      <c r="V31" s="22" t="n">
        <v>643</v>
      </c>
      <c r="W31" s="22" t="n">
        <v>261</v>
      </c>
      <c r="X31" s="22" t="n">
        <v>11012</v>
      </c>
      <c r="Y31" s="22" t="n">
        <v>10439</v>
      </c>
      <c r="Z31" s="22" t="n">
        <v>21483</v>
      </c>
      <c r="AA31" s="22" t="n">
        <v>10020</v>
      </c>
      <c r="AB31" s="22" t="n">
        <v>10389</v>
      </c>
      <c r="AC31" s="22" t="n">
        <v>1158</v>
      </c>
      <c r="AD31" s="22" t="n">
        <v>11102</v>
      </c>
      <c r="AE31" s="22" t="n">
        <v>10204</v>
      </c>
      <c r="AF31" s="22" t="n">
        <v>21361</v>
      </c>
      <c r="AG31" s="22" t="n">
        <v>16194</v>
      </c>
      <c r="AH31" s="22" t="n">
        <v>17099</v>
      </c>
      <c r="AI31" s="22" t="n">
        <v>332</v>
      </c>
      <c r="AJ31" s="22" t="n">
        <v>65</v>
      </c>
      <c r="AK31" s="22" t="n">
        <v>85</v>
      </c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6"/>
      <c r="BW31" s="56"/>
      <c r="BX31" s="56"/>
      <c r="BY31" s="56"/>
      <c r="BZ31" s="56"/>
      <c r="CA31" s="56"/>
      <c r="CB31" s="56"/>
      <c r="CC31" s="56"/>
      <c r="CD31" s="56"/>
      <c r="CE31" s="56"/>
      <c r="CF31" s="56"/>
      <c r="CG31" s="56"/>
      <c r="CH31" s="56"/>
      <c r="CI31" s="56"/>
      <c r="CJ31" s="56"/>
      <c r="CK31" s="56"/>
      <c r="CL31" s="56"/>
      <c r="CM31" s="56"/>
      <c r="CN31" s="56"/>
      <c r="CO31" s="56"/>
      <c r="CP31" s="56"/>
      <c r="CQ31" s="56"/>
      <c r="CR31" s="56"/>
    </row>
    <row r="32">
      <c r="A32" s="83" t="n">
        <v>30</v>
      </c>
      <c r="B32" s="22" t="n">
        <v>5345</v>
      </c>
      <c r="C32" s="22" t="n">
        <v>10428</v>
      </c>
      <c r="D32" s="22" t="n">
        <v>311</v>
      </c>
      <c r="E32" s="22" t="n">
        <v>5573</v>
      </c>
      <c r="F32" s="22" t="n">
        <v>10513</v>
      </c>
      <c r="G32" s="22" t="n">
        <v>13906</v>
      </c>
      <c r="H32" s="22" t="n">
        <v>12122</v>
      </c>
      <c r="I32" s="22" t="n">
        <v>560</v>
      </c>
      <c r="J32" s="22" t="n">
        <v>10714</v>
      </c>
      <c r="K32" s="22" t="n">
        <v>10333</v>
      </c>
      <c r="L32" s="22" t="n">
        <v>21072</v>
      </c>
      <c r="M32" s="22" t="n">
        <v>10778</v>
      </c>
      <c r="N32" s="22" t="n">
        <v>10172</v>
      </c>
      <c r="O32" s="22" t="n">
        <v>223</v>
      </c>
      <c r="P32" s="22" t="n">
        <v>10243</v>
      </c>
      <c r="Q32" s="22" t="n">
        <v>10841</v>
      </c>
      <c r="R32" s="22" t="n">
        <v>21109</v>
      </c>
      <c r="S32" s="22" t="n">
        <v>14072</v>
      </c>
      <c r="T32" s="22" t="n">
        <v>15326</v>
      </c>
      <c r="U32" s="22" t="n">
        <v>1005</v>
      </c>
      <c r="V32" s="22" t="n">
        <v>564</v>
      </c>
      <c r="W32" s="22" t="n">
        <v>207</v>
      </c>
      <c r="X32" s="22" t="n">
        <v>7713</v>
      </c>
      <c r="Y32" s="22" t="n">
        <v>8773</v>
      </c>
      <c r="Z32" s="22" t="n">
        <v>16524</v>
      </c>
      <c r="AA32" s="22" t="n">
        <v>7200</v>
      </c>
      <c r="AB32" s="22" t="n">
        <v>8588</v>
      </c>
      <c r="AC32" s="22" t="n">
        <v>860</v>
      </c>
      <c r="AD32" s="22" t="n">
        <v>7980</v>
      </c>
      <c r="AE32" s="22" t="n">
        <v>8452</v>
      </c>
      <c r="AF32" s="22" t="n">
        <v>16467</v>
      </c>
      <c r="AG32" s="22" t="n">
        <v>11205</v>
      </c>
      <c r="AH32" s="22" t="n">
        <v>13863</v>
      </c>
      <c r="AI32" s="22" t="n">
        <v>301</v>
      </c>
      <c r="AJ32" s="22" t="n">
        <v>67</v>
      </c>
      <c r="AK32" s="22" t="n">
        <v>71</v>
      </c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56"/>
      <c r="BS32" s="56"/>
      <c r="BT32" s="56"/>
      <c r="BU32" s="56"/>
      <c r="BV32" s="56"/>
      <c r="BW32" s="56"/>
      <c r="BX32" s="56"/>
      <c r="BY32" s="56"/>
      <c r="BZ32" s="56"/>
      <c r="CA32" s="56"/>
      <c r="CB32" s="56"/>
      <c r="CC32" s="56"/>
      <c r="CD32" s="56"/>
      <c r="CE32" s="56"/>
      <c r="CF32" s="56"/>
      <c r="CG32" s="56"/>
      <c r="CH32" s="56"/>
      <c r="CI32" s="56"/>
      <c r="CJ32" s="56"/>
      <c r="CK32" s="56"/>
      <c r="CL32" s="56"/>
      <c r="CM32" s="56"/>
      <c r="CN32" s="56"/>
      <c r="CO32" s="56"/>
      <c r="CP32" s="56"/>
      <c r="CQ32" s="56"/>
      <c r="CR32" s="56"/>
    </row>
    <row r="33">
      <c r="A33" s="83" t="n">
        <v>31</v>
      </c>
      <c r="B33" s="22" t="n">
        <v>3911</v>
      </c>
      <c r="C33" s="22" t="n">
        <v>14613</v>
      </c>
      <c r="D33" s="22" t="n">
        <v>448</v>
      </c>
      <c r="E33" s="22" t="n">
        <v>4320</v>
      </c>
      <c r="F33" s="22" t="n">
        <v>14428</v>
      </c>
      <c r="G33" s="22" t="n">
        <v>13319</v>
      </c>
      <c r="H33" s="22" t="n">
        <v>19219</v>
      </c>
      <c r="I33" s="22" t="n">
        <v>712</v>
      </c>
      <c r="J33" s="22" t="n">
        <v>9705</v>
      </c>
      <c r="K33" s="22" t="n">
        <v>15799</v>
      </c>
      <c r="L33" s="22" t="n">
        <v>25541</v>
      </c>
      <c r="M33" s="22" t="n">
        <v>9759</v>
      </c>
      <c r="N33" s="22" t="n">
        <v>15559</v>
      </c>
      <c r="O33" s="22" t="n">
        <v>299</v>
      </c>
      <c r="P33" s="22" t="n">
        <v>9295</v>
      </c>
      <c r="Q33" s="22" t="n">
        <v>16279</v>
      </c>
      <c r="R33" s="22" t="n">
        <v>25604</v>
      </c>
      <c r="S33" s="22" t="n">
        <v>12377</v>
      </c>
      <c r="T33" s="22" t="n">
        <v>23538</v>
      </c>
      <c r="U33" s="22" t="n">
        <v>1146</v>
      </c>
      <c r="V33" s="22" t="n">
        <v>580</v>
      </c>
      <c r="W33" s="22" t="n">
        <v>308</v>
      </c>
      <c r="X33" s="22" t="n">
        <v>8888</v>
      </c>
      <c r="Y33" s="22" t="n">
        <v>14213</v>
      </c>
      <c r="Z33" s="22" t="n">
        <v>23146</v>
      </c>
      <c r="AA33" s="22" t="n">
        <v>8426</v>
      </c>
      <c r="AB33" s="22" t="n">
        <v>13739</v>
      </c>
      <c r="AC33" s="22" t="n">
        <v>1112</v>
      </c>
      <c r="AD33" s="22" t="n">
        <v>9588</v>
      </c>
      <c r="AE33" s="22" t="n">
        <v>13385</v>
      </c>
      <c r="AF33" s="22" t="n">
        <v>23037</v>
      </c>
      <c r="AG33" s="22" t="n">
        <v>14616</v>
      </c>
      <c r="AH33" s="22" t="n">
        <v>21787</v>
      </c>
      <c r="AI33" s="22" t="n">
        <v>373</v>
      </c>
      <c r="AJ33" s="22" t="n">
        <v>131</v>
      </c>
      <c r="AK33" s="22" t="n">
        <v>97</v>
      </c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6"/>
      <c r="BS33" s="56"/>
      <c r="BT33" s="56"/>
      <c r="BU33" s="56"/>
      <c r="BV33" s="56"/>
      <c r="BW33" s="56"/>
      <c r="BX33" s="56"/>
      <c r="BY33" s="56"/>
      <c r="BZ33" s="56"/>
      <c r="CA33" s="56"/>
      <c r="CB33" s="56"/>
      <c r="CC33" s="56"/>
      <c r="CD33" s="56"/>
      <c r="CE33" s="56"/>
      <c r="CF33" s="56"/>
      <c r="CG33" s="56"/>
      <c r="CH33" s="56"/>
      <c r="CI33" s="56"/>
      <c r="CJ33" s="56"/>
      <c r="CK33" s="56"/>
      <c r="CL33" s="56"/>
      <c r="CM33" s="56"/>
      <c r="CN33" s="56"/>
      <c r="CO33" s="56"/>
      <c r="CP33" s="56"/>
      <c r="CQ33" s="56"/>
      <c r="CR33" s="56"/>
    </row>
    <row r="34">
      <c r="A34" s="83" t="n">
        <v>32</v>
      </c>
      <c r="B34" s="22" t="n">
        <v>4442</v>
      </c>
      <c r="C34" s="22" t="n">
        <v>18329</v>
      </c>
      <c r="D34" s="22" t="n">
        <v>365</v>
      </c>
      <c r="E34" s="22" t="n">
        <v>5270</v>
      </c>
      <c r="F34" s="22" t="n">
        <v>17709</v>
      </c>
      <c r="G34" s="22" t="n">
        <v>12250</v>
      </c>
      <c r="H34" s="22" t="n">
        <v>18827</v>
      </c>
      <c r="I34" s="22" t="n">
        <v>521</v>
      </c>
      <c r="J34" s="22" t="n">
        <v>8746</v>
      </c>
      <c r="K34" s="22" t="n">
        <v>15463</v>
      </c>
      <c r="L34" s="22" t="n">
        <v>24240</v>
      </c>
      <c r="M34" s="22" t="n">
        <v>8822</v>
      </c>
      <c r="N34" s="22" t="n">
        <v>15315</v>
      </c>
      <c r="O34" s="22" t="n">
        <v>272</v>
      </c>
      <c r="P34" s="22" t="n">
        <v>8515</v>
      </c>
      <c r="Q34" s="22" t="n">
        <v>15696</v>
      </c>
      <c r="R34" s="22" t="n">
        <v>24243</v>
      </c>
      <c r="S34" s="22" t="n">
        <v>11409</v>
      </c>
      <c r="T34" s="22" t="n">
        <v>22975</v>
      </c>
      <c r="U34" s="22" t="n">
        <v>896</v>
      </c>
      <c r="V34" s="22" t="n">
        <v>391</v>
      </c>
      <c r="W34" s="22" t="n">
        <v>238</v>
      </c>
      <c r="X34" s="22" t="n">
        <v>8179</v>
      </c>
      <c r="Y34" s="22" t="n">
        <v>13833</v>
      </c>
      <c r="Z34" s="22" t="n">
        <v>22050</v>
      </c>
      <c r="AA34" s="22" t="n">
        <v>7806</v>
      </c>
      <c r="AB34" s="22" t="n">
        <v>13060</v>
      </c>
      <c r="AC34" s="22" t="n">
        <v>1381</v>
      </c>
      <c r="AD34" s="22" t="n">
        <v>8926</v>
      </c>
      <c r="AE34" s="22" t="n">
        <v>12956</v>
      </c>
      <c r="AF34" s="22" t="n">
        <v>21929</v>
      </c>
      <c r="AG34" s="22" t="n">
        <v>13958</v>
      </c>
      <c r="AH34" s="22" t="n">
        <v>19889</v>
      </c>
      <c r="AI34" s="22" t="n">
        <v>302</v>
      </c>
      <c r="AJ34" s="22" t="n">
        <v>139</v>
      </c>
      <c r="AK34" s="22" t="n">
        <v>78</v>
      </c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6"/>
      <c r="BW34" s="56"/>
      <c r="BX34" s="56"/>
      <c r="BY34" s="56"/>
      <c r="BZ34" s="56"/>
      <c r="CA34" s="56"/>
      <c r="CB34" s="56"/>
      <c r="CC34" s="56"/>
      <c r="CD34" s="56"/>
      <c r="CE34" s="56"/>
      <c r="CF34" s="56"/>
      <c r="CG34" s="56"/>
      <c r="CH34" s="56"/>
      <c r="CI34" s="56"/>
      <c r="CJ34" s="56"/>
      <c r="CK34" s="56"/>
      <c r="CL34" s="56"/>
      <c r="CM34" s="56"/>
      <c r="CN34" s="56"/>
      <c r="CO34" s="56"/>
      <c r="CP34" s="56"/>
      <c r="CQ34" s="56"/>
      <c r="CR34" s="56"/>
    </row>
    <row r="35">
      <c r="A35" s="83" t="n">
        <v>33</v>
      </c>
      <c r="B35" s="22" t="n">
        <v>5699</v>
      </c>
      <c r="C35" s="22" t="n">
        <v>9340</v>
      </c>
      <c r="D35" s="22" t="n">
        <v>354</v>
      </c>
      <c r="E35" s="22" t="n">
        <v>6025</v>
      </c>
      <c r="F35" s="22" t="n">
        <v>9123</v>
      </c>
      <c r="G35" s="22" t="n">
        <v>14909</v>
      </c>
      <c r="H35" s="22" t="n">
        <v>12620</v>
      </c>
      <c r="I35" s="22" t="n">
        <v>534</v>
      </c>
      <c r="J35" s="22" t="n">
        <v>10032</v>
      </c>
      <c r="K35" s="22" t="n">
        <v>10717</v>
      </c>
      <c r="L35" s="22" t="n">
        <v>20767</v>
      </c>
      <c r="M35" s="22" t="n">
        <v>10232</v>
      </c>
      <c r="N35" s="22" t="n">
        <v>10397</v>
      </c>
      <c r="O35" s="22" t="n">
        <v>240</v>
      </c>
      <c r="P35" s="22" t="n">
        <v>9991</v>
      </c>
      <c r="Q35" s="22" t="n">
        <v>10770</v>
      </c>
      <c r="R35" s="22" t="n">
        <v>20783</v>
      </c>
      <c r="S35" s="22" t="n">
        <v>13353</v>
      </c>
      <c r="T35" s="22" t="n">
        <v>15685</v>
      </c>
      <c r="U35" s="22" t="n">
        <v>1010</v>
      </c>
      <c r="V35" s="22" t="n">
        <v>476</v>
      </c>
      <c r="W35" s="22" t="n">
        <v>231</v>
      </c>
      <c r="X35" s="22" t="n">
        <v>7878</v>
      </c>
      <c r="Y35" s="22" t="n">
        <v>9948</v>
      </c>
      <c r="Z35" s="22" t="n">
        <v>17861</v>
      </c>
      <c r="AA35" s="22" t="n">
        <v>7504</v>
      </c>
      <c r="AB35" s="22" t="n">
        <v>9597</v>
      </c>
      <c r="AC35" s="22" t="n">
        <v>874</v>
      </c>
      <c r="AD35" s="22" t="n">
        <v>8363</v>
      </c>
      <c r="AE35" s="22" t="n">
        <v>9419</v>
      </c>
      <c r="AF35" s="22" t="n">
        <v>17843</v>
      </c>
      <c r="AG35" s="22" t="n">
        <v>13760</v>
      </c>
      <c r="AH35" s="22" t="n">
        <v>15605</v>
      </c>
      <c r="AI35" s="22" t="n">
        <v>262</v>
      </c>
      <c r="AJ35" s="22" t="n">
        <v>72</v>
      </c>
      <c r="AK35" s="22" t="n">
        <v>60</v>
      </c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</row>
    <row r="36">
      <c r="A36" s="83" t="n">
        <v>34</v>
      </c>
      <c r="B36" s="22" t="n">
        <v>5528</v>
      </c>
      <c r="C36" s="22" t="n">
        <v>10735</v>
      </c>
      <c r="D36" s="22" t="n">
        <v>419</v>
      </c>
      <c r="E36" s="22" t="n">
        <v>5944</v>
      </c>
      <c r="F36" s="22" t="n">
        <v>10537</v>
      </c>
      <c r="G36" s="22" t="n">
        <v>15718</v>
      </c>
      <c r="H36" s="22" t="n">
        <v>13509</v>
      </c>
      <c r="I36" s="22" t="n">
        <v>666</v>
      </c>
      <c r="J36" s="22" t="n">
        <v>10884</v>
      </c>
      <c r="K36" s="22" t="n">
        <v>11520</v>
      </c>
      <c r="L36" s="22" t="n">
        <v>22428</v>
      </c>
      <c r="M36" s="22" t="n">
        <v>11070</v>
      </c>
      <c r="N36" s="22" t="n">
        <v>11194</v>
      </c>
      <c r="O36" s="22" t="n">
        <v>311</v>
      </c>
      <c r="P36" s="22" t="n">
        <v>10789</v>
      </c>
      <c r="Q36" s="22" t="n">
        <v>11609</v>
      </c>
      <c r="R36" s="22" t="n">
        <v>22426</v>
      </c>
      <c r="S36" s="22" t="n">
        <v>14372</v>
      </c>
      <c r="T36" s="22" t="n">
        <v>16519</v>
      </c>
      <c r="U36" s="22" t="n">
        <v>1090</v>
      </c>
      <c r="V36" s="22" t="n">
        <v>527</v>
      </c>
      <c r="W36" s="22" t="n">
        <v>309</v>
      </c>
      <c r="X36" s="22" t="n">
        <v>8824</v>
      </c>
      <c r="Y36" s="22" t="n">
        <v>10078</v>
      </c>
      <c r="Z36" s="22" t="n">
        <v>18948</v>
      </c>
      <c r="AA36" s="22" t="n">
        <v>8243</v>
      </c>
      <c r="AB36" s="22" t="n">
        <v>9715</v>
      </c>
      <c r="AC36" s="22" t="n">
        <v>1154</v>
      </c>
      <c r="AD36" s="22" t="n">
        <v>9476</v>
      </c>
      <c r="AE36" s="22" t="n">
        <v>9378</v>
      </c>
      <c r="AF36" s="22" t="n">
        <v>18929</v>
      </c>
      <c r="AG36" s="22" t="n">
        <v>14880</v>
      </c>
      <c r="AH36" s="22" t="n">
        <v>15804</v>
      </c>
      <c r="AI36" s="22" t="n">
        <v>338</v>
      </c>
      <c r="AJ36" s="22" t="n">
        <v>78</v>
      </c>
      <c r="AK36" s="22" t="n">
        <v>98</v>
      </c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</row>
    <row r="37">
      <c r="A37" s="83" t="n">
        <v>35</v>
      </c>
      <c r="B37" s="22" t="n">
        <v>4370</v>
      </c>
      <c r="C37" s="22" t="n">
        <v>9685</v>
      </c>
      <c r="D37" s="22" t="n">
        <v>375</v>
      </c>
      <c r="E37" s="22" t="n">
        <v>4815</v>
      </c>
      <c r="F37" s="22" t="n">
        <v>9556</v>
      </c>
      <c r="G37" s="22" t="n">
        <v>11918</v>
      </c>
      <c r="H37" s="22" t="n">
        <v>12963</v>
      </c>
      <c r="I37" s="22" t="n">
        <v>453</v>
      </c>
      <c r="J37" s="22" t="n">
        <v>8029</v>
      </c>
      <c r="K37" s="22" t="n">
        <v>10510</v>
      </c>
      <c r="L37" s="22" t="n">
        <v>18562</v>
      </c>
      <c r="M37" s="22" t="n">
        <v>8082</v>
      </c>
      <c r="N37" s="22" t="n">
        <v>10333</v>
      </c>
      <c r="O37" s="22" t="n">
        <v>226</v>
      </c>
      <c r="P37" s="22" t="n">
        <v>7931</v>
      </c>
      <c r="Q37" s="22" t="n">
        <v>10589</v>
      </c>
      <c r="R37" s="22" t="n">
        <v>18554</v>
      </c>
      <c r="S37" s="22" t="n">
        <v>11068</v>
      </c>
      <c r="T37" s="22" t="n">
        <v>16304</v>
      </c>
      <c r="U37" s="22" t="n">
        <v>961</v>
      </c>
      <c r="V37" s="22" t="n">
        <v>426</v>
      </c>
      <c r="W37" s="22" t="n">
        <v>250</v>
      </c>
      <c r="X37" s="22" t="n">
        <v>7412</v>
      </c>
      <c r="Y37" s="22" t="n">
        <v>10477</v>
      </c>
      <c r="Z37" s="22" t="n">
        <v>17934</v>
      </c>
      <c r="AA37" s="22" t="n">
        <v>6996</v>
      </c>
      <c r="AB37" s="22" t="n">
        <v>10188</v>
      </c>
      <c r="AC37" s="22" t="n">
        <v>900</v>
      </c>
      <c r="AD37" s="22" t="n">
        <v>7925</v>
      </c>
      <c r="AE37" s="22" t="n">
        <v>9965</v>
      </c>
      <c r="AF37" s="22" t="n">
        <v>17935</v>
      </c>
      <c r="AG37" s="22" t="n">
        <v>13277</v>
      </c>
      <c r="AH37" s="22" t="n">
        <v>17221</v>
      </c>
      <c r="AI37" s="22" t="n">
        <v>260</v>
      </c>
      <c r="AJ37" s="22" t="n">
        <v>100</v>
      </c>
      <c r="AK37" s="22" t="n">
        <v>85</v>
      </c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  <c r="CQ37" s="56"/>
      <c r="CR37" s="56"/>
    </row>
    <row r="38">
      <c r="A38" s="83" t="n">
        <v>36</v>
      </c>
      <c r="B38" s="22" t="n">
        <v>5324</v>
      </c>
      <c r="C38" s="22" t="n">
        <v>13430</v>
      </c>
      <c r="D38" s="22" t="n">
        <v>414</v>
      </c>
      <c r="E38" s="22" t="n">
        <v>6040</v>
      </c>
      <c r="F38" s="22" t="n">
        <v>13009</v>
      </c>
      <c r="G38" s="22" t="n">
        <v>12153</v>
      </c>
      <c r="H38" s="22" t="n">
        <v>13125</v>
      </c>
      <c r="I38" s="22" t="n">
        <v>449</v>
      </c>
      <c r="J38" s="22" t="n">
        <v>8488</v>
      </c>
      <c r="K38" s="22" t="n">
        <v>10732</v>
      </c>
      <c r="L38" s="22" t="n">
        <v>19236</v>
      </c>
      <c r="M38" s="22" t="n">
        <v>8577</v>
      </c>
      <c r="N38" s="22" t="n">
        <v>10504</v>
      </c>
      <c r="O38" s="22" t="n">
        <v>233</v>
      </c>
      <c r="P38" s="22" t="n">
        <v>8399</v>
      </c>
      <c r="Q38" s="22" t="n">
        <v>10816</v>
      </c>
      <c r="R38" s="22" t="n">
        <v>19234</v>
      </c>
      <c r="S38" s="22" t="n">
        <v>12308</v>
      </c>
      <c r="T38" s="22" t="n">
        <v>17113</v>
      </c>
      <c r="U38" s="22" t="n">
        <v>861</v>
      </c>
      <c r="V38" s="22" t="n">
        <v>404</v>
      </c>
      <c r="W38" s="22" t="n">
        <v>208</v>
      </c>
      <c r="X38" s="22" t="n">
        <v>6811</v>
      </c>
      <c r="Y38" s="22" t="n">
        <v>8039</v>
      </c>
      <c r="Z38" s="22" t="n">
        <v>14887</v>
      </c>
      <c r="AA38" s="22" t="n">
        <v>6404</v>
      </c>
      <c r="AB38" s="22" t="n">
        <v>7577</v>
      </c>
      <c r="AC38" s="22" t="n">
        <v>995</v>
      </c>
      <c r="AD38" s="22" t="n">
        <v>7452</v>
      </c>
      <c r="AE38" s="22" t="n">
        <v>7336</v>
      </c>
      <c r="AF38" s="22" t="n">
        <v>14839</v>
      </c>
      <c r="AG38" s="22" t="n">
        <v>12299</v>
      </c>
      <c r="AH38" s="22" t="n">
        <v>13411</v>
      </c>
      <c r="AI38" s="22" t="n">
        <v>227</v>
      </c>
      <c r="AJ38" s="22" t="n">
        <v>112</v>
      </c>
      <c r="AK38" s="22" t="n">
        <v>55</v>
      </c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56"/>
      <c r="BX38" s="56"/>
      <c r="BY38" s="56"/>
      <c r="BZ38" s="56"/>
      <c r="CA38" s="56"/>
      <c r="CB38" s="56"/>
      <c r="CC38" s="56"/>
      <c r="CD38" s="56"/>
      <c r="CE38" s="56"/>
      <c r="CF38" s="56"/>
      <c r="CG38" s="56"/>
      <c r="CH38" s="56"/>
      <c r="CI38" s="56"/>
      <c r="CJ38" s="56"/>
      <c r="CK38" s="56"/>
      <c r="CL38" s="56"/>
      <c r="CM38" s="56"/>
      <c r="CN38" s="56"/>
      <c r="CO38" s="56"/>
      <c r="CP38" s="56"/>
      <c r="CQ38" s="56"/>
      <c r="CR38" s="56"/>
    </row>
    <row r="39">
      <c r="A39" s="83" t="n">
        <v>37</v>
      </c>
      <c r="B39" s="22" t="n">
        <v>5378</v>
      </c>
      <c r="C39" s="22" t="n">
        <v>13257</v>
      </c>
      <c r="D39" s="22" t="n">
        <v>302</v>
      </c>
      <c r="E39" s="22" t="n">
        <v>6131</v>
      </c>
      <c r="F39" s="22" t="n">
        <v>12696</v>
      </c>
      <c r="G39" s="22" t="n">
        <v>14558</v>
      </c>
      <c r="H39" s="22" t="n">
        <v>17553</v>
      </c>
      <c r="I39" s="22" t="n">
        <v>442</v>
      </c>
      <c r="J39" s="22" t="n">
        <v>10666</v>
      </c>
      <c r="K39" s="22" t="n">
        <v>15717</v>
      </c>
      <c r="L39" s="22" t="n">
        <v>26403</v>
      </c>
      <c r="M39" s="22" t="n">
        <v>10897</v>
      </c>
      <c r="N39" s="22" t="n">
        <v>15432</v>
      </c>
      <c r="O39" s="22" t="n">
        <v>233</v>
      </c>
      <c r="P39" s="22" t="n">
        <v>10485</v>
      </c>
      <c r="Q39" s="22" t="n">
        <v>15905</v>
      </c>
      <c r="R39" s="22" t="n">
        <v>26418</v>
      </c>
      <c r="S39" s="22" t="n">
        <v>15228</v>
      </c>
      <c r="T39" s="22" t="n">
        <v>21740</v>
      </c>
      <c r="U39" s="22" t="n">
        <v>832</v>
      </c>
      <c r="V39" s="22" t="n">
        <v>328</v>
      </c>
      <c r="W39" s="22" t="n">
        <v>184</v>
      </c>
      <c r="X39" s="22" t="n">
        <v>10199</v>
      </c>
      <c r="Y39" s="22" t="n">
        <v>14031</v>
      </c>
      <c r="Z39" s="22" t="n">
        <v>24285</v>
      </c>
      <c r="AA39" s="22" t="n">
        <v>9714</v>
      </c>
      <c r="AB39" s="22" t="n">
        <v>13231</v>
      </c>
      <c r="AC39" s="22" t="n">
        <v>1613</v>
      </c>
      <c r="AD39" s="22" t="n">
        <v>11967</v>
      </c>
      <c r="AE39" s="22" t="n">
        <v>12197</v>
      </c>
      <c r="AF39" s="22" t="n">
        <v>24231</v>
      </c>
      <c r="AG39" s="22" t="n">
        <v>17597</v>
      </c>
      <c r="AH39" s="22" t="n">
        <v>20644</v>
      </c>
      <c r="AI39" s="22" t="n">
        <v>244</v>
      </c>
      <c r="AJ39" s="22" t="n">
        <v>109</v>
      </c>
      <c r="AK39" s="22" t="n">
        <v>77</v>
      </c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6"/>
      <c r="BM39" s="56"/>
      <c r="BN39" s="56"/>
      <c r="BO39" s="56"/>
      <c r="BP39" s="56"/>
      <c r="BQ39" s="56"/>
      <c r="BR39" s="56"/>
      <c r="BS39" s="56"/>
      <c r="BT39" s="56"/>
      <c r="BU39" s="56"/>
      <c r="BV39" s="56"/>
      <c r="BW39" s="56"/>
      <c r="BX39" s="56"/>
      <c r="BY39" s="56"/>
      <c r="BZ39" s="56"/>
      <c r="CA39" s="56"/>
      <c r="CB39" s="56"/>
      <c r="CC39" s="56"/>
      <c r="CD39" s="56"/>
      <c r="CE39" s="56"/>
      <c r="CF39" s="56"/>
      <c r="CG39" s="56"/>
      <c r="CH39" s="56"/>
      <c r="CI39" s="56"/>
      <c r="CJ39" s="56"/>
      <c r="CK39" s="56"/>
      <c r="CL39" s="56"/>
      <c r="CM39" s="56"/>
      <c r="CN39" s="56"/>
      <c r="CO39" s="56"/>
      <c r="CP39" s="56"/>
      <c r="CQ39" s="56"/>
      <c r="CR39" s="56"/>
    </row>
    <row r="40">
      <c r="A40" s="83" t="n">
        <v>38</v>
      </c>
      <c r="B40" s="22" t="n">
        <v>4676</v>
      </c>
      <c r="C40" s="22" t="n">
        <v>18494</v>
      </c>
      <c r="D40" s="22" t="n">
        <v>449</v>
      </c>
      <c r="E40" s="22" t="n">
        <v>5479</v>
      </c>
      <c r="F40" s="22" t="n">
        <v>17947</v>
      </c>
      <c r="G40" s="22" t="n">
        <v>11995</v>
      </c>
      <c r="H40" s="22" t="n">
        <v>20500</v>
      </c>
      <c r="I40" s="22" t="n">
        <v>545</v>
      </c>
      <c r="J40" s="22" t="n">
        <v>9319</v>
      </c>
      <c r="K40" s="22" t="n">
        <v>18027</v>
      </c>
      <c r="L40" s="22" t="n">
        <v>27370</v>
      </c>
      <c r="M40" s="22" t="n">
        <v>9679</v>
      </c>
      <c r="N40" s="22" t="n">
        <v>17585</v>
      </c>
      <c r="O40" s="22" t="n">
        <v>287</v>
      </c>
      <c r="P40" s="22" t="n">
        <v>9176</v>
      </c>
      <c r="Q40" s="22" t="n">
        <v>18189</v>
      </c>
      <c r="R40" s="22" t="n">
        <v>27383</v>
      </c>
      <c r="S40" s="22" t="n">
        <v>11629</v>
      </c>
      <c r="T40" s="22" t="n">
        <v>25928</v>
      </c>
      <c r="U40" s="22" t="n">
        <v>1172</v>
      </c>
      <c r="V40" s="22" t="n">
        <v>341</v>
      </c>
      <c r="W40" s="22" t="n">
        <v>239</v>
      </c>
      <c r="X40" s="22" t="n">
        <v>8779</v>
      </c>
      <c r="Y40" s="22" t="n">
        <v>15578</v>
      </c>
      <c r="Z40" s="22" t="n">
        <v>24398</v>
      </c>
      <c r="AA40" s="22" t="n">
        <v>8357</v>
      </c>
      <c r="AB40" s="22" t="n">
        <v>14200</v>
      </c>
      <c r="AC40" s="22" t="n">
        <v>2067</v>
      </c>
      <c r="AD40" s="22" t="n">
        <v>11167</v>
      </c>
      <c r="AE40" s="22" t="n">
        <v>13195</v>
      </c>
      <c r="AF40" s="22" t="n">
        <v>24407</v>
      </c>
      <c r="AG40" s="22" t="n">
        <v>14371</v>
      </c>
      <c r="AH40" s="22" t="n">
        <v>24181</v>
      </c>
      <c r="AI40" s="22" t="n">
        <v>334</v>
      </c>
      <c r="AJ40" s="22" t="n">
        <v>150</v>
      </c>
      <c r="AK40" s="22" t="n">
        <v>97</v>
      </c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56"/>
      <c r="BX40" s="56"/>
      <c r="BY40" s="56"/>
      <c r="BZ40" s="56"/>
      <c r="CA40" s="56"/>
      <c r="CB40" s="56"/>
      <c r="CC40" s="56"/>
      <c r="CD40" s="56"/>
      <c r="CE40" s="56"/>
      <c r="CF40" s="56"/>
      <c r="CG40" s="56"/>
      <c r="CH40" s="56"/>
      <c r="CI40" s="56"/>
      <c r="CJ40" s="56"/>
      <c r="CK40" s="56"/>
      <c r="CL40" s="56"/>
      <c r="CM40" s="56"/>
      <c r="CN40" s="56"/>
      <c r="CO40" s="56"/>
      <c r="CP40" s="56"/>
      <c r="CQ40" s="56"/>
      <c r="CR40" s="56"/>
    </row>
    <row r="41">
      <c r="A41" s="83" t="n">
        <v>39</v>
      </c>
      <c r="B41" s="22" t="n">
        <v>4314</v>
      </c>
      <c r="C41" s="22" t="n">
        <v>13920</v>
      </c>
      <c r="D41" s="22" t="n">
        <v>351</v>
      </c>
      <c r="E41" s="22" t="n">
        <v>4671</v>
      </c>
      <c r="F41" s="22" t="n">
        <v>13740</v>
      </c>
      <c r="G41" s="22" t="n">
        <v>17675</v>
      </c>
      <c r="H41" s="22" t="n">
        <v>19862</v>
      </c>
      <c r="I41" s="22" t="n">
        <v>668</v>
      </c>
      <c r="J41" s="22" t="n">
        <v>13481</v>
      </c>
      <c r="K41" s="22" t="n">
        <v>18335</v>
      </c>
      <c r="L41" s="22" t="n">
        <v>31849</v>
      </c>
      <c r="M41" s="22" t="n">
        <v>14103</v>
      </c>
      <c r="N41" s="22" t="n">
        <v>17568</v>
      </c>
      <c r="O41" s="22" t="n">
        <v>339</v>
      </c>
      <c r="P41" s="22" t="n">
        <v>13524</v>
      </c>
      <c r="Q41" s="22" t="n">
        <v>18354</v>
      </c>
      <c r="R41" s="22" t="n">
        <v>31903</v>
      </c>
      <c r="S41" s="22" t="n">
        <v>16004</v>
      </c>
      <c r="T41" s="22" t="n">
        <v>23155</v>
      </c>
      <c r="U41" s="22" t="n">
        <v>1348</v>
      </c>
      <c r="V41" s="22" t="n">
        <v>615</v>
      </c>
      <c r="W41" s="22" t="n">
        <v>259</v>
      </c>
      <c r="X41" s="22" t="n">
        <v>10227</v>
      </c>
      <c r="Y41" s="22" t="n">
        <v>14894</v>
      </c>
      <c r="Z41" s="22" t="n">
        <v>25207</v>
      </c>
      <c r="AA41" s="22" t="n">
        <v>9617</v>
      </c>
      <c r="AB41" s="22" t="n">
        <v>13678</v>
      </c>
      <c r="AC41" s="22" t="n">
        <v>1985</v>
      </c>
      <c r="AD41" s="22" t="n">
        <v>11876</v>
      </c>
      <c r="AE41" s="22" t="n">
        <v>13188</v>
      </c>
      <c r="AF41" s="22" t="n">
        <v>25160</v>
      </c>
      <c r="AG41" s="22" t="n">
        <v>14391</v>
      </c>
      <c r="AH41" s="22" t="n">
        <v>21167</v>
      </c>
      <c r="AI41" s="22" t="n">
        <v>325</v>
      </c>
      <c r="AJ41" s="22" t="n">
        <v>68</v>
      </c>
      <c r="AK41" s="22" t="n">
        <v>66</v>
      </c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6"/>
      <c r="BQ41" s="56"/>
      <c r="BR41" s="56"/>
      <c r="BS41" s="56"/>
      <c r="BT41" s="56"/>
      <c r="BU41" s="56"/>
      <c r="BV41" s="56"/>
      <c r="BW41" s="56"/>
      <c r="BX41" s="56"/>
      <c r="BY41" s="56"/>
      <c r="BZ41" s="56"/>
      <c r="CA41" s="56"/>
      <c r="CB41" s="56"/>
      <c r="CC41" s="56"/>
      <c r="CD41" s="56"/>
      <c r="CE41" s="56"/>
      <c r="CF41" s="56"/>
      <c r="CG41" s="56"/>
      <c r="CH41" s="56"/>
      <c r="CI41" s="56"/>
      <c r="CJ41" s="56"/>
      <c r="CK41" s="56"/>
      <c r="CL41" s="56"/>
      <c r="CM41" s="56"/>
      <c r="CN41" s="56"/>
      <c r="CO41" s="56"/>
      <c r="CP41" s="56"/>
      <c r="CQ41" s="56"/>
      <c r="CR41" s="56"/>
    </row>
    <row r="42">
      <c r="A42" s="83" t="n">
        <v>40</v>
      </c>
      <c r="B42" s="22" t="n">
        <v>6267</v>
      </c>
      <c r="C42" s="22" t="n">
        <v>7108</v>
      </c>
      <c r="D42" s="22" t="n">
        <v>342</v>
      </c>
      <c r="E42" s="22" t="n">
        <v>6676</v>
      </c>
      <c r="F42" s="22" t="n">
        <v>6734</v>
      </c>
      <c r="G42" s="22" t="n">
        <v>17341</v>
      </c>
      <c r="H42" s="22" t="n">
        <v>8694</v>
      </c>
      <c r="I42" s="22" t="n">
        <v>477</v>
      </c>
      <c r="J42" s="22" t="n">
        <v>13708</v>
      </c>
      <c r="K42" s="22" t="n">
        <v>8253</v>
      </c>
      <c r="L42" s="22" t="n">
        <v>21981</v>
      </c>
      <c r="M42" s="22" t="n">
        <v>13980</v>
      </c>
      <c r="N42" s="22" t="n">
        <v>7882</v>
      </c>
      <c r="O42" s="22" t="n">
        <v>240</v>
      </c>
      <c r="P42" s="22" t="n">
        <v>13697</v>
      </c>
      <c r="Q42" s="22" t="n">
        <v>8301</v>
      </c>
      <c r="R42" s="22" t="n">
        <v>22011</v>
      </c>
      <c r="S42" s="22" t="n">
        <v>19447</v>
      </c>
      <c r="T42" s="22" t="n">
        <v>12123</v>
      </c>
      <c r="U42" s="22" t="n">
        <v>1098</v>
      </c>
      <c r="V42" s="22" t="n">
        <v>446</v>
      </c>
      <c r="W42" s="22" t="n">
        <v>275</v>
      </c>
      <c r="X42" s="22" t="n">
        <v>11785</v>
      </c>
      <c r="Y42" s="22" t="n">
        <v>8952</v>
      </c>
      <c r="Z42" s="22" t="n">
        <v>20801</v>
      </c>
      <c r="AA42" s="22" t="n">
        <v>11679</v>
      </c>
      <c r="AB42" s="22" t="n">
        <v>8041</v>
      </c>
      <c r="AC42" s="22" t="n">
        <v>1246</v>
      </c>
      <c r="AD42" s="22" t="n">
        <v>12738</v>
      </c>
      <c r="AE42" s="22" t="n">
        <v>8008</v>
      </c>
      <c r="AF42" s="22" t="n">
        <v>20800</v>
      </c>
      <c r="AG42" s="22" t="n">
        <v>20595</v>
      </c>
      <c r="AH42" s="22" t="n">
        <v>13766</v>
      </c>
      <c r="AI42" s="22" t="n">
        <v>335</v>
      </c>
      <c r="AJ42" s="22" t="n">
        <v>62</v>
      </c>
      <c r="AK42" s="22" t="n">
        <v>66</v>
      </c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6"/>
      <c r="BM42" s="56"/>
      <c r="BN42" s="56"/>
      <c r="BO42" s="56"/>
      <c r="BP42" s="56"/>
      <c r="BQ42" s="56"/>
      <c r="BR42" s="56"/>
      <c r="BS42" s="56"/>
      <c r="BT42" s="56"/>
      <c r="BU42" s="56"/>
      <c r="BV42" s="56"/>
      <c r="BW42" s="56"/>
      <c r="BX42" s="56"/>
      <c r="BY42" s="56"/>
      <c r="BZ42" s="56"/>
      <c r="CA42" s="56"/>
      <c r="CB42" s="56"/>
      <c r="CC42" s="56"/>
      <c r="CD42" s="56"/>
      <c r="CE42" s="56"/>
      <c r="CF42" s="56"/>
      <c r="CG42" s="56"/>
      <c r="CH42" s="56"/>
      <c r="CI42" s="56"/>
      <c r="CJ42" s="56"/>
      <c r="CK42" s="56"/>
      <c r="CL42" s="56"/>
      <c r="CM42" s="56"/>
      <c r="CN42" s="56"/>
      <c r="CO42" s="56"/>
      <c r="CP42" s="56"/>
      <c r="CQ42" s="56"/>
      <c r="CR42" s="56"/>
    </row>
    <row r="43">
      <c r="A43" s="83" t="n">
        <v>41</v>
      </c>
      <c r="B43" s="22" t="n">
        <v>3329</v>
      </c>
      <c r="C43" s="22" t="n">
        <v>9585</v>
      </c>
      <c r="D43" s="22" t="n">
        <v>374</v>
      </c>
      <c r="E43" s="22" t="n">
        <v>3720</v>
      </c>
      <c r="F43" s="22" t="n">
        <v>9589</v>
      </c>
      <c r="G43" s="22" t="n">
        <v>13765</v>
      </c>
      <c r="H43" s="22" t="n">
        <v>17486</v>
      </c>
      <c r="I43" s="22" t="n">
        <v>624</v>
      </c>
      <c r="J43" s="22" t="n">
        <v>10248</v>
      </c>
      <c r="K43" s="22" t="n">
        <v>15873</v>
      </c>
      <c r="L43" s="22" t="n">
        <v>26161</v>
      </c>
      <c r="M43" s="22" t="n">
        <v>10650</v>
      </c>
      <c r="N43" s="22" t="n">
        <v>15291</v>
      </c>
      <c r="O43" s="22" t="n">
        <v>307</v>
      </c>
      <c r="P43" s="22" t="n">
        <v>10113</v>
      </c>
      <c r="Q43" s="22" t="n">
        <v>16034</v>
      </c>
      <c r="R43" s="22" t="n">
        <v>26173</v>
      </c>
      <c r="S43" s="22" t="n">
        <v>12677</v>
      </c>
      <c r="T43" s="22" t="n">
        <v>21658</v>
      </c>
      <c r="U43" s="22" t="n">
        <v>1295</v>
      </c>
      <c r="V43" s="22" t="n">
        <v>542</v>
      </c>
      <c r="W43" s="22" t="n">
        <v>273</v>
      </c>
      <c r="X43" s="22" t="n">
        <v>8188</v>
      </c>
      <c r="Y43" s="22" t="n">
        <v>14518</v>
      </c>
      <c r="Z43" s="22" t="n">
        <v>22781</v>
      </c>
      <c r="AA43" s="22" t="n">
        <v>7819</v>
      </c>
      <c r="AB43" s="22" t="n">
        <v>13480</v>
      </c>
      <c r="AC43" s="22" t="n">
        <v>1605</v>
      </c>
      <c r="AD43" s="22" t="n">
        <v>9545</v>
      </c>
      <c r="AE43" s="22" t="n">
        <v>13181</v>
      </c>
      <c r="AF43" s="22" t="n">
        <v>22795</v>
      </c>
      <c r="AG43" s="22" t="n">
        <v>12429</v>
      </c>
      <c r="AH43" s="22" t="n">
        <v>21581</v>
      </c>
      <c r="AI43" s="22" t="n">
        <v>380</v>
      </c>
      <c r="AJ43" s="22" t="n">
        <v>79</v>
      </c>
      <c r="AK43" s="22" t="n">
        <v>68</v>
      </c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56"/>
      <c r="BU43" s="56"/>
      <c r="BV43" s="56"/>
      <c r="BW43" s="56"/>
      <c r="BX43" s="56"/>
      <c r="BY43" s="56"/>
      <c r="BZ43" s="56"/>
      <c r="CA43" s="56"/>
      <c r="CB43" s="56"/>
      <c r="CC43" s="56"/>
      <c r="CD43" s="56"/>
      <c r="CE43" s="56"/>
      <c r="CF43" s="56"/>
      <c r="CG43" s="56"/>
      <c r="CH43" s="56"/>
      <c r="CI43" s="56"/>
      <c r="CJ43" s="56"/>
      <c r="CK43" s="56"/>
      <c r="CL43" s="56"/>
      <c r="CM43" s="56"/>
      <c r="CN43" s="56"/>
      <c r="CO43" s="56"/>
      <c r="CP43" s="56"/>
      <c r="CQ43" s="56"/>
      <c r="CR43" s="56"/>
    </row>
    <row r="44">
      <c r="A44" s="83" t="n">
        <v>42</v>
      </c>
      <c r="B44" s="22" t="n">
        <v>9013</v>
      </c>
      <c r="C44" s="22" t="n">
        <v>6644</v>
      </c>
      <c r="D44" s="22" t="n">
        <v>385</v>
      </c>
      <c r="E44" s="22" t="n">
        <v>9325</v>
      </c>
      <c r="F44" s="22" t="n">
        <v>6291</v>
      </c>
      <c r="G44" s="22" t="n">
        <v>18524</v>
      </c>
      <c r="H44" s="22" t="n">
        <v>7335</v>
      </c>
      <c r="I44" s="22" t="n">
        <v>418</v>
      </c>
      <c r="J44" s="22" t="n">
        <v>14402</v>
      </c>
      <c r="K44" s="22" t="n">
        <v>7107</v>
      </c>
      <c r="L44" s="22" t="n">
        <v>21535</v>
      </c>
      <c r="M44" s="22" t="n">
        <v>14725</v>
      </c>
      <c r="N44" s="22" t="n">
        <v>6733</v>
      </c>
      <c r="O44" s="22" t="n">
        <v>252</v>
      </c>
      <c r="P44" s="22" t="n">
        <v>14359</v>
      </c>
      <c r="Q44" s="22" t="n">
        <v>7172</v>
      </c>
      <c r="R44" s="22" t="n">
        <v>21551</v>
      </c>
      <c r="S44" s="22" t="n">
        <v>21663</v>
      </c>
      <c r="T44" s="22" t="n">
        <v>10100</v>
      </c>
      <c r="U44" s="22" t="n">
        <v>1058</v>
      </c>
      <c r="V44" s="22" t="n">
        <v>389</v>
      </c>
      <c r="W44" s="22" t="n">
        <v>257</v>
      </c>
      <c r="X44" s="22" t="n">
        <v>12923</v>
      </c>
      <c r="Y44" s="22" t="n">
        <v>7118</v>
      </c>
      <c r="Z44" s="22" t="n">
        <v>20089</v>
      </c>
      <c r="AA44" s="22" t="n">
        <v>13048</v>
      </c>
      <c r="AB44" s="22" t="n">
        <v>6195</v>
      </c>
      <c r="AC44" s="22" t="n">
        <v>1150</v>
      </c>
      <c r="AD44" s="22" t="n">
        <v>13674</v>
      </c>
      <c r="AE44" s="22" t="n">
        <v>6393</v>
      </c>
      <c r="AF44" s="22" t="n">
        <v>20107</v>
      </c>
      <c r="AG44" s="22" t="n">
        <v>25521</v>
      </c>
      <c r="AH44" s="22" t="n">
        <v>10749</v>
      </c>
      <c r="AI44" s="22" t="n">
        <v>303</v>
      </c>
      <c r="AJ44" s="22" t="n">
        <v>63</v>
      </c>
      <c r="AK44" s="22" t="n">
        <v>64</v>
      </c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6"/>
      <c r="BM44" s="56"/>
      <c r="BN44" s="56"/>
      <c r="BO44" s="56"/>
      <c r="BP44" s="56"/>
      <c r="BQ44" s="56"/>
      <c r="BR44" s="56"/>
      <c r="BS44" s="56"/>
      <c r="BT44" s="56"/>
      <c r="BU44" s="56"/>
      <c r="BV44" s="56"/>
      <c r="BW44" s="56"/>
      <c r="BX44" s="56"/>
      <c r="BY44" s="56"/>
      <c r="BZ44" s="56"/>
      <c r="CA44" s="56"/>
      <c r="CB44" s="56"/>
      <c r="CC44" s="56"/>
      <c r="CD44" s="56"/>
      <c r="CE44" s="56"/>
      <c r="CF44" s="56"/>
      <c r="CG44" s="56"/>
      <c r="CH44" s="56"/>
      <c r="CI44" s="56"/>
      <c r="CJ44" s="56"/>
      <c r="CK44" s="56"/>
      <c r="CL44" s="56"/>
      <c r="CM44" s="56"/>
      <c r="CN44" s="56"/>
      <c r="CO44" s="56"/>
      <c r="CP44" s="56"/>
      <c r="CQ44" s="56"/>
      <c r="CR44" s="56"/>
    </row>
    <row r="45">
      <c r="A45" s="83" t="n">
        <v>43</v>
      </c>
      <c r="B45" s="22" t="n">
        <v>6429</v>
      </c>
      <c r="C45" s="22" t="n">
        <v>6034</v>
      </c>
      <c r="D45" s="22" t="n">
        <v>340</v>
      </c>
      <c r="E45" s="22" t="n">
        <v>6788</v>
      </c>
      <c r="F45" s="22" t="n">
        <v>5723</v>
      </c>
      <c r="G45" s="22" t="n">
        <v>19767</v>
      </c>
      <c r="H45" s="22" t="n">
        <v>8431</v>
      </c>
      <c r="I45" s="22" t="n">
        <v>442</v>
      </c>
      <c r="J45" s="22" t="n">
        <v>15562</v>
      </c>
      <c r="K45" s="22" t="n">
        <v>7737</v>
      </c>
      <c r="L45" s="22" t="n">
        <v>23330</v>
      </c>
      <c r="M45" s="22" t="n">
        <v>15732</v>
      </c>
      <c r="N45" s="22" t="n">
        <v>7449</v>
      </c>
      <c r="O45" s="22" t="n">
        <v>278</v>
      </c>
      <c r="P45" s="22" t="n">
        <v>15555</v>
      </c>
      <c r="Q45" s="22" t="n">
        <v>7784</v>
      </c>
      <c r="R45" s="22" t="n">
        <v>23376</v>
      </c>
      <c r="S45" s="22" t="n">
        <v>20414</v>
      </c>
      <c r="T45" s="22" t="n">
        <v>11647</v>
      </c>
      <c r="U45" s="22" t="n">
        <v>1135</v>
      </c>
      <c r="V45" s="22" t="n">
        <v>380</v>
      </c>
      <c r="W45" s="22" t="n">
        <v>286</v>
      </c>
      <c r="X45" s="22" t="n">
        <v>9872</v>
      </c>
      <c r="Y45" s="22" t="n">
        <v>5666</v>
      </c>
      <c r="Z45" s="22" t="n">
        <v>15568</v>
      </c>
      <c r="AA45" s="22" t="n">
        <v>9822</v>
      </c>
      <c r="AB45" s="22" t="n">
        <v>5130</v>
      </c>
      <c r="AC45" s="22" t="n">
        <v>789</v>
      </c>
      <c r="AD45" s="22" t="n">
        <v>10404</v>
      </c>
      <c r="AE45" s="22" t="n">
        <v>5125</v>
      </c>
      <c r="AF45" s="22" t="n">
        <v>15558</v>
      </c>
      <c r="AG45" s="22" t="n">
        <v>17318</v>
      </c>
      <c r="AH45" s="22" t="n">
        <v>8937</v>
      </c>
      <c r="AI45" s="22" t="n">
        <v>254</v>
      </c>
      <c r="AJ45" s="22" t="n">
        <v>62</v>
      </c>
      <c r="AK45" s="22" t="n">
        <v>48</v>
      </c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6"/>
      <c r="BM45" s="56"/>
      <c r="BN45" s="56"/>
      <c r="BO45" s="56"/>
      <c r="BP45" s="56"/>
      <c r="BQ45" s="56"/>
      <c r="BR45" s="56"/>
      <c r="BS45" s="56"/>
      <c r="BT45" s="56"/>
      <c r="BU45" s="56"/>
      <c r="BV45" s="56"/>
      <c r="BW45" s="56"/>
      <c r="BX45" s="56"/>
      <c r="BY45" s="56"/>
      <c r="BZ45" s="56"/>
      <c r="CA45" s="56"/>
      <c r="CB45" s="56"/>
      <c r="CC45" s="56"/>
      <c r="CD45" s="56"/>
      <c r="CE45" s="56"/>
      <c r="CF45" s="56"/>
      <c r="CG45" s="56"/>
      <c r="CH45" s="56"/>
      <c r="CI45" s="56"/>
      <c r="CJ45" s="56"/>
      <c r="CK45" s="56"/>
      <c r="CL45" s="56"/>
      <c r="CM45" s="56"/>
      <c r="CN45" s="56"/>
      <c r="CO45" s="56"/>
      <c r="CP45" s="56"/>
      <c r="CQ45" s="56"/>
      <c r="CR45" s="56"/>
    </row>
    <row r="46">
      <c r="A46" s="83" t="n">
        <v>44</v>
      </c>
      <c r="B46" s="22" t="n">
        <v>7007</v>
      </c>
      <c r="C46" s="22" t="n">
        <v>5728</v>
      </c>
      <c r="D46" s="22" t="n">
        <v>333</v>
      </c>
      <c r="E46" s="22" t="n">
        <v>7353</v>
      </c>
      <c r="F46" s="22" t="n">
        <v>5512</v>
      </c>
      <c r="G46" s="22" t="n">
        <v>22205</v>
      </c>
      <c r="H46" s="22" t="n">
        <v>7659</v>
      </c>
      <c r="I46" s="22" t="n">
        <v>389</v>
      </c>
      <c r="J46" s="22" t="n">
        <v>17238</v>
      </c>
      <c r="K46" s="22" t="n">
        <v>7104</v>
      </c>
      <c r="L46" s="22" t="n">
        <v>24373</v>
      </c>
      <c r="M46" s="22" t="n">
        <v>17549</v>
      </c>
      <c r="N46" s="22" t="n">
        <v>6721</v>
      </c>
      <c r="O46" s="22" t="n">
        <v>245</v>
      </c>
      <c r="P46" s="22" t="n">
        <v>17220</v>
      </c>
      <c r="Q46" s="22" t="n">
        <v>7160</v>
      </c>
      <c r="R46" s="22" t="n">
        <v>24422</v>
      </c>
      <c r="S46" s="22" t="n">
        <v>23011</v>
      </c>
      <c r="T46" s="22" t="n">
        <v>10307</v>
      </c>
      <c r="U46" s="22" t="n">
        <v>994</v>
      </c>
      <c r="V46" s="22" t="n">
        <v>321</v>
      </c>
      <c r="W46" s="22" t="n">
        <v>282</v>
      </c>
      <c r="X46" s="22" t="n">
        <v>15340</v>
      </c>
      <c r="Y46" s="22" t="n">
        <v>7302</v>
      </c>
      <c r="Z46" s="22" t="n">
        <v>22686</v>
      </c>
      <c r="AA46" s="22" t="n">
        <v>15391</v>
      </c>
      <c r="AB46" s="22" t="n">
        <v>6447</v>
      </c>
      <c r="AC46" s="22" t="n">
        <v>1251</v>
      </c>
      <c r="AD46" s="22" t="n">
        <v>16215</v>
      </c>
      <c r="AE46" s="22" t="n">
        <v>6469</v>
      </c>
      <c r="AF46" s="22" t="n">
        <v>22743</v>
      </c>
      <c r="AG46" s="22" t="n">
        <v>27516</v>
      </c>
      <c r="AH46" s="22" t="n">
        <v>10848</v>
      </c>
      <c r="AI46" s="22" t="n">
        <v>320</v>
      </c>
      <c r="AJ46" s="22" t="n">
        <v>73</v>
      </c>
      <c r="AK46" s="22" t="n">
        <v>67</v>
      </c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6"/>
      <c r="CA46" s="56"/>
      <c r="CB46" s="56"/>
      <c r="CC46" s="56"/>
      <c r="CD46" s="56"/>
      <c r="CE46" s="56"/>
      <c r="CF46" s="56"/>
      <c r="CG46" s="56"/>
      <c r="CH46" s="56"/>
      <c r="CI46" s="56"/>
      <c r="CJ46" s="56"/>
      <c r="CK46" s="56"/>
      <c r="CL46" s="56"/>
      <c r="CM46" s="56"/>
      <c r="CN46" s="56"/>
      <c r="CO46" s="56"/>
      <c r="CP46" s="56"/>
      <c r="CQ46" s="56"/>
      <c r="CR46" s="56"/>
    </row>
    <row r="47">
      <c r="A47" s="83" t="n">
        <v>45</v>
      </c>
      <c r="B47" s="22" t="n">
        <v>4521</v>
      </c>
      <c r="C47" s="22" t="n">
        <v>5378</v>
      </c>
      <c r="D47" s="22" t="n">
        <v>312</v>
      </c>
      <c r="E47" s="22" t="n">
        <v>5077</v>
      </c>
      <c r="F47" s="22" t="n">
        <v>5072</v>
      </c>
      <c r="G47" s="22" t="n">
        <v>11209</v>
      </c>
      <c r="H47" s="22" t="n">
        <v>6892</v>
      </c>
      <c r="I47" s="22" t="n">
        <v>441</v>
      </c>
      <c r="J47" s="22" t="n">
        <v>8192</v>
      </c>
      <c r="K47" s="22" t="n">
        <v>6163</v>
      </c>
      <c r="L47" s="22" t="n">
        <v>14374</v>
      </c>
      <c r="M47" s="22" t="n">
        <v>8526</v>
      </c>
      <c r="N47" s="22" t="n">
        <v>5683</v>
      </c>
      <c r="O47" s="22" t="n">
        <v>255</v>
      </c>
      <c r="P47" s="22" t="n">
        <v>7904</v>
      </c>
      <c r="Q47" s="22" t="n">
        <v>6481</v>
      </c>
      <c r="R47" s="22" t="n">
        <v>14403</v>
      </c>
      <c r="S47" s="22" t="n">
        <v>11093</v>
      </c>
      <c r="T47" s="22" t="n">
        <v>9092</v>
      </c>
      <c r="U47" s="22" t="n">
        <v>933</v>
      </c>
      <c r="V47" s="22" t="n">
        <v>224</v>
      </c>
      <c r="W47" s="22" t="n">
        <v>234</v>
      </c>
      <c r="X47" s="22" t="n">
        <v>6564</v>
      </c>
      <c r="Y47" s="22" t="n">
        <v>5576</v>
      </c>
      <c r="Z47" s="22" t="n">
        <v>12184</v>
      </c>
      <c r="AA47" s="22" t="n">
        <v>6449</v>
      </c>
      <c r="AB47" s="22" t="n">
        <v>4839</v>
      </c>
      <c r="AC47" s="22" t="n">
        <v>1048</v>
      </c>
      <c r="AD47" s="22" t="n">
        <v>8000</v>
      </c>
      <c r="AE47" s="22" t="n">
        <v>4088</v>
      </c>
      <c r="AF47" s="22" t="n">
        <v>12128</v>
      </c>
      <c r="AG47" s="22" t="n">
        <v>13130</v>
      </c>
      <c r="AH47" s="22" t="n">
        <v>9166</v>
      </c>
      <c r="AI47" s="22" t="n">
        <v>215</v>
      </c>
      <c r="AJ47" s="22" t="n">
        <v>58</v>
      </c>
      <c r="AK47" s="22" t="n">
        <v>62</v>
      </c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6"/>
      <c r="BQ47" s="56"/>
      <c r="BR47" s="56"/>
      <c r="BS47" s="56"/>
      <c r="BT47" s="56"/>
      <c r="BU47" s="56"/>
      <c r="BV47" s="56"/>
      <c r="BW47" s="56"/>
      <c r="BX47" s="56"/>
      <c r="BY47" s="56"/>
      <c r="BZ47" s="56"/>
      <c r="CA47" s="56"/>
      <c r="CB47" s="56"/>
      <c r="CC47" s="56"/>
      <c r="CD47" s="56"/>
      <c r="CE47" s="56"/>
      <c r="CF47" s="56"/>
      <c r="CG47" s="56"/>
      <c r="CH47" s="56"/>
      <c r="CI47" s="56"/>
      <c r="CJ47" s="56"/>
      <c r="CK47" s="56"/>
      <c r="CL47" s="56"/>
      <c r="CM47" s="56"/>
      <c r="CN47" s="56"/>
      <c r="CO47" s="56"/>
      <c r="CP47" s="56"/>
      <c r="CQ47" s="56"/>
      <c r="CR47" s="56"/>
    </row>
    <row r="48">
      <c r="A48" s="83" t="n">
        <v>46</v>
      </c>
      <c r="B48" s="22" t="n">
        <v>7950</v>
      </c>
      <c r="C48" s="22" t="n">
        <v>2536</v>
      </c>
      <c r="D48" s="22" t="n">
        <v>273</v>
      </c>
      <c r="E48" s="22" t="n">
        <v>8145</v>
      </c>
      <c r="F48" s="22" t="n">
        <v>2574</v>
      </c>
      <c r="G48" s="22" t="n">
        <v>20734</v>
      </c>
      <c r="H48" s="22" t="n">
        <v>3448</v>
      </c>
      <c r="I48" s="22" t="n">
        <v>428</v>
      </c>
      <c r="J48" s="22" t="n">
        <v>16248</v>
      </c>
      <c r="K48" s="22" t="n">
        <v>3746</v>
      </c>
      <c r="L48" s="22" t="n">
        <v>20029</v>
      </c>
      <c r="M48" s="22" t="n">
        <v>16596</v>
      </c>
      <c r="N48" s="22" t="n">
        <v>3333</v>
      </c>
      <c r="O48" s="22" t="n">
        <v>237</v>
      </c>
      <c r="P48" s="22" t="n">
        <v>16069</v>
      </c>
      <c r="Q48" s="22" t="n">
        <v>3977</v>
      </c>
      <c r="R48" s="22" t="n">
        <v>20079</v>
      </c>
      <c r="S48" s="22" t="n">
        <v>23766</v>
      </c>
      <c r="T48" s="22" t="n">
        <v>4667</v>
      </c>
      <c r="U48" s="22" t="n">
        <v>870</v>
      </c>
      <c r="V48" s="22" t="n">
        <v>258</v>
      </c>
      <c r="W48" s="22" t="n">
        <v>293</v>
      </c>
      <c r="X48" s="22" t="n">
        <v>13707</v>
      </c>
      <c r="Y48" s="22" t="n">
        <v>3596</v>
      </c>
      <c r="Z48" s="22" t="n">
        <v>17363</v>
      </c>
      <c r="AA48" s="22" t="n">
        <v>13914</v>
      </c>
      <c r="AB48" s="22" t="n">
        <v>2897</v>
      </c>
      <c r="AC48" s="22" t="n">
        <v>871</v>
      </c>
      <c r="AD48" s="22" t="n">
        <v>14584</v>
      </c>
      <c r="AE48" s="22" t="n">
        <v>2719</v>
      </c>
      <c r="AF48" s="22" t="n">
        <v>17350</v>
      </c>
      <c r="AG48" s="22" t="n">
        <v>25816</v>
      </c>
      <c r="AH48" s="22" t="n">
        <v>5721</v>
      </c>
      <c r="AI48" s="22" t="n">
        <v>227</v>
      </c>
      <c r="AJ48" s="22" t="n">
        <v>23</v>
      </c>
      <c r="AK48" s="22" t="n">
        <v>62</v>
      </c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6"/>
      <c r="BM48" s="56"/>
      <c r="BN48" s="56"/>
      <c r="BO48" s="56"/>
      <c r="BP48" s="56"/>
      <c r="BQ48" s="56"/>
      <c r="BR48" s="56"/>
      <c r="BS48" s="56"/>
      <c r="BT48" s="56"/>
      <c r="BU48" s="56"/>
      <c r="BV48" s="56"/>
      <c r="BW48" s="56"/>
      <c r="BX48" s="56"/>
      <c r="BY48" s="56"/>
      <c r="BZ48" s="56"/>
      <c r="CA48" s="56"/>
      <c r="CB48" s="56"/>
      <c r="CC48" s="56"/>
      <c r="CD48" s="56"/>
      <c r="CE48" s="56"/>
      <c r="CF48" s="56"/>
      <c r="CG48" s="56"/>
      <c r="CH48" s="56"/>
      <c r="CI48" s="56"/>
      <c r="CJ48" s="56"/>
      <c r="CK48" s="56"/>
      <c r="CL48" s="56"/>
      <c r="CM48" s="56"/>
      <c r="CN48" s="56"/>
      <c r="CO48" s="56"/>
      <c r="CP48" s="56"/>
      <c r="CQ48" s="56"/>
      <c r="CR48" s="56"/>
    </row>
    <row r="49">
      <c r="A49" s="83" t="n">
        <v>47</v>
      </c>
      <c r="B49" s="22" t="n">
        <v>7694</v>
      </c>
      <c r="C49" s="22" t="n">
        <v>4201</v>
      </c>
      <c r="D49" s="22" t="n">
        <v>307</v>
      </c>
      <c r="E49" s="22" t="n">
        <v>8193</v>
      </c>
      <c r="F49" s="22" t="n">
        <v>3955</v>
      </c>
      <c r="G49" s="22" t="n">
        <v>19531</v>
      </c>
      <c r="H49" s="22" t="n">
        <v>4984</v>
      </c>
      <c r="I49" s="22" t="n">
        <v>357</v>
      </c>
      <c r="J49" s="22" t="n">
        <v>14595</v>
      </c>
      <c r="K49" s="22" t="n">
        <v>4285</v>
      </c>
      <c r="L49" s="22" t="n">
        <v>18905</v>
      </c>
      <c r="M49" s="22" t="n">
        <v>14901</v>
      </c>
      <c r="N49" s="22" t="n">
        <v>3949</v>
      </c>
      <c r="O49" s="22" t="n">
        <v>185</v>
      </c>
      <c r="P49" s="22" t="n">
        <v>14540</v>
      </c>
      <c r="Q49" s="22" t="n">
        <v>4410</v>
      </c>
      <c r="R49" s="22" t="n">
        <v>18964</v>
      </c>
      <c r="S49" s="22" t="n">
        <v>20338</v>
      </c>
      <c r="T49" s="22" t="n">
        <v>6305</v>
      </c>
      <c r="U49" s="22" t="n">
        <v>693</v>
      </c>
      <c r="V49" s="22" t="n">
        <v>211</v>
      </c>
      <c r="W49" s="22" t="n">
        <v>238</v>
      </c>
      <c r="X49" s="22" t="n">
        <v>12949</v>
      </c>
      <c r="Y49" s="22" t="n">
        <v>4550</v>
      </c>
      <c r="Z49" s="22" t="n">
        <v>17542</v>
      </c>
      <c r="AA49" s="22" t="n">
        <v>13182</v>
      </c>
      <c r="AB49" s="22" t="n">
        <v>3932</v>
      </c>
      <c r="AC49" s="22" t="n">
        <v>807</v>
      </c>
      <c r="AD49" s="22" t="n">
        <v>13658</v>
      </c>
      <c r="AE49" s="22" t="n">
        <v>3704</v>
      </c>
      <c r="AF49" s="22" t="n">
        <v>17404</v>
      </c>
      <c r="AG49" s="22" t="n">
        <v>24487</v>
      </c>
      <c r="AH49" s="22" t="n">
        <v>7211</v>
      </c>
      <c r="AI49" s="22" t="n">
        <v>214</v>
      </c>
      <c r="AJ49" s="22" t="n">
        <v>63</v>
      </c>
      <c r="AK49" s="22" t="n">
        <v>54</v>
      </c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6"/>
      <c r="BG49" s="56"/>
      <c r="BH49" s="56"/>
      <c r="BI49" s="56"/>
      <c r="BJ49" s="56"/>
      <c r="BK49" s="56"/>
      <c r="BL49" s="56"/>
      <c r="BM49" s="56"/>
      <c r="BN49" s="56"/>
      <c r="BO49" s="56"/>
      <c r="BP49" s="56"/>
      <c r="BQ49" s="56"/>
      <c r="BR49" s="56"/>
      <c r="BS49" s="56"/>
      <c r="BT49" s="56"/>
      <c r="BU49" s="56"/>
      <c r="BV49" s="56"/>
      <c r="BW49" s="56"/>
      <c r="BX49" s="56"/>
      <c r="BY49" s="56"/>
      <c r="BZ49" s="56"/>
      <c r="CA49" s="56"/>
      <c r="CB49" s="56"/>
      <c r="CC49" s="56"/>
      <c r="CD49" s="56"/>
      <c r="CE49" s="56"/>
      <c r="CF49" s="56"/>
      <c r="CG49" s="56"/>
      <c r="CH49" s="56"/>
      <c r="CI49" s="56"/>
      <c r="CJ49" s="56"/>
      <c r="CK49" s="56"/>
      <c r="CL49" s="56"/>
      <c r="CM49" s="56"/>
      <c r="CN49" s="56"/>
      <c r="CO49" s="56"/>
      <c r="CP49" s="56"/>
      <c r="CQ49" s="56"/>
      <c r="CR49" s="56"/>
    </row>
    <row r="50">
      <c r="A50" s="83" t="n">
        <v>48</v>
      </c>
      <c r="B50" s="22" t="n">
        <v>5253</v>
      </c>
      <c r="C50" s="22" t="n">
        <v>12141</v>
      </c>
      <c r="D50" s="22" t="n">
        <v>401</v>
      </c>
      <c r="E50" s="22" t="n">
        <v>5948</v>
      </c>
      <c r="F50" s="22" t="n">
        <v>11646</v>
      </c>
      <c r="G50" s="22" t="n">
        <v>14422</v>
      </c>
      <c r="H50" s="22" t="n">
        <v>14231</v>
      </c>
      <c r="I50" s="22" t="n">
        <v>494</v>
      </c>
      <c r="J50" s="22" t="n">
        <v>10930</v>
      </c>
      <c r="K50" s="22" t="n">
        <v>12975</v>
      </c>
      <c r="L50" s="22" t="n">
        <v>23928</v>
      </c>
      <c r="M50" s="22" t="n">
        <v>11678</v>
      </c>
      <c r="N50" s="22" t="n">
        <v>12287</v>
      </c>
      <c r="O50" s="22" t="n">
        <v>226</v>
      </c>
      <c r="P50" s="22" t="n">
        <v>10661</v>
      </c>
      <c r="Q50" s="22" t="n">
        <v>13278</v>
      </c>
      <c r="R50" s="22" t="n">
        <v>23952</v>
      </c>
      <c r="S50" s="22" t="n">
        <v>14712</v>
      </c>
      <c r="T50" s="22" t="n">
        <v>17876</v>
      </c>
      <c r="U50" s="22" t="n">
        <v>949</v>
      </c>
      <c r="V50" s="22" t="n">
        <v>288</v>
      </c>
      <c r="W50" s="22" t="n">
        <v>202</v>
      </c>
      <c r="X50" s="22" t="n">
        <v>8451</v>
      </c>
      <c r="Y50" s="22" t="n">
        <v>11144</v>
      </c>
      <c r="Z50" s="22" t="n">
        <v>19632</v>
      </c>
      <c r="AA50" s="22" t="n">
        <v>8482</v>
      </c>
      <c r="AB50" s="22" t="n">
        <v>10162</v>
      </c>
      <c r="AC50" s="22" t="n">
        <v>1224</v>
      </c>
      <c r="AD50" s="22" t="n">
        <v>11215</v>
      </c>
      <c r="AE50" s="22" t="n">
        <v>8463</v>
      </c>
      <c r="AF50" s="22" t="n">
        <v>19707</v>
      </c>
      <c r="AG50" s="22" t="n">
        <v>14743</v>
      </c>
      <c r="AH50" s="22" t="n">
        <v>17075</v>
      </c>
      <c r="AI50" s="22" t="n">
        <v>258</v>
      </c>
      <c r="AJ50" s="22" t="n">
        <v>67</v>
      </c>
      <c r="AK50" s="22" t="n">
        <v>79</v>
      </c>
      <c r="AL50" s="56"/>
      <c r="AM50" s="56"/>
      <c r="AN50" s="56"/>
      <c r="AO50" s="56"/>
      <c r="AP50" s="56"/>
      <c r="AQ50" s="56"/>
      <c r="AR50" s="56"/>
      <c r="AS50" s="56"/>
      <c r="AT50" s="56"/>
      <c r="AU50" s="56"/>
      <c r="AV50" s="56"/>
      <c r="AW50" s="56"/>
      <c r="AX50" s="56"/>
      <c r="AY50" s="56"/>
      <c r="AZ50" s="56"/>
      <c r="BA50" s="56"/>
      <c r="BB50" s="56"/>
      <c r="BC50" s="56"/>
      <c r="BD50" s="56"/>
      <c r="BE50" s="56"/>
      <c r="BF50" s="56"/>
      <c r="BG50" s="56"/>
      <c r="BH50" s="56"/>
      <c r="BI50" s="56"/>
      <c r="BJ50" s="56"/>
      <c r="BK50" s="56"/>
      <c r="BL50" s="56"/>
      <c r="BM50" s="56"/>
      <c r="BN50" s="56"/>
      <c r="BO50" s="56"/>
      <c r="BP50" s="56"/>
      <c r="BQ50" s="56"/>
      <c r="BR50" s="56"/>
      <c r="BS50" s="56"/>
      <c r="BT50" s="56"/>
      <c r="BU50" s="56"/>
      <c r="BV50" s="56"/>
      <c r="BW50" s="56"/>
      <c r="BX50" s="56"/>
      <c r="BY50" s="56"/>
      <c r="BZ50" s="56"/>
      <c r="CA50" s="56"/>
      <c r="CB50" s="56"/>
      <c r="CC50" s="56"/>
      <c r="CD50" s="56"/>
      <c r="CE50" s="56"/>
      <c r="CF50" s="56"/>
      <c r="CG50" s="56"/>
      <c r="CH50" s="56"/>
      <c r="CI50" s="56"/>
      <c r="CJ50" s="56"/>
      <c r="CK50" s="56"/>
      <c r="CL50" s="56"/>
      <c r="CM50" s="56"/>
      <c r="CN50" s="56"/>
      <c r="CO50" s="56"/>
      <c r="CP50" s="56"/>
      <c r="CQ50" s="56"/>
      <c r="CR50" s="56"/>
    </row>
    <row r="51">
      <c r="A51" s="83" t="n">
        <v>49</v>
      </c>
      <c r="B51" s="22" t="n">
        <v>7659</v>
      </c>
      <c r="C51" s="22" t="n">
        <v>8218</v>
      </c>
      <c r="D51" s="22" t="n">
        <v>446</v>
      </c>
      <c r="E51" s="22" t="n">
        <v>8232</v>
      </c>
      <c r="F51" s="22" t="n">
        <v>7844</v>
      </c>
      <c r="G51" s="22" t="n">
        <v>15876</v>
      </c>
      <c r="H51" s="22" t="n">
        <v>9121</v>
      </c>
      <c r="I51" s="22" t="n">
        <v>548</v>
      </c>
      <c r="J51" s="22" t="n">
        <v>11660</v>
      </c>
      <c r="K51" s="22" t="n">
        <v>8102</v>
      </c>
      <c r="L51" s="22" t="n">
        <v>19777</v>
      </c>
      <c r="M51" s="22" t="n">
        <v>12018</v>
      </c>
      <c r="N51" s="22" t="n">
        <v>7614</v>
      </c>
      <c r="O51" s="22" t="n">
        <v>273</v>
      </c>
      <c r="P51" s="22" t="n">
        <v>11526</v>
      </c>
      <c r="Q51" s="22" t="n">
        <v>8262</v>
      </c>
      <c r="R51" s="22" t="n">
        <v>19808</v>
      </c>
      <c r="S51" s="22" t="n">
        <v>15827</v>
      </c>
      <c r="T51" s="22" t="n">
        <v>11663</v>
      </c>
      <c r="U51" s="22" t="n">
        <v>1121</v>
      </c>
      <c r="V51" s="22" t="n">
        <v>331</v>
      </c>
      <c r="W51" s="22" t="n">
        <v>305</v>
      </c>
      <c r="X51" s="22" t="n">
        <v>8985</v>
      </c>
      <c r="Y51" s="22" t="n">
        <v>7682</v>
      </c>
      <c r="Z51" s="22" t="n">
        <v>16696</v>
      </c>
      <c r="AA51" s="22" t="n">
        <v>8974</v>
      </c>
      <c r="AB51" s="22" t="n">
        <v>6924</v>
      </c>
      <c r="AC51" s="22" t="n">
        <v>1036</v>
      </c>
      <c r="AD51" s="22" t="n">
        <v>9793</v>
      </c>
      <c r="AE51" s="22" t="n">
        <v>6686</v>
      </c>
      <c r="AF51" s="22" t="n">
        <v>16517</v>
      </c>
      <c r="AG51" s="22" t="n">
        <v>17173</v>
      </c>
      <c r="AH51" s="22" t="n">
        <v>12186</v>
      </c>
      <c r="AI51" s="22" t="n">
        <v>272</v>
      </c>
      <c r="AJ51" s="22" t="n">
        <v>67</v>
      </c>
      <c r="AK51" s="22" t="n">
        <v>64</v>
      </c>
      <c r="AL51" s="56"/>
      <c r="AM51" s="56"/>
      <c r="AN51" s="56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  <c r="BA51" s="56"/>
      <c r="BB51" s="56"/>
      <c r="BC51" s="56"/>
      <c r="BD51" s="56"/>
      <c r="BE51" s="56"/>
      <c r="BF51" s="56"/>
      <c r="BG51" s="56"/>
      <c r="BH51" s="56"/>
      <c r="BI51" s="56"/>
      <c r="BJ51" s="56"/>
      <c r="BK51" s="56"/>
      <c r="BL51" s="56"/>
      <c r="BM51" s="56"/>
      <c r="BN51" s="56"/>
      <c r="BO51" s="56"/>
      <c r="BP51" s="56"/>
      <c r="BQ51" s="56"/>
      <c r="BR51" s="56"/>
      <c r="BS51" s="56"/>
      <c r="BT51" s="56"/>
      <c r="BU51" s="56"/>
      <c r="BV51" s="56"/>
      <c r="BW51" s="56"/>
      <c r="BX51" s="56"/>
      <c r="BY51" s="56"/>
      <c r="BZ51" s="56"/>
      <c r="CA51" s="56"/>
      <c r="CB51" s="56"/>
      <c r="CC51" s="56"/>
      <c r="CD51" s="56"/>
      <c r="CE51" s="56"/>
      <c r="CF51" s="56"/>
      <c r="CG51" s="56"/>
      <c r="CH51" s="56"/>
      <c r="CI51" s="56"/>
      <c r="CJ51" s="56"/>
      <c r="CK51" s="56"/>
      <c r="CL51" s="56"/>
      <c r="CM51" s="56"/>
      <c r="CN51" s="56"/>
      <c r="CO51" s="56"/>
      <c r="CP51" s="56"/>
      <c r="CQ51" s="56"/>
      <c r="CR51" s="56"/>
    </row>
    <row r="52">
      <c r="A52" s="83" t="n">
        <v>50</v>
      </c>
      <c r="B52" s="22" t="n">
        <v>6006</v>
      </c>
      <c r="C52" s="22" t="n">
        <v>12414</v>
      </c>
      <c r="D52" s="22" t="n">
        <v>457</v>
      </c>
      <c r="E52" s="22" t="n">
        <v>6518</v>
      </c>
      <c r="F52" s="22" t="n">
        <v>12131</v>
      </c>
      <c r="G52" s="22" t="n">
        <v>16566</v>
      </c>
      <c r="H52" s="22" t="n">
        <v>16636</v>
      </c>
      <c r="I52" s="22" t="n">
        <v>814</v>
      </c>
      <c r="J52" s="22" t="n">
        <v>12159</v>
      </c>
      <c r="K52" s="22" t="n">
        <v>15494</v>
      </c>
      <c r="L52" s="22" t="n">
        <v>27680</v>
      </c>
      <c r="M52" s="22" t="n">
        <v>12951</v>
      </c>
      <c r="N52" s="22" t="n">
        <v>14658</v>
      </c>
      <c r="O52" s="22" t="n">
        <v>263</v>
      </c>
      <c r="P52" s="22" t="n">
        <v>11531</v>
      </c>
      <c r="Q52" s="22" t="n">
        <v>16142</v>
      </c>
      <c r="R52" s="22" t="n">
        <v>27699</v>
      </c>
      <c r="S52" s="22" t="n">
        <v>14219</v>
      </c>
      <c r="T52" s="22" t="n">
        <v>19864</v>
      </c>
      <c r="U52" s="22" t="n">
        <v>1545</v>
      </c>
      <c r="V52" s="22" t="n">
        <v>393</v>
      </c>
      <c r="W52" s="22" t="n">
        <v>249</v>
      </c>
      <c r="X52" s="22" t="n">
        <v>10015</v>
      </c>
      <c r="Y52" s="22" t="n">
        <v>14528</v>
      </c>
      <c r="Z52" s="22" t="n">
        <v>24591</v>
      </c>
      <c r="AA52" s="22" t="n">
        <v>10035</v>
      </c>
      <c r="AB52" s="22" t="n">
        <v>13001</v>
      </c>
      <c r="AC52" s="22" t="n">
        <v>1738</v>
      </c>
      <c r="AD52" s="22" t="n">
        <v>12967</v>
      </c>
      <c r="AE52" s="22" t="n">
        <v>11276</v>
      </c>
      <c r="AF52" s="22" t="n">
        <v>24289</v>
      </c>
      <c r="AG52" s="22" t="n">
        <v>15031</v>
      </c>
      <c r="AH52" s="22" t="n">
        <v>22529</v>
      </c>
      <c r="AI52" s="22" t="n">
        <v>366</v>
      </c>
      <c r="AJ52" s="22" t="n">
        <v>66</v>
      </c>
      <c r="AK52" s="22" t="n">
        <v>65</v>
      </c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  <c r="BM52" s="56"/>
      <c r="BN52" s="56"/>
      <c r="BO52" s="56"/>
      <c r="BP52" s="56"/>
      <c r="BQ52" s="56"/>
      <c r="BR52" s="56"/>
      <c r="BS52" s="56"/>
      <c r="BT52" s="56"/>
      <c r="BU52" s="56"/>
      <c r="BV52" s="56"/>
      <c r="BW52" s="56"/>
      <c r="BX52" s="56"/>
      <c r="BY52" s="56"/>
      <c r="BZ52" s="56"/>
      <c r="CA52" s="56"/>
      <c r="CB52" s="56"/>
      <c r="CC52" s="56"/>
      <c r="CD52" s="56"/>
      <c r="CE52" s="56"/>
      <c r="CF52" s="56"/>
      <c r="CG52" s="56"/>
      <c r="CH52" s="56"/>
      <c r="CI52" s="56"/>
      <c r="CJ52" s="56"/>
      <c r="CK52" s="56"/>
      <c r="CL52" s="56"/>
      <c r="CM52" s="56"/>
      <c r="CN52" s="56"/>
      <c r="CO52" s="56"/>
      <c r="CP52" s="56"/>
      <c r="CQ52" s="56"/>
      <c r="CR52" s="56"/>
    </row>
    <row r="53">
      <c r="A53" s="83" t="n">
        <v>51</v>
      </c>
      <c r="B53" s="22" t="n">
        <v>6432</v>
      </c>
      <c r="C53" s="22" t="n">
        <v>11614</v>
      </c>
      <c r="D53" s="22" t="n">
        <v>458</v>
      </c>
      <c r="E53" s="22" t="n">
        <v>7065</v>
      </c>
      <c r="F53" s="22" t="n">
        <v>11115</v>
      </c>
      <c r="G53" s="22" t="n">
        <v>13405</v>
      </c>
      <c r="H53" s="22" t="n">
        <v>12466</v>
      </c>
      <c r="I53" s="22" t="n">
        <v>648</v>
      </c>
      <c r="J53" s="22" t="n">
        <v>9245</v>
      </c>
      <c r="K53" s="22" t="n">
        <v>10253</v>
      </c>
      <c r="L53" s="22" t="n">
        <v>19515</v>
      </c>
      <c r="M53" s="22" t="n">
        <v>9625</v>
      </c>
      <c r="N53" s="22" t="n">
        <v>9747</v>
      </c>
      <c r="O53" s="22" t="n">
        <v>273</v>
      </c>
      <c r="P53" s="22" t="n">
        <v>9034</v>
      </c>
      <c r="Q53" s="22" t="n">
        <v>10494</v>
      </c>
      <c r="R53" s="22" t="n">
        <v>19536</v>
      </c>
      <c r="S53" s="22" t="n">
        <v>12350</v>
      </c>
      <c r="T53" s="22" t="n">
        <v>15673</v>
      </c>
      <c r="U53" s="22" t="n">
        <v>1382</v>
      </c>
      <c r="V53" s="22" t="n">
        <v>328</v>
      </c>
      <c r="W53" s="22" t="n">
        <v>336</v>
      </c>
      <c r="X53" s="22" t="n">
        <v>7129</v>
      </c>
      <c r="Y53" s="22" t="n">
        <v>8791</v>
      </c>
      <c r="Z53" s="22" t="n">
        <v>15943</v>
      </c>
      <c r="AA53" s="22" t="n">
        <v>7129</v>
      </c>
      <c r="AB53" s="22" t="n">
        <v>7916</v>
      </c>
      <c r="AC53" s="22" t="n">
        <v>1144</v>
      </c>
      <c r="AD53" s="22" t="n">
        <v>8258</v>
      </c>
      <c r="AE53" s="22" t="n">
        <v>7430</v>
      </c>
      <c r="AF53" s="22" t="n">
        <v>15734</v>
      </c>
      <c r="AG53" s="22" t="n">
        <v>14170</v>
      </c>
      <c r="AH53" s="22" t="n">
        <v>15159</v>
      </c>
      <c r="AI53" s="22" t="n">
        <v>320</v>
      </c>
      <c r="AJ53" s="22" t="n">
        <v>57</v>
      </c>
      <c r="AK53" s="22" t="n">
        <v>62</v>
      </c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  <c r="BM53" s="56"/>
      <c r="BN53" s="56"/>
      <c r="BO53" s="56"/>
      <c r="BP53" s="56"/>
      <c r="BQ53" s="56"/>
      <c r="BR53" s="56"/>
      <c r="BS53" s="56"/>
      <c r="BT53" s="56"/>
      <c r="BU53" s="56"/>
      <c r="BV53" s="56"/>
      <c r="BW53" s="56"/>
      <c r="BX53" s="56"/>
      <c r="BY53" s="56"/>
      <c r="BZ53" s="56"/>
      <c r="CA53" s="56"/>
      <c r="CB53" s="56"/>
      <c r="CC53" s="56"/>
      <c r="CD53" s="56"/>
      <c r="CE53" s="56"/>
      <c r="CF53" s="56"/>
      <c r="CG53" s="56"/>
      <c r="CH53" s="56"/>
      <c r="CI53" s="56"/>
      <c r="CJ53" s="56"/>
      <c r="CK53" s="56"/>
      <c r="CL53" s="56"/>
      <c r="CM53" s="56"/>
      <c r="CN53" s="56"/>
      <c r="CO53" s="56"/>
      <c r="CP53" s="56"/>
      <c r="CQ53" s="56"/>
      <c r="CR53" s="56"/>
    </row>
    <row r="54">
      <c r="A54" s="83" t="n">
        <v>52</v>
      </c>
      <c r="B54" s="22" t="n">
        <v>7492</v>
      </c>
      <c r="C54" s="22" t="n">
        <v>9106</v>
      </c>
      <c r="D54" s="22" t="n">
        <v>524</v>
      </c>
      <c r="E54" s="22" t="n">
        <v>8114</v>
      </c>
      <c r="F54" s="22" t="n">
        <v>8778</v>
      </c>
      <c r="G54" s="22" t="n">
        <v>16946</v>
      </c>
      <c r="H54" s="22" t="n">
        <v>10258</v>
      </c>
      <c r="I54" s="22" t="n">
        <v>636</v>
      </c>
      <c r="J54" s="22" t="n">
        <v>12252</v>
      </c>
      <c r="K54" s="22" t="n">
        <v>9164</v>
      </c>
      <c r="L54" s="22" t="n">
        <v>21437</v>
      </c>
      <c r="M54" s="22" t="n">
        <v>12568</v>
      </c>
      <c r="N54" s="22" t="n">
        <v>8688</v>
      </c>
      <c r="O54" s="22" t="n">
        <v>302</v>
      </c>
      <c r="P54" s="22" t="n">
        <v>12034</v>
      </c>
      <c r="Q54" s="22" t="n">
        <v>9425</v>
      </c>
      <c r="R54" s="22" t="n">
        <v>21470</v>
      </c>
      <c r="S54" s="22" t="n">
        <v>16070</v>
      </c>
      <c r="T54" s="22" t="n">
        <v>13187</v>
      </c>
      <c r="U54" s="22" t="n">
        <v>1310</v>
      </c>
      <c r="V54" s="22" t="n">
        <v>384</v>
      </c>
      <c r="W54" s="22" t="n">
        <v>302</v>
      </c>
      <c r="X54" s="22" t="n">
        <v>9293</v>
      </c>
      <c r="Y54" s="22" t="n">
        <v>8349</v>
      </c>
      <c r="Z54" s="22" t="n">
        <v>17679</v>
      </c>
      <c r="AA54" s="22" t="n">
        <v>9284</v>
      </c>
      <c r="AB54" s="22" t="n">
        <v>7497</v>
      </c>
      <c r="AC54" s="22" t="n">
        <v>1099</v>
      </c>
      <c r="AD54" s="22" t="n">
        <v>10168</v>
      </c>
      <c r="AE54" s="22" t="n">
        <v>7257</v>
      </c>
      <c r="AF54" s="22" t="n">
        <v>17479</v>
      </c>
      <c r="AG54" s="22" t="n">
        <v>17758</v>
      </c>
      <c r="AH54" s="22" t="n">
        <v>13901</v>
      </c>
      <c r="AI54" s="22" t="n">
        <v>299</v>
      </c>
      <c r="AJ54" s="22" t="n">
        <v>80</v>
      </c>
      <c r="AK54" s="22" t="n">
        <v>68</v>
      </c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  <c r="BM54" s="56"/>
      <c r="BN54" s="56"/>
      <c r="BO54" s="56"/>
      <c r="BP54" s="56"/>
      <c r="BQ54" s="56"/>
      <c r="BR54" s="56"/>
      <c r="BS54" s="56"/>
      <c r="BT54" s="56"/>
      <c r="BU54" s="56"/>
      <c r="BV54" s="56"/>
      <c r="BW54" s="56"/>
      <c r="BX54" s="56"/>
      <c r="BY54" s="56"/>
      <c r="BZ54" s="56"/>
      <c r="CA54" s="56"/>
      <c r="CB54" s="56"/>
      <c r="CC54" s="56"/>
      <c r="CD54" s="56"/>
      <c r="CE54" s="56"/>
      <c r="CF54" s="56"/>
      <c r="CG54" s="56"/>
      <c r="CH54" s="56"/>
      <c r="CI54" s="56"/>
      <c r="CJ54" s="56"/>
      <c r="CK54" s="56"/>
      <c r="CL54" s="56"/>
      <c r="CM54" s="56"/>
      <c r="CN54" s="56"/>
      <c r="CO54" s="56"/>
      <c r="CP54" s="56"/>
      <c r="CQ54" s="56"/>
      <c r="CR54" s="56"/>
    </row>
    <row r="55">
      <c r="A55" s="83" t="n">
        <v>53</v>
      </c>
      <c r="B55" s="22" t="n">
        <v>5792</v>
      </c>
      <c r="C55" s="22" t="n">
        <v>11920</v>
      </c>
      <c r="D55" s="22" t="n">
        <v>429</v>
      </c>
      <c r="E55" s="22" t="n">
        <v>6386</v>
      </c>
      <c r="F55" s="22" t="n">
        <v>11551</v>
      </c>
      <c r="G55" s="22" t="n">
        <v>15012</v>
      </c>
      <c r="H55" s="22" t="n">
        <v>14187</v>
      </c>
      <c r="I55" s="22" t="n">
        <v>699</v>
      </c>
      <c r="J55" s="22" t="n">
        <v>11123</v>
      </c>
      <c r="K55" s="22" t="n">
        <v>12214</v>
      </c>
      <c r="L55" s="22" t="n">
        <v>23364</v>
      </c>
      <c r="M55" s="22" t="n">
        <v>11668</v>
      </c>
      <c r="N55" s="22" t="n">
        <v>11587</v>
      </c>
      <c r="O55" s="22" t="n">
        <v>235</v>
      </c>
      <c r="P55" s="22" t="n">
        <v>10948</v>
      </c>
      <c r="Q55" s="22" t="n">
        <v>12405</v>
      </c>
      <c r="R55" s="22" t="n">
        <v>23381</v>
      </c>
      <c r="S55" s="22" t="n">
        <v>13565</v>
      </c>
      <c r="T55" s="22" t="n">
        <v>17585</v>
      </c>
      <c r="U55" s="22" t="n">
        <v>1403</v>
      </c>
      <c r="V55" s="22" t="n">
        <v>403</v>
      </c>
      <c r="W55" s="22" t="n">
        <v>290</v>
      </c>
      <c r="X55" s="22" t="n">
        <v>8542</v>
      </c>
      <c r="Y55" s="22" t="n">
        <v>11256</v>
      </c>
      <c r="Z55" s="22" t="n">
        <v>19839</v>
      </c>
      <c r="AA55" s="22" t="n">
        <v>8664</v>
      </c>
      <c r="AB55" s="22" t="n">
        <v>10207</v>
      </c>
      <c r="AC55" s="22" t="n">
        <v>1155</v>
      </c>
      <c r="AD55" s="22" t="n">
        <v>9830</v>
      </c>
      <c r="AE55" s="22" t="n">
        <v>9737</v>
      </c>
      <c r="AF55" s="22" t="n">
        <v>19614</v>
      </c>
      <c r="AG55" s="22" t="n">
        <v>14621</v>
      </c>
      <c r="AH55" s="22" t="n">
        <v>18456</v>
      </c>
      <c r="AI55" s="22" t="n">
        <v>311</v>
      </c>
      <c r="AJ55" s="22" t="n">
        <v>46</v>
      </c>
      <c r="AK55" s="22" t="n">
        <v>50</v>
      </c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  <c r="BM55" s="56"/>
      <c r="BN55" s="56"/>
      <c r="BO55" s="56"/>
      <c r="BP55" s="56"/>
      <c r="BQ55" s="56"/>
      <c r="BR55" s="56"/>
      <c r="BS55" s="56"/>
      <c r="BT55" s="56"/>
      <c r="BU55" s="56"/>
      <c r="BV55" s="56"/>
      <c r="BW55" s="56"/>
      <c r="BX55" s="56"/>
      <c r="BY55" s="56"/>
      <c r="BZ55" s="56"/>
      <c r="CA55" s="56"/>
      <c r="CB55" s="56"/>
      <c r="CC55" s="56"/>
      <c r="CD55" s="56"/>
      <c r="CE55" s="56"/>
      <c r="CF55" s="56"/>
      <c r="CG55" s="56"/>
      <c r="CH55" s="56"/>
      <c r="CI55" s="56"/>
      <c r="CJ55" s="56"/>
      <c r="CK55" s="56"/>
      <c r="CL55" s="56"/>
      <c r="CM55" s="56"/>
      <c r="CN55" s="56"/>
      <c r="CO55" s="56"/>
      <c r="CP55" s="56"/>
      <c r="CQ55" s="56"/>
      <c r="CR55" s="56"/>
    </row>
    <row r="56">
      <c r="A56" s="83" t="n">
        <v>54</v>
      </c>
      <c r="B56" s="22" t="n">
        <v>2943</v>
      </c>
      <c r="C56" s="22" t="n">
        <v>10980</v>
      </c>
      <c r="D56" s="22" t="n">
        <v>354</v>
      </c>
      <c r="E56" s="22" t="n">
        <v>3264</v>
      </c>
      <c r="F56" s="22" t="n">
        <v>10985</v>
      </c>
      <c r="G56" s="22" t="n">
        <v>12359</v>
      </c>
      <c r="H56" s="22" t="n">
        <v>18228</v>
      </c>
      <c r="I56" s="22" t="n">
        <v>556</v>
      </c>
      <c r="J56" s="22" t="n">
        <v>9382</v>
      </c>
      <c r="K56" s="22" t="n">
        <v>15909</v>
      </c>
      <c r="L56" s="22" t="n">
        <v>25310</v>
      </c>
      <c r="M56" s="22" t="n">
        <v>9870</v>
      </c>
      <c r="N56" s="22" t="n">
        <v>15275</v>
      </c>
      <c r="O56" s="22" t="n">
        <v>297</v>
      </c>
      <c r="P56" s="22" t="n">
        <v>9200</v>
      </c>
      <c r="Q56" s="22" t="n">
        <v>16149</v>
      </c>
      <c r="R56" s="22" t="n">
        <v>25360</v>
      </c>
      <c r="S56" s="22" t="n">
        <v>10852</v>
      </c>
      <c r="T56" s="22" t="n">
        <v>22756</v>
      </c>
      <c r="U56" s="22" t="n">
        <v>1269</v>
      </c>
      <c r="V56" s="22" t="n">
        <v>377</v>
      </c>
      <c r="W56" s="22" t="n">
        <v>187</v>
      </c>
      <c r="X56" s="22" t="n">
        <v>7498</v>
      </c>
      <c r="Y56" s="22" t="n">
        <v>13956</v>
      </c>
      <c r="Z56" s="22" t="n">
        <v>21513</v>
      </c>
      <c r="AA56" s="22" t="n">
        <v>7458</v>
      </c>
      <c r="AB56" s="22" t="n">
        <v>12791</v>
      </c>
      <c r="AC56" s="22" t="n">
        <v>1428</v>
      </c>
      <c r="AD56" s="22" t="n">
        <v>9095</v>
      </c>
      <c r="AE56" s="22" t="n">
        <v>12323</v>
      </c>
      <c r="AF56" s="22" t="n">
        <v>21476</v>
      </c>
      <c r="AG56" s="22" t="n">
        <v>11451</v>
      </c>
      <c r="AH56" s="22" t="n">
        <v>22150</v>
      </c>
      <c r="AI56" s="22" t="n">
        <v>322</v>
      </c>
      <c r="AJ56" s="22" t="n">
        <v>69</v>
      </c>
      <c r="AK56" s="22" t="n">
        <v>52</v>
      </c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  <c r="AZ56" s="56"/>
      <c r="BA56" s="56"/>
      <c r="BB56" s="56"/>
      <c r="BC56" s="56"/>
      <c r="BD56" s="56"/>
      <c r="BE56" s="56"/>
      <c r="BF56" s="56"/>
      <c r="BG56" s="56"/>
      <c r="BH56" s="56"/>
      <c r="BI56" s="56"/>
      <c r="BJ56" s="56"/>
      <c r="BK56" s="56"/>
      <c r="BL56" s="56"/>
      <c r="BM56" s="56"/>
      <c r="BN56" s="56"/>
      <c r="BO56" s="56"/>
      <c r="BP56" s="56"/>
      <c r="BQ56" s="56"/>
      <c r="BR56" s="56"/>
      <c r="BS56" s="56"/>
      <c r="BT56" s="56"/>
      <c r="BU56" s="56"/>
      <c r="BV56" s="56"/>
      <c r="BW56" s="56"/>
      <c r="BX56" s="56"/>
      <c r="BY56" s="56"/>
      <c r="BZ56" s="56"/>
      <c r="CA56" s="56"/>
      <c r="CB56" s="56"/>
      <c r="CC56" s="56"/>
      <c r="CD56" s="56"/>
      <c r="CE56" s="56"/>
      <c r="CF56" s="56"/>
      <c r="CG56" s="56"/>
      <c r="CH56" s="56"/>
      <c r="CI56" s="56"/>
      <c r="CJ56" s="56"/>
      <c r="CK56" s="56"/>
      <c r="CL56" s="56"/>
      <c r="CM56" s="56"/>
      <c r="CN56" s="56"/>
      <c r="CO56" s="56"/>
      <c r="CP56" s="56"/>
      <c r="CQ56" s="56"/>
      <c r="CR56" s="56"/>
    </row>
    <row r="57">
      <c r="A57" s="83" t="n">
        <v>55</v>
      </c>
      <c r="B57" s="22" t="n">
        <v>5105</v>
      </c>
      <c r="C57" s="22" t="n">
        <v>5365</v>
      </c>
      <c r="D57" s="22" t="n">
        <v>310</v>
      </c>
      <c r="E57" s="22" t="n">
        <v>5512</v>
      </c>
      <c r="F57" s="22" t="n">
        <v>5229</v>
      </c>
      <c r="G57" s="22" t="n">
        <v>18329</v>
      </c>
      <c r="H57" s="22" t="n">
        <v>8944</v>
      </c>
      <c r="I57" s="22" t="n">
        <v>457</v>
      </c>
      <c r="J57" s="22" t="n">
        <v>14428</v>
      </c>
      <c r="K57" s="22" t="n">
        <v>7975</v>
      </c>
      <c r="L57" s="22" t="n">
        <v>22423</v>
      </c>
      <c r="M57" s="22" t="n">
        <v>14636</v>
      </c>
      <c r="N57" s="22" t="n">
        <v>7638</v>
      </c>
      <c r="O57" s="22" t="n">
        <v>266</v>
      </c>
      <c r="P57" s="22" t="n">
        <v>14325</v>
      </c>
      <c r="Q57" s="22" t="n">
        <v>8119</v>
      </c>
      <c r="R57" s="22" t="n">
        <v>22466</v>
      </c>
      <c r="S57" s="22" t="n">
        <v>18558</v>
      </c>
      <c r="T57" s="22" t="n">
        <v>12174</v>
      </c>
      <c r="U57" s="22" t="n">
        <v>939</v>
      </c>
      <c r="V57" s="22" t="n">
        <v>365</v>
      </c>
      <c r="W57" s="22" t="n">
        <v>245</v>
      </c>
      <c r="X57" s="22" t="n">
        <v>11902</v>
      </c>
      <c r="Y57" s="22" t="n">
        <v>7637</v>
      </c>
      <c r="Z57" s="22" t="n">
        <v>19591</v>
      </c>
      <c r="AA57" s="22" t="n">
        <v>12006</v>
      </c>
      <c r="AB57" s="22" t="n">
        <v>6872</v>
      </c>
      <c r="AC57" s="22" t="n">
        <v>915</v>
      </c>
      <c r="AD57" s="22" t="n">
        <v>12551</v>
      </c>
      <c r="AE57" s="22" t="n">
        <v>7038</v>
      </c>
      <c r="AF57" s="22" t="n">
        <v>19637</v>
      </c>
      <c r="AG57" s="22" t="n">
        <v>20179</v>
      </c>
      <c r="AH57" s="22" t="n">
        <v>12459</v>
      </c>
      <c r="AI57" s="22" t="n">
        <v>251</v>
      </c>
      <c r="AJ57" s="22" t="n">
        <v>72</v>
      </c>
      <c r="AK57" s="22" t="n">
        <v>47</v>
      </c>
      <c r="AL57" s="56"/>
      <c r="AM57" s="56"/>
      <c r="AN57" s="56"/>
      <c r="AO57" s="56"/>
      <c r="AP57" s="56"/>
      <c r="AQ57" s="56"/>
      <c r="AR57" s="56"/>
      <c r="AS57" s="56"/>
      <c r="AT57" s="56"/>
      <c r="AU57" s="56"/>
      <c r="AV57" s="56"/>
      <c r="AW57" s="56"/>
      <c r="AX57" s="56"/>
      <c r="AY57" s="56"/>
      <c r="AZ57" s="56"/>
      <c r="BA57" s="56"/>
      <c r="BB57" s="56"/>
      <c r="BC57" s="56"/>
      <c r="BD57" s="56"/>
      <c r="BE57" s="56"/>
      <c r="BF57" s="56"/>
      <c r="BG57" s="56"/>
      <c r="BH57" s="56"/>
      <c r="BI57" s="56"/>
      <c r="BJ57" s="56"/>
      <c r="BK57" s="56"/>
      <c r="BL57" s="56"/>
      <c r="BM57" s="56"/>
      <c r="BN57" s="56"/>
      <c r="BO57" s="56"/>
      <c r="BP57" s="56"/>
      <c r="BQ57" s="56"/>
      <c r="BR57" s="56"/>
      <c r="BS57" s="56"/>
      <c r="BT57" s="56"/>
      <c r="BU57" s="56"/>
      <c r="BV57" s="56"/>
      <c r="BW57" s="56"/>
      <c r="BX57" s="56"/>
      <c r="BY57" s="56"/>
      <c r="BZ57" s="56"/>
      <c r="CA57" s="56"/>
      <c r="CB57" s="56"/>
      <c r="CC57" s="56"/>
      <c r="CD57" s="56"/>
      <c r="CE57" s="56"/>
      <c r="CF57" s="56"/>
      <c r="CG57" s="56"/>
      <c r="CH57" s="56"/>
      <c r="CI57" s="56"/>
      <c r="CJ57" s="56"/>
      <c r="CK57" s="56"/>
      <c r="CL57" s="56"/>
      <c r="CM57" s="56"/>
      <c r="CN57" s="56"/>
      <c r="CO57" s="56"/>
      <c r="CP57" s="56"/>
      <c r="CQ57" s="56"/>
      <c r="CR57" s="56"/>
    </row>
    <row r="58">
      <c r="A58" s="83" t="n">
        <v>56</v>
      </c>
      <c r="B58" s="22" t="n">
        <v>9492</v>
      </c>
      <c r="C58" s="22" t="n">
        <v>8117</v>
      </c>
      <c r="D58" s="22" t="n">
        <v>432</v>
      </c>
      <c r="E58" s="22" t="n">
        <v>10064</v>
      </c>
      <c r="F58" s="22" t="n">
        <v>7639</v>
      </c>
      <c r="G58" s="22" t="n">
        <v>19614</v>
      </c>
      <c r="H58" s="22" t="n">
        <v>7932</v>
      </c>
      <c r="I58" s="22" t="n">
        <v>472</v>
      </c>
      <c r="J58" s="22" t="n">
        <v>16636</v>
      </c>
      <c r="K58" s="22" t="n">
        <v>7887</v>
      </c>
      <c r="L58" s="22" t="n">
        <v>24547</v>
      </c>
      <c r="M58" s="22" t="n">
        <v>16877</v>
      </c>
      <c r="N58" s="22" t="n">
        <v>7535</v>
      </c>
      <c r="O58" s="22" t="n">
        <v>337</v>
      </c>
      <c r="P58" s="22" t="n">
        <v>16322</v>
      </c>
      <c r="Q58" s="22" t="n">
        <v>8223</v>
      </c>
      <c r="R58" s="22" t="n">
        <v>24574</v>
      </c>
      <c r="S58" s="22" t="n">
        <v>21777</v>
      </c>
      <c r="T58" s="22" t="n">
        <v>11483</v>
      </c>
      <c r="U58" s="22" t="n">
        <v>944</v>
      </c>
      <c r="V58" s="22" t="n">
        <v>299</v>
      </c>
      <c r="W58" s="22" t="n">
        <v>282</v>
      </c>
      <c r="X58" s="22" t="n">
        <v>14733</v>
      </c>
      <c r="Y58" s="22" t="n">
        <v>7283</v>
      </c>
      <c r="Z58" s="22" t="n">
        <v>22081</v>
      </c>
      <c r="AA58" s="22" t="n">
        <v>14686</v>
      </c>
      <c r="AB58" s="22" t="n">
        <v>6382</v>
      </c>
      <c r="AC58" s="22" t="n">
        <v>1324</v>
      </c>
      <c r="AD58" s="22" t="n">
        <v>15843</v>
      </c>
      <c r="AE58" s="22" t="n">
        <v>6249</v>
      </c>
      <c r="AF58" s="22" t="n">
        <v>22160</v>
      </c>
      <c r="AG58" s="22" t="n">
        <v>24745</v>
      </c>
      <c r="AH58" s="22" t="n">
        <v>11653</v>
      </c>
      <c r="AI58" s="22" t="n">
        <v>279</v>
      </c>
      <c r="AJ58" s="22" t="n">
        <v>85</v>
      </c>
      <c r="AK58" s="22" t="n">
        <v>72</v>
      </c>
      <c r="AL58" s="56"/>
      <c r="AM58" s="56"/>
      <c r="AN58" s="56"/>
      <c r="AO58" s="56"/>
      <c r="AP58" s="56"/>
      <c r="AQ58" s="56"/>
      <c r="AR58" s="56"/>
      <c r="AS58" s="56"/>
      <c r="AT58" s="56"/>
      <c r="AU58" s="56"/>
      <c r="AV58" s="56"/>
      <c r="AW58" s="56"/>
      <c r="AX58" s="56"/>
      <c r="AY58" s="56"/>
      <c r="AZ58" s="56"/>
      <c r="BA58" s="56"/>
      <c r="BB58" s="56"/>
      <c r="BC58" s="56"/>
      <c r="BD58" s="56"/>
      <c r="BE58" s="56"/>
      <c r="BF58" s="56"/>
      <c r="BG58" s="56"/>
      <c r="BH58" s="56"/>
      <c r="BI58" s="56"/>
      <c r="BJ58" s="56"/>
      <c r="BK58" s="56"/>
      <c r="BL58" s="56"/>
      <c r="BM58" s="56"/>
      <c r="BN58" s="56"/>
      <c r="BO58" s="56"/>
      <c r="BP58" s="56"/>
      <c r="BQ58" s="56"/>
      <c r="BR58" s="56"/>
      <c r="BS58" s="56"/>
      <c r="BT58" s="56"/>
      <c r="BU58" s="56"/>
      <c r="BV58" s="56"/>
      <c r="BW58" s="56"/>
      <c r="BX58" s="56"/>
      <c r="BY58" s="56"/>
      <c r="BZ58" s="56"/>
      <c r="CA58" s="56"/>
      <c r="CB58" s="56"/>
      <c r="CC58" s="56"/>
      <c r="CD58" s="56"/>
      <c r="CE58" s="56"/>
      <c r="CF58" s="56"/>
      <c r="CG58" s="56"/>
      <c r="CH58" s="56"/>
      <c r="CI58" s="56"/>
      <c r="CJ58" s="56"/>
      <c r="CK58" s="56"/>
      <c r="CL58" s="56"/>
      <c r="CM58" s="56"/>
      <c r="CN58" s="56"/>
      <c r="CO58" s="56"/>
      <c r="CP58" s="56"/>
      <c r="CQ58" s="56"/>
      <c r="CR58" s="56"/>
    </row>
    <row r="59">
      <c r="A59" s="83" t="n">
        <v>57</v>
      </c>
      <c r="B59" s="22" t="n">
        <v>5792</v>
      </c>
      <c r="C59" s="22" t="n">
        <v>7158</v>
      </c>
      <c r="D59" s="22" t="n">
        <v>358</v>
      </c>
      <c r="E59" s="22" t="n">
        <v>6236</v>
      </c>
      <c r="F59" s="22" t="n">
        <v>6999</v>
      </c>
      <c r="G59" s="22" t="n">
        <v>17658</v>
      </c>
      <c r="H59" s="22" t="n">
        <v>9990</v>
      </c>
      <c r="I59" s="22" t="n">
        <v>394</v>
      </c>
      <c r="J59" s="22" t="n">
        <v>14205</v>
      </c>
      <c r="K59" s="22" t="n">
        <v>8951</v>
      </c>
      <c r="L59" s="22" t="n">
        <v>23176</v>
      </c>
      <c r="M59" s="22" t="n">
        <v>14518</v>
      </c>
      <c r="N59" s="22" t="n">
        <v>8501</v>
      </c>
      <c r="O59" s="22" t="n">
        <v>270</v>
      </c>
      <c r="P59" s="22" t="n">
        <v>14103</v>
      </c>
      <c r="Q59" s="22" t="n">
        <v>9091</v>
      </c>
      <c r="R59" s="22" t="n">
        <v>23209</v>
      </c>
      <c r="S59" s="22" t="n">
        <v>16603</v>
      </c>
      <c r="T59" s="22" t="n">
        <v>12129</v>
      </c>
      <c r="U59" s="22" t="n">
        <v>894</v>
      </c>
      <c r="V59" s="22" t="n">
        <v>304</v>
      </c>
      <c r="W59" s="22" t="n">
        <v>205</v>
      </c>
      <c r="X59" s="22" t="n">
        <v>11872</v>
      </c>
      <c r="Y59" s="22" t="n">
        <v>9119</v>
      </c>
      <c r="Z59" s="22" t="n">
        <v>21040</v>
      </c>
      <c r="AA59" s="22" t="n">
        <v>11930</v>
      </c>
      <c r="AB59" s="22" t="n">
        <v>8280</v>
      </c>
      <c r="AC59" s="22" t="n">
        <v>1035</v>
      </c>
      <c r="AD59" s="22" t="n">
        <v>12804</v>
      </c>
      <c r="AE59" s="22" t="n">
        <v>8206</v>
      </c>
      <c r="AF59" s="22" t="n">
        <v>21054</v>
      </c>
      <c r="AG59" s="22" t="n">
        <v>18735</v>
      </c>
      <c r="AH59" s="22" t="n">
        <v>14212</v>
      </c>
      <c r="AI59" s="22" t="n">
        <v>220</v>
      </c>
      <c r="AJ59" s="22" t="n">
        <v>67</v>
      </c>
      <c r="AK59" s="22" t="n">
        <v>48</v>
      </c>
      <c r="AL59" s="56"/>
      <c r="AM59" s="56"/>
      <c r="AN59" s="56"/>
      <c r="AO59" s="56"/>
      <c r="AP59" s="56"/>
      <c r="AQ59" s="56"/>
      <c r="AR59" s="56"/>
      <c r="AS59" s="56"/>
      <c r="AT59" s="56"/>
      <c r="AU59" s="56"/>
      <c r="AV59" s="56"/>
      <c r="AW59" s="56"/>
      <c r="AX59" s="56"/>
      <c r="AY59" s="56"/>
      <c r="AZ59" s="56"/>
      <c r="BA59" s="56"/>
      <c r="BB59" s="56"/>
      <c r="BC59" s="56"/>
      <c r="BD59" s="56"/>
      <c r="BE59" s="56"/>
      <c r="BF59" s="56"/>
      <c r="BG59" s="56"/>
      <c r="BH59" s="56"/>
      <c r="BI59" s="56"/>
      <c r="BJ59" s="56"/>
      <c r="BK59" s="56"/>
      <c r="BL59" s="56"/>
      <c r="BM59" s="56"/>
      <c r="BN59" s="56"/>
      <c r="BO59" s="56"/>
      <c r="BP59" s="56"/>
      <c r="BQ59" s="56"/>
      <c r="BR59" s="56"/>
      <c r="BS59" s="56"/>
      <c r="BT59" s="56"/>
      <c r="BU59" s="56"/>
      <c r="BV59" s="56"/>
      <c r="BW59" s="56"/>
      <c r="BX59" s="56"/>
      <c r="BY59" s="56"/>
      <c r="BZ59" s="56"/>
      <c r="CA59" s="56"/>
      <c r="CB59" s="56"/>
      <c r="CC59" s="56"/>
      <c r="CD59" s="56"/>
      <c r="CE59" s="56"/>
      <c r="CF59" s="56"/>
      <c r="CG59" s="56"/>
      <c r="CH59" s="56"/>
      <c r="CI59" s="56"/>
      <c r="CJ59" s="56"/>
      <c r="CK59" s="56"/>
      <c r="CL59" s="56"/>
      <c r="CM59" s="56"/>
      <c r="CN59" s="56"/>
      <c r="CO59" s="56"/>
      <c r="CP59" s="56"/>
      <c r="CQ59" s="56"/>
      <c r="CR59" s="56"/>
    </row>
    <row r="60">
      <c r="A60" s="83" t="n">
        <v>58</v>
      </c>
      <c r="B60" s="22" t="n">
        <v>5423</v>
      </c>
      <c r="C60" s="22" t="n">
        <v>13911</v>
      </c>
      <c r="D60" s="22" t="n">
        <v>384</v>
      </c>
      <c r="E60" s="22" t="n">
        <v>5961</v>
      </c>
      <c r="F60" s="22" t="n">
        <v>13684</v>
      </c>
      <c r="G60" s="22" t="n">
        <v>14822</v>
      </c>
      <c r="H60" s="22" t="n">
        <v>16252</v>
      </c>
      <c r="I60" s="22" t="n">
        <v>504</v>
      </c>
      <c r="J60" s="22" t="n">
        <v>11739</v>
      </c>
      <c r="K60" s="22" t="n">
        <v>14927</v>
      </c>
      <c r="L60" s="22" t="n">
        <v>26688</v>
      </c>
      <c r="M60" s="22" t="n">
        <v>12087</v>
      </c>
      <c r="N60" s="22" t="n">
        <v>14477</v>
      </c>
      <c r="O60" s="22" t="n">
        <v>253</v>
      </c>
      <c r="P60" s="22" t="n">
        <v>11433</v>
      </c>
      <c r="Q60" s="22" t="n">
        <v>15248</v>
      </c>
      <c r="R60" s="22" t="n">
        <v>26696</v>
      </c>
      <c r="S60" s="22" t="n">
        <v>14883</v>
      </c>
      <c r="T60" s="22" t="n">
        <v>21218</v>
      </c>
      <c r="U60" s="22" t="n">
        <v>1096</v>
      </c>
      <c r="V60" s="22" t="n">
        <v>419</v>
      </c>
      <c r="W60" s="22" t="n">
        <v>172</v>
      </c>
      <c r="X60" s="22" t="n">
        <v>10237</v>
      </c>
      <c r="Y60" s="22" t="n">
        <v>14023</v>
      </c>
      <c r="Z60" s="22" t="n">
        <v>24298</v>
      </c>
      <c r="AA60" s="22" t="n">
        <v>10265</v>
      </c>
      <c r="AB60" s="22" t="n">
        <v>12902</v>
      </c>
      <c r="AC60" s="22" t="n">
        <v>1438</v>
      </c>
      <c r="AD60" s="22" t="n">
        <v>12022</v>
      </c>
      <c r="AE60" s="22" t="n">
        <v>12285</v>
      </c>
      <c r="AF60" s="22" t="n">
        <v>24352</v>
      </c>
      <c r="AG60" s="22" t="n">
        <v>16229</v>
      </c>
      <c r="AH60" s="22" t="n">
        <v>21625</v>
      </c>
      <c r="AI60" s="22" t="n">
        <v>278</v>
      </c>
      <c r="AJ60" s="22" t="n">
        <v>108</v>
      </c>
      <c r="AK60" s="22" t="n">
        <v>54</v>
      </c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  <c r="BL60" s="56"/>
      <c r="BM60" s="56"/>
      <c r="BN60" s="56"/>
      <c r="BO60" s="56"/>
      <c r="BP60" s="56"/>
      <c r="BQ60" s="56"/>
      <c r="BR60" s="56"/>
      <c r="BS60" s="56"/>
      <c r="BT60" s="56"/>
      <c r="BU60" s="56"/>
      <c r="BV60" s="56"/>
      <c r="BW60" s="56"/>
      <c r="BX60" s="56"/>
      <c r="BY60" s="56"/>
      <c r="BZ60" s="56"/>
      <c r="CA60" s="56"/>
      <c r="CB60" s="56"/>
      <c r="CC60" s="56"/>
      <c r="CD60" s="56"/>
      <c r="CE60" s="56"/>
      <c r="CF60" s="56"/>
      <c r="CG60" s="56"/>
      <c r="CH60" s="56"/>
      <c r="CI60" s="56"/>
      <c r="CJ60" s="56"/>
      <c r="CK60" s="56"/>
      <c r="CL60" s="56"/>
      <c r="CM60" s="56"/>
      <c r="CN60" s="56"/>
      <c r="CO60" s="56"/>
      <c r="CP60" s="56"/>
      <c r="CQ60" s="56"/>
      <c r="CR60" s="56"/>
    </row>
    <row r="61">
      <c r="A61" s="83" t="n">
        <v>59</v>
      </c>
      <c r="B61" s="22" t="n">
        <v>6052</v>
      </c>
      <c r="C61" s="22" t="n">
        <v>11313</v>
      </c>
      <c r="D61" s="22" t="n">
        <v>328</v>
      </c>
      <c r="E61" s="22" t="n">
        <v>6510</v>
      </c>
      <c r="F61" s="22" t="n">
        <v>10937</v>
      </c>
      <c r="G61" s="22" t="n">
        <v>14612</v>
      </c>
      <c r="H61" s="22" t="n">
        <v>15345</v>
      </c>
      <c r="I61" s="22" t="n">
        <v>426</v>
      </c>
      <c r="J61" s="22" t="n">
        <v>10900</v>
      </c>
      <c r="K61" s="22" t="n">
        <v>13626</v>
      </c>
      <c r="L61" s="22" t="n">
        <v>24556</v>
      </c>
      <c r="M61" s="22" t="n">
        <v>11064</v>
      </c>
      <c r="N61" s="22" t="n">
        <v>13298</v>
      </c>
      <c r="O61" s="22" t="n">
        <v>287</v>
      </c>
      <c r="P61" s="22" t="n">
        <v>10817</v>
      </c>
      <c r="Q61" s="22" t="n">
        <v>13726</v>
      </c>
      <c r="R61" s="22" t="n">
        <v>24557</v>
      </c>
      <c r="S61" s="22" t="n">
        <v>15407</v>
      </c>
      <c r="T61" s="22" t="n">
        <v>19462</v>
      </c>
      <c r="U61" s="22" t="n">
        <v>910</v>
      </c>
      <c r="V61" s="22" t="n">
        <v>319</v>
      </c>
      <c r="W61" s="22" t="n">
        <v>186</v>
      </c>
      <c r="X61" s="22" t="n">
        <v>9791</v>
      </c>
      <c r="Y61" s="22" t="n">
        <v>12716</v>
      </c>
      <c r="Z61" s="22" t="n">
        <v>22580</v>
      </c>
      <c r="AA61" s="22" t="n">
        <v>9282</v>
      </c>
      <c r="AB61" s="22" t="n">
        <v>11733</v>
      </c>
      <c r="AC61" s="22" t="n">
        <v>1770</v>
      </c>
      <c r="AD61" s="22" t="n">
        <v>11424</v>
      </c>
      <c r="AE61" s="22" t="n">
        <v>10966</v>
      </c>
      <c r="AF61" s="22" t="n">
        <v>22477</v>
      </c>
      <c r="AG61" s="22" t="n">
        <v>16615</v>
      </c>
      <c r="AH61" s="22" t="n">
        <v>19181</v>
      </c>
      <c r="AI61" s="22" t="n">
        <v>225</v>
      </c>
      <c r="AJ61" s="22" t="n">
        <v>104</v>
      </c>
      <c r="AK61" s="22" t="n">
        <v>73</v>
      </c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  <c r="BM61" s="56"/>
      <c r="BN61" s="56"/>
      <c r="BO61" s="56"/>
      <c r="BP61" s="56"/>
      <c r="BQ61" s="56"/>
      <c r="BR61" s="56"/>
      <c r="BS61" s="56"/>
      <c r="BT61" s="56"/>
      <c r="BU61" s="56"/>
      <c r="BV61" s="56"/>
      <c r="BW61" s="56"/>
      <c r="BX61" s="56"/>
      <c r="BY61" s="56"/>
      <c r="BZ61" s="56"/>
      <c r="CA61" s="56"/>
      <c r="CB61" s="56"/>
      <c r="CC61" s="56"/>
      <c r="CD61" s="56"/>
      <c r="CE61" s="56"/>
      <c r="CF61" s="56"/>
      <c r="CG61" s="56"/>
      <c r="CH61" s="56"/>
      <c r="CI61" s="56"/>
      <c r="CJ61" s="56"/>
      <c r="CK61" s="56"/>
      <c r="CL61" s="56"/>
      <c r="CM61" s="56"/>
      <c r="CN61" s="56"/>
      <c r="CO61" s="56"/>
      <c r="CP61" s="56"/>
      <c r="CQ61" s="56"/>
      <c r="CR61" s="56"/>
    </row>
    <row r="62">
      <c r="A62" s="83" t="n">
        <v>60</v>
      </c>
      <c r="B62" s="22" t="n">
        <v>6655</v>
      </c>
      <c r="C62" s="22" t="n">
        <v>6575</v>
      </c>
      <c r="D62" s="22" t="n">
        <v>178</v>
      </c>
      <c r="E62" s="22" t="n">
        <v>6836</v>
      </c>
      <c r="F62" s="22" t="n">
        <v>6391</v>
      </c>
      <c r="G62" s="22" t="n">
        <v>14177</v>
      </c>
      <c r="H62" s="22" t="n">
        <v>7477</v>
      </c>
      <c r="I62" s="22" t="n">
        <v>179</v>
      </c>
      <c r="J62" s="22" t="n">
        <v>11057</v>
      </c>
      <c r="K62" s="22" t="n">
        <v>6279</v>
      </c>
      <c r="L62" s="22" t="n">
        <v>17351</v>
      </c>
      <c r="M62" s="22" t="n">
        <v>11169</v>
      </c>
      <c r="N62" s="22" t="n">
        <v>6166</v>
      </c>
      <c r="O62" s="22" t="n">
        <v>124</v>
      </c>
      <c r="P62" s="22" t="n">
        <v>11065</v>
      </c>
      <c r="Q62" s="22" t="n">
        <v>6307</v>
      </c>
      <c r="R62" s="22" t="n">
        <v>17386</v>
      </c>
      <c r="S62" s="22" t="n">
        <v>17093</v>
      </c>
      <c r="T62" s="22" t="n">
        <v>9718</v>
      </c>
      <c r="U62" s="22" t="n">
        <v>389</v>
      </c>
      <c r="V62" s="22" t="n">
        <v>152</v>
      </c>
      <c r="W62" s="22" t="n">
        <v>123</v>
      </c>
      <c r="X62" s="22" t="n">
        <v>11226</v>
      </c>
      <c r="Y62" s="22" t="n">
        <v>5522</v>
      </c>
      <c r="Z62" s="22" t="n">
        <v>16788</v>
      </c>
      <c r="AA62" s="22" t="n">
        <v>11089</v>
      </c>
      <c r="AB62" s="22" t="n">
        <v>5005</v>
      </c>
      <c r="AC62" s="22" t="n">
        <v>919</v>
      </c>
      <c r="AD62" s="22" t="n">
        <v>11972</v>
      </c>
      <c r="AE62" s="22" t="n">
        <v>4772</v>
      </c>
      <c r="AF62" s="22" t="n">
        <v>16785</v>
      </c>
      <c r="AG62" s="22" t="n">
        <v>20581</v>
      </c>
      <c r="AH62" s="22" t="n">
        <v>9693</v>
      </c>
      <c r="AI62" s="22" t="n">
        <v>108</v>
      </c>
      <c r="AJ62" s="22" t="n">
        <v>85</v>
      </c>
      <c r="AK62" s="22" t="n">
        <v>48</v>
      </c>
      <c r="AL62" s="56"/>
      <c r="AM62" s="56"/>
      <c r="AN62" s="56"/>
      <c r="AO62" s="56"/>
      <c r="AP62" s="56"/>
      <c r="AQ62" s="56"/>
      <c r="AR62" s="56"/>
      <c r="AS62" s="56"/>
      <c r="AT62" s="56"/>
      <c r="AU62" s="56"/>
      <c r="AV62" s="56"/>
      <c r="AW62" s="56"/>
      <c r="AX62" s="56"/>
      <c r="AY62" s="56"/>
      <c r="AZ62" s="56"/>
      <c r="BA62" s="56"/>
      <c r="BB62" s="56"/>
      <c r="BC62" s="56"/>
      <c r="BD62" s="56"/>
      <c r="BE62" s="56"/>
      <c r="BF62" s="56"/>
      <c r="BG62" s="56"/>
      <c r="BH62" s="56"/>
      <c r="BI62" s="56"/>
      <c r="BJ62" s="56"/>
      <c r="BK62" s="56"/>
      <c r="BL62" s="56"/>
      <c r="BM62" s="56"/>
      <c r="BN62" s="56"/>
      <c r="BO62" s="56"/>
      <c r="BP62" s="56"/>
      <c r="BQ62" s="56"/>
      <c r="BR62" s="56"/>
      <c r="BS62" s="56"/>
      <c r="BT62" s="56"/>
      <c r="BU62" s="56"/>
      <c r="BV62" s="56"/>
      <c r="BW62" s="56"/>
      <c r="BX62" s="56"/>
      <c r="BY62" s="56"/>
      <c r="BZ62" s="56"/>
      <c r="CA62" s="56"/>
      <c r="CB62" s="56"/>
      <c r="CC62" s="56"/>
      <c r="CD62" s="56"/>
      <c r="CE62" s="56"/>
      <c r="CF62" s="56"/>
      <c r="CG62" s="56"/>
      <c r="CH62" s="56"/>
      <c r="CI62" s="56"/>
      <c r="CJ62" s="56"/>
      <c r="CK62" s="56"/>
      <c r="CL62" s="56"/>
      <c r="CM62" s="56"/>
      <c r="CN62" s="56"/>
      <c r="CO62" s="56"/>
      <c r="CP62" s="56"/>
      <c r="CQ62" s="56"/>
      <c r="CR62" s="56"/>
    </row>
    <row r="63">
      <c r="A63" s="83" t="n">
        <v>61</v>
      </c>
      <c r="B63" s="22" t="n">
        <v>4361</v>
      </c>
      <c r="C63" s="22" t="n">
        <v>10797</v>
      </c>
      <c r="D63" s="22" t="n">
        <v>331</v>
      </c>
      <c r="E63" s="22" t="n">
        <v>4527</v>
      </c>
      <c r="F63" s="22" t="n">
        <v>10785</v>
      </c>
      <c r="G63" s="22" t="n">
        <v>16183</v>
      </c>
      <c r="H63" s="22" t="n">
        <v>18207</v>
      </c>
      <c r="I63" s="22" t="n">
        <v>627</v>
      </c>
      <c r="J63" s="22" t="n">
        <v>11361</v>
      </c>
      <c r="K63" s="22" t="n">
        <v>15897</v>
      </c>
      <c r="L63" s="22" t="n">
        <v>27287</v>
      </c>
      <c r="M63" s="22" t="n">
        <v>11728</v>
      </c>
      <c r="N63" s="22" t="n">
        <v>15321</v>
      </c>
      <c r="O63" s="22" t="n">
        <v>302</v>
      </c>
      <c r="P63" s="22" t="n">
        <v>11384</v>
      </c>
      <c r="Q63" s="22" t="n">
        <v>15886</v>
      </c>
      <c r="R63" s="22" t="n">
        <v>27304</v>
      </c>
      <c r="S63" s="22" t="n">
        <v>14111</v>
      </c>
      <c r="T63" s="22" t="n">
        <v>21211</v>
      </c>
      <c r="U63" s="22" t="n">
        <v>1403</v>
      </c>
      <c r="V63" s="22" t="n">
        <v>440</v>
      </c>
      <c r="W63" s="22" t="n">
        <v>189</v>
      </c>
      <c r="X63" s="22" t="n">
        <v>8630</v>
      </c>
      <c r="Y63" s="22" t="n">
        <v>14260</v>
      </c>
      <c r="Z63" s="22" t="n">
        <v>22961</v>
      </c>
      <c r="AA63" s="22" t="n">
        <v>7786</v>
      </c>
      <c r="AB63" s="22" t="n">
        <v>12879</v>
      </c>
      <c r="AC63" s="22" t="n">
        <v>2339</v>
      </c>
      <c r="AD63" s="22" t="n">
        <v>10193</v>
      </c>
      <c r="AE63" s="22" t="n">
        <v>12452</v>
      </c>
      <c r="AF63" s="22" t="n">
        <v>22784</v>
      </c>
      <c r="AG63" s="22" t="n">
        <v>12248</v>
      </c>
      <c r="AH63" s="22" t="n">
        <v>20971</v>
      </c>
      <c r="AI63" s="22" t="n">
        <v>335</v>
      </c>
      <c r="AJ63" s="22" t="n">
        <v>92</v>
      </c>
      <c r="AK63" s="22" t="n">
        <v>52</v>
      </c>
      <c r="AL63" s="56"/>
      <c r="AM63" s="56"/>
      <c r="AN63" s="56"/>
      <c r="AO63" s="56"/>
      <c r="AP63" s="56"/>
      <c r="AQ63" s="56"/>
      <c r="AR63" s="56"/>
      <c r="AS63" s="56"/>
      <c r="AT63" s="56"/>
      <c r="AU63" s="56"/>
      <c r="AV63" s="56"/>
      <c r="AW63" s="56"/>
      <c r="AX63" s="56"/>
      <c r="AY63" s="56"/>
      <c r="AZ63" s="56"/>
      <c r="BA63" s="56"/>
      <c r="BB63" s="56"/>
      <c r="BC63" s="56"/>
      <c r="BD63" s="56"/>
      <c r="BE63" s="56"/>
      <c r="BF63" s="56"/>
      <c r="BG63" s="56"/>
      <c r="BH63" s="56"/>
      <c r="BI63" s="56"/>
      <c r="BJ63" s="56"/>
      <c r="BK63" s="56"/>
      <c r="BL63" s="56"/>
      <c r="BM63" s="56"/>
      <c r="BN63" s="56"/>
      <c r="BO63" s="56"/>
      <c r="BP63" s="56"/>
      <c r="BQ63" s="56"/>
      <c r="BR63" s="56"/>
      <c r="BS63" s="56"/>
      <c r="BT63" s="56"/>
      <c r="BU63" s="56"/>
      <c r="BV63" s="56"/>
      <c r="BW63" s="56"/>
      <c r="BX63" s="56"/>
      <c r="BY63" s="56"/>
      <c r="BZ63" s="56"/>
      <c r="CA63" s="56"/>
      <c r="CB63" s="56"/>
      <c r="CC63" s="56"/>
      <c r="CD63" s="56"/>
      <c r="CE63" s="56"/>
      <c r="CF63" s="56"/>
      <c r="CG63" s="56"/>
      <c r="CH63" s="56"/>
      <c r="CI63" s="56"/>
      <c r="CJ63" s="56"/>
      <c r="CK63" s="56"/>
      <c r="CL63" s="56"/>
      <c r="CM63" s="56"/>
      <c r="CN63" s="56"/>
      <c r="CO63" s="56"/>
      <c r="CP63" s="56"/>
      <c r="CQ63" s="56"/>
      <c r="CR63" s="56"/>
    </row>
    <row r="64">
      <c r="A64" s="83" t="n">
        <v>62</v>
      </c>
      <c r="B64" s="22" t="n">
        <v>5230</v>
      </c>
      <c r="C64" s="22" t="n">
        <v>8002</v>
      </c>
      <c r="D64" s="22" t="n">
        <v>347</v>
      </c>
      <c r="E64" s="22" t="n">
        <v>5523</v>
      </c>
      <c r="F64" s="22" t="n">
        <v>7882</v>
      </c>
      <c r="G64" s="22" t="n">
        <v>20314</v>
      </c>
      <c r="H64" s="22" t="n">
        <v>15010</v>
      </c>
      <c r="I64" s="22" t="n">
        <v>725</v>
      </c>
      <c r="J64" s="22" t="n">
        <v>14522</v>
      </c>
      <c r="K64" s="22" t="n">
        <v>13674</v>
      </c>
      <c r="L64" s="22" t="n">
        <v>28222</v>
      </c>
      <c r="M64" s="22" t="n">
        <v>14912</v>
      </c>
      <c r="N64" s="22" t="n">
        <v>13010</v>
      </c>
      <c r="O64" s="22" t="n">
        <v>398</v>
      </c>
      <c r="P64" s="22" t="n">
        <v>14658</v>
      </c>
      <c r="Q64" s="22" t="n">
        <v>13559</v>
      </c>
      <c r="R64" s="22" t="n">
        <v>28238</v>
      </c>
      <c r="S64" s="22" t="n">
        <v>19185</v>
      </c>
      <c r="T64" s="22" t="n">
        <v>18756</v>
      </c>
      <c r="U64" s="22" t="n">
        <v>1634</v>
      </c>
      <c r="V64" s="22" t="n">
        <v>563</v>
      </c>
      <c r="W64" s="22" t="n">
        <v>292</v>
      </c>
      <c r="X64" s="22" t="n">
        <v>12010</v>
      </c>
      <c r="Y64" s="22" t="n">
        <v>13656</v>
      </c>
      <c r="Z64" s="22" t="n">
        <v>25771</v>
      </c>
      <c r="AA64" s="22" t="n">
        <v>10933</v>
      </c>
      <c r="AB64" s="22" t="n">
        <v>12092</v>
      </c>
      <c r="AC64" s="22" t="n">
        <v>2721</v>
      </c>
      <c r="AD64" s="22" t="n">
        <v>13926</v>
      </c>
      <c r="AE64" s="22" t="n">
        <v>11465</v>
      </c>
      <c r="AF64" s="22" t="n">
        <v>25569</v>
      </c>
      <c r="AG64" s="22" t="n">
        <v>19006</v>
      </c>
      <c r="AH64" s="22" t="n">
        <v>20585</v>
      </c>
      <c r="AI64" s="22" t="n">
        <v>364</v>
      </c>
      <c r="AJ64" s="22" t="n">
        <v>102</v>
      </c>
      <c r="AK64" s="22" t="n">
        <v>81</v>
      </c>
      <c r="AL64" s="56"/>
      <c r="AM64" s="56"/>
      <c r="AN64" s="56"/>
      <c r="AO64" s="56"/>
      <c r="AP64" s="56"/>
      <c r="AQ64" s="56"/>
      <c r="AR64" s="56"/>
      <c r="AS64" s="56"/>
      <c r="AT64" s="56"/>
      <c r="AU64" s="56"/>
      <c r="AV64" s="56"/>
      <c r="AW64" s="56"/>
      <c r="AX64" s="56"/>
      <c r="AY64" s="56"/>
      <c r="AZ64" s="56"/>
      <c r="BA64" s="56"/>
      <c r="BB64" s="56"/>
      <c r="BC64" s="56"/>
      <c r="BD64" s="56"/>
      <c r="BE64" s="56"/>
      <c r="BF64" s="56"/>
      <c r="BG64" s="56"/>
      <c r="BH64" s="56"/>
      <c r="BI64" s="56"/>
      <c r="BJ64" s="56"/>
      <c r="BK64" s="56"/>
      <c r="BL64" s="56"/>
      <c r="BM64" s="56"/>
      <c r="BN64" s="56"/>
      <c r="BO64" s="56"/>
      <c r="BP64" s="56"/>
      <c r="BQ64" s="56"/>
      <c r="BR64" s="56"/>
      <c r="BS64" s="56"/>
      <c r="BT64" s="56"/>
      <c r="BU64" s="56"/>
      <c r="BV64" s="56"/>
      <c r="BW64" s="56"/>
      <c r="BX64" s="56"/>
      <c r="BY64" s="56"/>
      <c r="BZ64" s="56"/>
      <c r="CA64" s="56"/>
      <c r="CB64" s="56"/>
      <c r="CC64" s="56"/>
      <c r="CD64" s="56"/>
      <c r="CE64" s="56"/>
      <c r="CF64" s="56"/>
      <c r="CG64" s="56"/>
      <c r="CH64" s="56"/>
      <c r="CI64" s="56"/>
      <c r="CJ64" s="56"/>
      <c r="CK64" s="56"/>
      <c r="CL64" s="56"/>
      <c r="CM64" s="56"/>
      <c r="CN64" s="56"/>
      <c r="CO64" s="56"/>
      <c r="CP64" s="56"/>
      <c r="CQ64" s="56"/>
      <c r="CR64" s="56"/>
    </row>
    <row r="65">
      <c r="A65" s="83" t="n">
        <v>63</v>
      </c>
      <c r="B65" s="22" t="n">
        <v>4608</v>
      </c>
      <c r="C65" s="22" t="n">
        <v>8191</v>
      </c>
      <c r="D65" s="22" t="n">
        <v>282</v>
      </c>
      <c r="E65" s="22" t="n">
        <v>4923</v>
      </c>
      <c r="F65" s="22" t="n">
        <v>7892</v>
      </c>
      <c r="G65" s="22" t="n">
        <v>15408</v>
      </c>
      <c r="H65" s="22" t="n">
        <v>14496</v>
      </c>
      <c r="I65" s="22" t="n">
        <v>422</v>
      </c>
      <c r="J65" s="22" t="n">
        <v>11110</v>
      </c>
      <c r="K65" s="22" t="n">
        <v>12827</v>
      </c>
      <c r="L65" s="22" t="n">
        <v>23950</v>
      </c>
      <c r="M65" s="22" t="n">
        <v>11194</v>
      </c>
      <c r="N65" s="22" t="n">
        <v>12606</v>
      </c>
      <c r="O65" s="22" t="n">
        <v>247</v>
      </c>
      <c r="P65" s="22" t="n">
        <v>11020</v>
      </c>
      <c r="Q65" s="22" t="n">
        <v>12937</v>
      </c>
      <c r="R65" s="22" t="n">
        <v>23973</v>
      </c>
      <c r="S65" s="22" t="n">
        <v>15773</v>
      </c>
      <c r="T65" s="22" t="n">
        <v>18286</v>
      </c>
      <c r="U65" s="22" t="n">
        <v>932</v>
      </c>
      <c r="V65" s="22" t="n">
        <v>317</v>
      </c>
      <c r="W65" s="22" t="n">
        <v>193</v>
      </c>
      <c r="X65" s="22" t="n">
        <v>9830</v>
      </c>
      <c r="Y65" s="22" t="n">
        <v>12257</v>
      </c>
      <c r="Z65" s="22" t="n">
        <v>22172</v>
      </c>
      <c r="AA65" s="22" t="n">
        <v>9143</v>
      </c>
      <c r="AB65" s="22" t="n">
        <v>11197</v>
      </c>
      <c r="AC65" s="22" t="n">
        <v>1931</v>
      </c>
      <c r="AD65" s="22" t="n">
        <v>11476</v>
      </c>
      <c r="AE65" s="22" t="n">
        <v>10461</v>
      </c>
      <c r="AF65" s="22" t="n">
        <v>22019</v>
      </c>
      <c r="AG65" s="22" t="n">
        <v>17013</v>
      </c>
      <c r="AH65" s="22" t="n">
        <v>18830</v>
      </c>
      <c r="AI65" s="22" t="n">
        <v>275</v>
      </c>
      <c r="AJ65" s="22" t="n">
        <v>87</v>
      </c>
      <c r="AK65" s="22" t="n">
        <v>62</v>
      </c>
      <c r="AL65" s="56"/>
      <c r="AM65" s="56"/>
      <c r="AN65" s="56"/>
      <c r="AO65" s="56"/>
      <c r="AP65" s="56"/>
      <c r="AQ65" s="56"/>
      <c r="AR65" s="56"/>
      <c r="AS65" s="56"/>
      <c r="AT65" s="56"/>
      <c r="AU65" s="56"/>
      <c r="AV65" s="56"/>
      <c r="AW65" s="56"/>
      <c r="AX65" s="56"/>
      <c r="AY65" s="56"/>
      <c r="AZ65" s="56"/>
      <c r="BA65" s="56"/>
      <c r="BB65" s="56"/>
      <c r="BC65" s="56"/>
      <c r="BD65" s="56"/>
      <c r="BE65" s="56"/>
      <c r="BF65" s="56"/>
      <c r="BG65" s="56"/>
      <c r="BH65" s="56"/>
      <c r="BI65" s="56"/>
      <c r="BJ65" s="56"/>
      <c r="BK65" s="56"/>
      <c r="BL65" s="56"/>
      <c r="BM65" s="56"/>
      <c r="BN65" s="56"/>
      <c r="BO65" s="56"/>
      <c r="BP65" s="56"/>
      <c r="BQ65" s="56"/>
      <c r="BR65" s="56"/>
      <c r="BS65" s="56"/>
      <c r="BT65" s="56"/>
      <c r="BU65" s="56"/>
      <c r="BV65" s="56"/>
      <c r="BW65" s="56"/>
      <c r="BX65" s="56"/>
      <c r="BY65" s="56"/>
      <c r="BZ65" s="56"/>
      <c r="CA65" s="56"/>
      <c r="CB65" s="56"/>
      <c r="CC65" s="56"/>
      <c r="CD65" s="56"/>
      <c r="CE65" s="56"/>
      <c r="CF65" s="56"/>
      <c r="CG65" s="56"/>
      <c r="CH65" s="56"/>
      <c r="CI65" s="56"/>
      <c r="CJ65" s="56"/>
      <c r="CK65" s="56"/>
      <c r="CL65" s="56"/>
      <c r="CM65" s="56"/>
      <c r="CN65" s="56"/>
      <c r="CO65" s="56"/>
      <c r="CP65" s="56"/>
      <c r="CQ65" s="56"/>
      <c r="CR65" s="56"/>
    </row>
    <row r="66">
      <c r="A66" s="83" t="n">
        <v>64</v>
      </c>
      <c r="B66" s="22" t="n">
        <v>4902</v>
      </c>
      <c r="C66" s="22" t="n">
        <v>13676</v>
      </c>
      <c r="D66" s="22" t="n">
        <v>428</v>
      </c>
      <c r="E66" s="22" t="n">
        <v>5203</v>
      </c>
      <c r="F66" s="22" t="n">
        <v>13695</v>
      </c>
      <c r="G66" s="22" t="n">
        <v>16680</v>
      </c>
      <c r="H66" s="22" t="n">
        <v>20357</v>
      </c>
      <c r="I66" s="22" t="n">
        <v>836</v>
      </c>
      <c r="J66" s="22" t="n">
        <v>11967</v>
      </c>
      <c r="K66" s="22" t="n">
        <v>18838</v>
      </c>
      <c r="L66" s="22" t="n">
        <v>30826</v>
      </c>
      <c r="M66" s="22" t="n">
        <v>12534</v>
      </c>
      <c r="N66" s="22" t="n">
        <v>18022</v>
      </c>
      <c r="O66" s="22" t="n">
        <v>356</v>
      </c>
      <c r="P66" s="22" t="n">
        <v>12094</v>
      </c>
      <c r="Q66" s="22" t="n">
        <v>18705</v>
      </c>
      <c r="R66" s="22" t="n">
        <v>30832</v>
      </c>
      <c r="S66" s="22" t="n">
        <v>14829</v>
      </c>
      <c r="T66" s="22" t="n">
        <v>23613</v>
      </c>
      <c r="U66" s="22" t="n">
        <v>1807</v>
      </c>
      <c r="V66" s="22" t="n">
        <v>509</v>
      </c>
      <c r="W66" s="22" t="n">
        <v>206</v>
      </c>
      <c r="X66" s="22" t="n">
        <v>9632</v>
      </c>
      <c r="Y66" s="22" t="n">
        <v>17556</v>
      </c>
      <c r="Z66" s="22" t="n">
        <v>27279</v>
      </c>
      <c r="AA66" s="22" t="n">
        <v>8518</v>
      </c>
      <c r="AB66" s="22" t="n">
        <v>15668</v>
      </c>
      <c r="AC66" s="22" t="n">
        <v>2975</v>
      </c>
      <c r="AD66" s="22" t="n">
        <v>12325</v>
      </c>
      <c r="AE66" s="22" t="n">
        <v>14406</v>
      </c>
      <c r="AF66" s="22" t="n">
        <v>26962</v>
      </c>
      <c r="AG66" s="22" t="n">
        <v>13300</v>
      </c>
      <c r="AH66" s="22" t="n">
        <v>25400</v>
      </c>
      <c r="AI66" s="22" t="n">
        <v>346</v>
      </c>
      <c r="AJ66" s="22" t="n">
        <v>93</v>
      </c>
      <c r="AK66" s="22" t="n">
        <v>62</v>
      </c>
      <c r="AL66" s="56"/>
      <c r="AM66" s="56"/>
      <c r="AN66" s="56"/>
      <c r="AO66" s="56"/>
      <c r="AP66" s="56"/>
      <c r="AQ66" s="56"/>
      <c r="AR66" s="56"/>
      <c r="AS66" s="56"/>
      <c r="AT66" s="56"/>
      <c r="AU66" s="56"/>
      <c r="AV66" s="56"/>
      <c r="AW66" s="56"/>
      <c r="AX66" s="56"/>
      <c r="AY66" s="56"/>
      <c r="AZ66" s="56"/>
      <c r="BA66" s="56"/>
      <c r="BB66" s="56"/>
      <c r="BC66" s="56"/>
      <c r="BD66" s="56"/>
      <c r="BE66" s="56"/>
      <c r="BF66" s="56"/>
      <c r="BG66" s="56"/>
      <c r="BH66" s="56"/>
      <c r="BI66" s="56"/>
      <c r="BJ66" s="56"/>
      <c r="BK66" s="56"/>
      <c r="BL66" s="56"/>
      <c r="BM66" s="56"/>
      <c r="BN66" s="56"/>
      <c r="BO66" s="56"/>
      <c r="BP66" s="56"/>
      <c r="BQ66" s="56"/>
      <c r="BR66" s="56"/>
      <c r="BS66" s="56"/>
      <c r="BT66" s="56"/>
      <c r="BU66" s="56"/>
      <c r="BV66" s="56"/>
      <c r="BW66" s="56"/>
      <c r="BX66" s="56"/>
      <c r="BY66" s="56"/>
      <c r="BZ66" s="56"/>
      <c r="CA66" s="56"/>
      <c r="CB66" s="56"/>
      <c r="CC66" s="56"/>
      <c r="CD66" s="56"/>
      <c r="CE66" s="56"/>
      <c r="CF66" s="56"/>
      <c r="CG66" s="56"/>
      <c r="CH66" s="56"/>
      <c r="CI66" s="56"/>
      <c r="CJ66" s="56"/>
      <c r="CK66" s="56"/>
      <c r="CL66" s="56"/>
      <c r="CM66" s="56"/>
      <c r="CN66" s="56"/>
      <c r="CO66" s="56"/>
      <c r="CP66" s="56"/>
      <c r="CQ66" s="56"/>
      <c r="CR66" s="56"/>
    </row>
    <row r="67">
      <c r="A67" s="83" t="n">
        <v>65</v>
      </c>
      <c r="B67" s="22" t="n">
        <v>10046</v>
      </c>
      <c r="C67" s="22" t="n">
        <v>2189</v>
      </c>
      <c r="D67" s="22" t="n">
        <v>285</v>
      </c>
      <c r="E67" s="22" t="n">
        <v>10127</v>
      </c>
      <c r="F67" s="22" t="n">
        <v>2207</v>
      </c>
      <c r="G67" s="22" t="n">
        <v>23465</v>
      </c>
      <c r="H67" s="22" t="n">
        <v>2422</v>
      </c>
      <c r="I67" s="22" t="n">
        <v>379</v>
      </c>
      <c r="J67" s="22" t="n">
        <v>17842</v>
      </c>
      <c r="K67" s="22" t="n">
        <v>2529</v>
      </c>
      <c r="L67" s="22" t="n">
        <v>20390</v>
      </c>
      <c r="M67" s="22" t="n">
        <v>17968</v>
      </c>
      <c r="N67" s="22" t="n">
        <v>2271</v>
      </c>
      <c r="O67" s="22" t="n">
        <v>257</v>
      </c>
      <c r="P67" s="22" t="n">
        <v>17882</v>
      </c>
      <c r="Q67" s="22" t="n">
        <v>2506</v>
      </c>
      <c r="R67" s="22" t="n">
        <v>20404</v>
      </c>
      <c r="S67" s="22" t="n">
        <v>26217</v>
      </c>
      <c r="T67" s="22" t="n">
        <v>3334</v>
      </c>
      <c r="U67" s="22" t="n">
        <v>746</v>
      </c>
      <c r="V67" s="22" t="n">
        <v>288</v>
      </c>
      <c r="W67" s="22" t="n">
        <v>331</v>
      </c>
      <c r="X67" s="22" t="n">
        <v>15142</v>
      </c>
      <c r="Y67" s="22" t="n">
        <v>2353</v>
      </c>
      <c r="Z67" s="22" t="n">
        <v>17526</v>
      </c>
      <c r="AA67" s="22" t="n">
        <v>14748</v>
      </c>
      <c r="AB67" s="22" t="n">
        <v>1813</v>
      </c>
      <c r="AC67" s="22" t="n">
        <v>1191</v>
      </c>
      <c r="AD67" s="22" t="n">
        <v>15290</v>
      </c>
      <c r="AE67" s="22" t="n">
        <v>2150</v>
      </c>
      <c r="AF67" s="22" t="n">
        <v>17483</v>
      </c>
      <c r="AG67" s="22" t="n">
        <v>26415</v>
      </c>
      <c r="AH67" s="22" t="n">
        <v>3474</v>
      </c>
      <c r="AI67" s="22" t="n">
        <v>236</v>
      </c>
      <c r="AJ67" s="22" t="n">
        <v>43</v>
      </c>
      <c r="AK67" s="22" t="n">
        <v>66</v>
      </c>
      <c r="AL67" s="56"/>
      <c r="AM67" s="56"/>
      <c r="AN67" s="56"/>
      <c r="AO67" s="56"/>
      <c r="AP67" s="56"/>
      <c r="AQ67" s="56"/>
      <c r="AR67" s="56"/>
      <c r="AS67" s="56"/>
      <c r="AT67" s="56"/>
      <c r="AU67" s="56"/>
      <c r="AV67" s="56"/>
      <c r="AW67" s="56"/>
      <c r="AX67" s="56"/>
      <c r="AY67" s="56"/>
      <c r="AZ67" s="56"/>
      <c r="BA67" s="56"/>
      <c r="BB67" s="56"/>
      <c r="BC67" s="56"/>
      <c r="BD67" s="56"/>
      <c r="BE67" s="56"/>
      <c r="BF67" s="56"/>
      <c r="BG67" s="56"/>
      <c r="BH67" s="56"/>
      <c r="BI67" s="56"/>
      <c r="BJ67" s="56"/>
      <c r="BK67" s="56"/>
      <c r="BL67" s="56"/>
      <c r="BM67" s="56"/>
      <c r="BN67" s="56"/>
      <c r="BO67" s="56"/>
      <c r="BP67" s="56"/>
      <c r="BQ67" s="56"/>
      <c r="BR67" s="56"/>
      <c r="BS67" s="56"/>
      <c r="BT67" s="56"/>
      <c r="BU67" s="56"/>
      <c r="BV67" s="56"/>
      <c r="BW67" s="56"/>
      <c r="BX67" s="56"/>
      <c r="BY67" s="56"/>
      <c r="BZ67" s="56"/>
      <c r="CA67" s="56"/>
      <c r="CB67" s="56"/>
      <c r="CC67" s="56"/>
      <c r="CD67" s="56"/>
      <c r="CE67" s="56"/>
      <c r="CF67" s="56"/>
      <c r="CG67" s="56"/>
      <c r="CH67" s="56"/>
      <c r="CI67" s="56"/>
      <c r="CJ67" s="56"/>
      <c r="CK67" s="56"/>
      <c r="CL67" s="56"/>
      <c r="CM67" s="56"/>
      <c r="CN67" s="56"/>
      <c r="CO67" s="56"/>
      <c r="CP67" s="56"/>
      <c r="CQ67" s="56"/>
      <c r="CR67" s="56"/>
    </row>
    <row r="68">
      <c r="A68" s="83" t="n">
        <v>66</v>
      </c>
      <c r="B68" s="22" t="n">
        <v>7875</v>
      </c>
      <c r="C68" s="22" t="n">
        <v>5165</v>
      </c>
      <c r="D68" s="22" t="n">
        <v>236</v>
      </c>
      <c r="E68" s="22" t="n">
        <v>8094</v>
      </c>
      <c r="F68" s="22" t="n">
        <v>4987</v>
      </c>
      <c r="G68" s="22" t="n">
        <v>22570</v>
      </c>
      <c r="H68" s="22" t="n">
        <v>6960</v>
      </c>
      <c r="I68" s="22" t="n">
        <v>339</v>
      </c>
      <c r="J68" s="22" t="n">
        <v>17079</v>
      </c>
      <c r="K68" s="22" t="n">
        <v>6254</v>
      </c>
      <c r="L68" s="22" t="n">
        <v>23347</v>
      </c>
      <c r="M68" s="22" t="n">
        <v>17171</v>
      </c>
      <c r="N68" s="22" t="n">
        <v>6034</v>
      </c>
      <c r="O68" s="22" t="n">
        <v>206</v>
      </c>
      <c r="P68" s="22" t="n">
        <v>17152</v>
      </c>
      <c r="Q68" s="22" t="n">
        <v>6180</v>
      </c>
      <c r="R68" s="22" t="n">
        <v>23343</v>
      </c>
      <c r="S68" s="22" t="n">
        <v>23010</v>
      </c>
      <c r="T68" s="22" t="n">
        <v>8768</v>
      </c>
      <c r="U68" s="22" t="n">
        <v>648</v>
      </c>
      <c r="V68" s="22" t="n">
        <v>225</v>
      </c>
      <c r="W68" s="22" t="n">
        <v>245</v>
      </c>
      <c r="X68" s="22" t="n">
        <v>15295</v>
      </c>
      <c r="Y68" s="22" t="n">
        <v>6275</v>
      </c>
      <c r="Z68" s="22" t="n">
        <v>21613</v>
      </c>
      <c r="AA68" s="22" t="n">
        <v>14966</v>
      </c>
      <c r="AB68" s="22" t="n">
        <v>5621</v>
      </c>
      <c r="AC68" s="22" t="n">
        <v>1198</v>
      </c>
      <c r="AD68" s="22" t="n">
        <v>15943</v>
      </c>
      <c r="AE68" s="22" t="n">
        <v>5567</v>
      </c>
      <c r="AF68" s="22" t="n">
        <v>21561</v>
      </c>
      <c r="AG68" s="22" t="n">
        <v>24251</v>
      </c>
      <c r="AH68" s="22" t="n">
        <v>9193</v>
      </c>
      <c r="AI68" s="22" t="n">
        <v>179</v>
      </c>
      <c r="AJ68" s="22" t="n">
        <v>79</v>
      </c>
      <c r="AK68" s="22" t="n">
        <v>59</v>
      </c>
      <c r="AL68" s="56"/>
      <c r="AM68" s="56"/>
      <c r="AN68" s="56"/>
      <c r="AO68" s="56"/>
      <c r="AP68" s="56"/>
      <c r="AQ68" s="56"/>
      <c r="AR68" s="56"/>
      <c r="AS68" s="56"/>
      <c r="AT68" s="56"/>
      <c r="AU68" s="56"/>
      <c r="AV68" s="56"/>
      <c r="AW68" s="56"/>
      <c r="AX68" s="56"/>
      <c r="AY68" s="56"/>
      <c r="AZ68" s="56"/>
      <c r="BA68" s="56"/>
      <c r="BB68" s="56"/>
      <c r="BC68" s="56"/>
      <c r="BD68" s="56"/>
      <c r="BE68" s="56"/>
      <c r="BF68" s="56"/>
      <c r="BG68" s="56"/>
      <c r="BH68" s="56"/>
      <c r="BI68" s="56"/>
      <c r="BJ68" s="56"/>
      <c r="BK68" s="56"/>
      <c r="BL68" s="56"/>
      <c r="BM68" s="56"/>
      <c r="BN68" s="56"/>
      <c r="BO68" s="56"/>
      <c r="BP68" s="56"/>
      <c r="BQ68" s="56"/>
      <c r="BR68" s="56"/>
      <c r="BS68" s="56"/>
      <c r="BT68" s="56"/>
      <c r="BU68" s="56"/>
      <c r="BV68" s="56"/>
      <c r="BW68" s="56"/>
      <c r="BX68" s="56"/>
      <c r="BY68" s="56"/>
      <c r="BZ68" s="56"/>
      <c r="CA68" s="56"/>
      <c r="CB68" s="56"/>
      <c r="CC68" s="56"/>
      <c r="CD68" s="56"/>
      <c r="CE68" s="56"/>
      <c r="CF68" s="56"/>
      <c r="CG68" s="56"/>
      <c r="CH68" s="56"/>
      <c r="CI68" s="56"/>
      <c r="CJ68" s="56"/>
      <c r="CK68" s="56"/>
      <c r="CL68" s="56"/>
      <c r="CM68" s="56"/>
      <c r="CN68" s="56"/>
      <c r="CO68" s="56"/>
      <c r="CP68" s="56"/>
      <c r="CQ68" s="56"/>
      <c r="CR68" s="56"/>
    </row>
    <row r="69">
      <c r="A69" s="83" t="n">
        <v>67</v>
      </c>
      <c r="B69" s="22" t="n">
        <v>9759</v>
      </c>
      <c r="C69" s="22" t="n">
        <v>8146</v>
      </c>
      <c r="D69" s="22" t="n">
        <v>480</v>
      </c>
      <c r="E69" s="22" t="n">
        <v>9891</v>
      </c>
      <c r="F69" s="22" t="n">
        <v>8374</v>
      </c>
      <c r="G69" s="22" t="n">
        <v>27777</v>
      </c>
      <c r="H69" s="22" t="n">
        <v>10122</v>
      </c>
      <c r="I69" s="22" t="n">
        <v>921</v>
      </c>
      <c r="J69" s="22" t="n">
        <v>20908</v>
      </c>
      <c r="K69" s="22" t="n">
        <v>11115</v>
      </c>
      <c r="L69" s="22" t="n">
        <v>32065</v>
      </c>
      <c r="M69" s="22" t="n">
        <v>21439</v>
      </c>
      <c r="N69" s="22" t="n">
        <v>10342</v>
      </c>
      <c r="O69" s="22" t="n">
        <v>463</v>
      </c>
      <c r="P69" s="22" t="n">
        <v>20955</v>
      </c>
      <c r="Q69" s="22" t="n">
        <v>11058</v>
      </c>
      <c r="R69" s="22" t="n">
        <v>32048</v>
      </c>
      <c r="S69" s="22" t="n">
        <v>26186</v>
      </c>
      <c r="T69" s="22" t="n">
        <v>12011</v>
      </c>
      <c r="U69" s="22" t="n">
        <v>2107</v>
      </c>
      <c r="V69" s="22" t="n">
        <v>559</v>
      </c>
      <c r="W69" s="22" t="n">
        <v>438</v>
      </c>
      <c r="X69" s="22" t="n">
        <v>16583</v>
      </c>
      <c r="Y69" s="22" t="n">
        <v>11070</v>
      </c>
      <c r="Z69" s="22" t="n">
        <v>27746</v>
      </c>
      <c r="AA69" s="22" t="n">
        <v>15084</v>
      </c>
      <c r="AB69" s="22" t="n">
        <v>9106</v>
      </c>
      <c r="AC69" s="22" t="n">
        <v>3550</v>
      </c>
      <c r="AD69" s="22" t="n">
        <v>19009</v>
      </c>
      <c r="AE69" s="22" t="n">
        <v>8261</v>
      </c>
      <c r="AF69" s="22" t="n">
        <v>27466</v>
      </c>
      <c r="AG69" s="22" t="n">
        <v>23345</v>
      </c>
      <c r="AH69" s="22" t="n">
        <v>17164</v>
      </c>
      <c r="AI69" s="22" t="n">
        <v>564</v>
      </c>
      <c r="AJ69" s="22" t="n">
        <v>94</v>
      </c>
      <c r="AK69" s="22" t="n">
        <v>150</v>
      </c>
      <c r="AL69" s="56"/>
      <c r="AM69" s="56"/>
      <c r="AN69" s="56"/>
      <c r="AO69" s="56"/>
      <c r="AP69" s="56"/>
      <c r="AQ69" s="56"/>
      <c r="AR69" s="56"/>
      <c r="AS69" s="56"/>
      <c r="AT69" s="56"/>
      <c r="AU69" s="56"/>
      <c r="AV69" s="56"/>
      <c r="AW69" s="56"/>
      <c r="AX69" s="56"/>
      <c r="AY69" s="56"/>
      <c r="AZ69" s="56"/>
      <c r="BA69" s="56"/>
      <c r="BB69" s="56"/>
      <c r="BC69" s="56"/>
      <c r="BD69" s="56"/>
      <c r="BE69" s="56"/>
      <c r="BF69" s="56"/>
      <c r="BG69" s="56"/>
      <c r="BH69" s="56"/>
      <c r="BI69" s="56"/>
      <c r="BJ69" s="56"/>
      <c r="BK69" s="56"/>
      <c r="BL69" s="56"/>
      <c r="BM69" s="56"/>
      <c r="BN69" s="56"/>
      <c r="BO69" s="56"/>
      <c r="BP69" s="56"/>
      <c r="BQ69" s="56"/>
      <c r="BR69" s="56"/>
      <c r="BS69" s="56"/>
      <c r="BT69" s="56"/>
      <c r="BU69" s="56"/>
      <c r="BV69" s="56"/>
      <c r="BW69" s="56"/>
      <c r="BX69" s="56"/>
      <c r="BY69" s="56"/>
      <c r="BZ69" s="56"/>
      <c r="CA69" s="56"/>
      <c r="CB69" s="56"/>
      <c r="CC69" s="56"/>
      <c r="CD69" s="56"/>
      <c r="CE69" s="56"/>
      <c r="CF69" s="56"/>
      <c r="CG69" s="56"/>
      <c r="CH69" s="56"/>
      <c r="CI69" s="56"/>
      <c r="CJ69" s="56"/>
      <c r="CK69" s="56"/>
      <c r="CL69" s="56"/>
      <c r="CM69" s="56"/>
      <c r="CN69" s="56"/>
      <c r="CO69" s="56"/>
      <c r="CP69" s="56"/>
      <c r="CQ69" s="56"/>
      <c r="CR69" s="56"/>
    </row>
    <row r="70">
      <c r="A70" s="83" t="n">
        <v>68</v>
      </c>
      <c r="B70" s="22" t="n">
        <v>11365</v>
      </c>
      <c r="C70" s="22" t="n">
        <v>1902</v>
      </c>
      <c r="D70" s="22" t="n">
        <v>323</v>
      </c>
      <c r="E70" s="22" t="n">
        <v>11370</v>
      </c>
      <c r="F70" s="22" t="n">
        <v>2088</v>
      </c>
      <c r="G70" s="22" t="n">
        <v>28026</v>
      </c>
      <c r="H70" s="22" t="n">
        <v>2308</v>
      </c>
      <c r="I70" s="22" t="n">
        <v>502</v>
      </c>
      <c r="J70" s="22" t="n">
        <v>21548</v>
      </c>
      <c r="K70" s="22" t="n">
        <v>2532</v>
      </c>
      <c r="L70" s="22" t="n">
        <v>24112</v>
      </c>
      <c r="M70" s="22" t="n">
        <v>21796</v>
      </c>
      <c r="N70" s="22" t="n">
        <v>2207</v>
      </c>
      <c r="O70" s="22" t="n">
        <v>279</v>
      </c>
      <c r="P70" s="22" t="n">
        <v>21570</v>
      </c>
      <c r="Q70" s="22" t="n">
        <v>2569</v>
      </c>
      <c r="R70" s="22" t="n">
        <v>24160</v>
      </c>
      <c r="S70" s="22" t="n">
        <v>28970</v>
      </c>
      <c r="T70" s="22" t="n">
        <v>2981</v>
      </c>
      <c r="U70" s="22" t="n">
        <v>894</v>
      </c>
      <c r="V70" s="22" t="n">
        <v>317</v>
      </c>
      <c r="W70" s="22" t="n">
        <v>406</v>
      </c>
      <c r="X70" s="22" t="n">
        <v>16698</v>
      </c>
      <c r="Y70" s="22" t="n">
        <v>2292</v>
      </c>
      <c r="Z70" s="22" t="n">
        <v>19032</v>
      </c>
      <c r="AA70" s="22" t="n">
        <v>16345</v>
      </c>
      <c r="AB70" s="22" t="n">
        <v>1615</v>
      </c>
      <c r="AC70" s="22" t="n">
        <v>1341</v>
      </c>
      <c r="AD70" s="22" t="n">
        <v>16896</v>
      </c>
      <c r="AE70" s="22" t="n">
        <v>2065</v>
      </c>
      <c r="AF70" s="22" t="n">
        <v>19049</v>
      </c>
      <c r="AG70" s="22" t="n">
        <v>28909</v>
      </c>
      <c r="AH70" s="22" t="n">
        <v>3339</v>
      </c>
      <c r="AI70" s="22" t="n">
        <v>275</v>
      </c>
      <c r="AJ70" s="22" t="n">
        <v>57</v>
      </c>
      <c r="AK70" s="22" t="n">
        <v>106</v>
      </c>
      <c r="AL70" s="56"/>
      <c r="AM70" s="56"/>
      <c r="AN70" s="56"/>
      <c r="AO70" s="56"/>
      <c r="AP70" s="56"/>
      <c r="AQ70" s="56"/>
      <c r="AR70" s="56"/>
      <c r="AS70" s="56"/>
      <c r="AT70" s="56"/>
      <c r="AU70" s="56"/>
      <c r="AV70" s="56"/>
      <c r="AW70" s="56"/>
      <c r="AX70" s="56"/>
      <c r="AY70" s="56"/>
      <c r="AZ70" s="56"/>
      <c r="BA70" s="56"/>
      <c r="BB70" s="56"/>
      <c r="BC70" s="56"/>
      <c r="BD70" s="56"/>
      <c r="BE70" s="56"/>
      <c r="BF70" s="56"/>
      <c r="BG70" s="56"/>
      <c r="BH70" s="56"/>
      <c r="BI70" s="56"/>
      <c r="BJ70" s="56"/>
      <c r="BK70" s="56"/>
      <c r="BL70" s="56"/>
      <c r="BM70" s="56"/>
      <c r="BN70" s="56"/>
      <c r="BO70" s="56"/>
      <c r="BP70" s="56"/>
      <c r="BQ70" s="56"/>
      <c r="BR70" s="56"/>
      <c r="BS70" s="56"/>
      <c r="BT70" s="56"/>
      <c r="BU70" s="56"/>
      <c r="BV70" s="56"/>
      <c r="BW70" s="56"/>
      <c r="BX70" s="56"/>
      <c r="BY70" s="56"/>
      <c r="BZ70" s="56"/>
      <c r="CA70" s="56"/>
      <c r="CB70" s="56"/>
      <c r="CC70" s="56"/>
      <c r="CD70" s="56"/>
      <c r="CE70" s="56"/>
      <c r="CF70" s="56"/>
      <c r="CG70" s="56"/>
      <c r="CH70" s="56"/>
      <c r="CI70" s="56"/>
      <c r="CJ70" s="56"/>
      <c r="CK70" s="56"/>
      <c r="CL70" s="56"/>
      <c r="CM70" s="56"/>
      <c r="CN70" s="56"/>
      <c r="CO70" s="56"/>
      <c r="CP70" s="56"/>
      <c r="CQ70" s="56"/>
      <c r="CR70" s="56"/>
    </row>
    <row r="71">
      <c r="A71" s="83" t="n">
        <v>69</v>
      </c>
      <c r="B71" s="22" t="n">
        <v>10637</v>
      </c>
      <c r="C71" s="22" t="n">
        <v>6871</v>
      </c>
      <c r="D71" s="22" t="n">
        <v>329</v>
      </c>
      <c r="E71" s="22" t="n">
        <v>11004</v>
      </c>
      <c r="F71" s="22" t="n">
        <v>6523</v>
      </c>
      <c r="G71" s="22" t="n">
        <v>24363</v>
      </c>
      <c r="H71" s="22" t="n">
        <v>7347</v>
      </c>
      <c r="I71" s="22" t="n">
        <v>396</v>
      </c>
      <c r="J71" s="22" t="n">
        <v>18908</v>
      </c>
      <c r="K71" s="22" t="n">
        <v>6762</v>
      </c>
      <c r="L71" s="22" t="n">
        <v>25697</v>
      </c>
      <c r="M71" s="22" t="n">
        <v>18939</v>
      </c>
      <c r="N71" s="22" t="n">
        <v>6555</v>
      </c>
      <c r="O71" s="22" t="n">
        <v>261</v>
      </c>
      <c r="P71" s="22" t="n">
        <v>18846</v>
      </c>
      <c r="Q71" s="22" t="n">
        <v>6847</v>
      </c>
      <c r="R71" s="22" t="n">
        <v>25714</v>
      </c>
      <c r="S71" s="22" t="n">
        <v>25348</v>
      </c>
      <c r="T71" s="22" t="n">
        <v>9606</v>
      </c>
      <c r="U71" s="22" t="n">
        <v>780</v>
      </c>
      <c r="V71" s="22" t="n">
        <v>289</v>
      </c>
      <c r="W71" s="22" t="n">
        <v>256</v>
      </c>
      <c r="X71" s="22" t="n">
        <v>16882</v>
      </c>
      <c r="Y71" s="22" t="n">
        <v>6889</v>
      </c>
      <c r="Z71" s="22" t="n">
        <v>23836</v>
      </c>
      <c r="AA71" s="22" t="n">
        <v>16360</v>
      </c>
      <c r="AB71" s="22" t="n">
        <v>6020</v>
      </c>
      <c r="AC71" s="22" t="n">
        <v>1628</v>
      </c>
      <c r="AD71" s="22" t="n">
        <v>17768</v>
      </c>
      <c r="AE71" s="22" t="n">
        <v>5950</v>
      </c>
      <c r="AF71" s="22" t="n">
        <v>23815</v>
      </c>
      <c r="AG71" s="22" t="n">
        <v>26079</v>
      </c>
      <c r="AH71" s="22" t="n">
        <v>10062</v>
      </c>
      <c r="AI71" s="22" t="n">
        <v>214</v>
      </c>
      <c r="AJ71" s="22" t="n">
        <v>74</v>
      </c>
      <c r="AK71" s="22" t="n">
        <v>51</v>
      </c>
      <c r="AL71" s="56"/>
      <c r="AM71" s="56"/>
      <c r="AN71" s="56"/>
      <c r="AO71" s="56"/>
      <c r="AP71" s="56"/>
      <c r="AQ71" s="56"/>
      <c r="AR71" s="56"/>
      <c r="AS71" s="56"/>
      <c r="AT71" s="56"/>
      <c r="AU71" s="56"/>
      <c r="AV71" s="56"/>
      <c r="AW71" s="56"/>
      <c r="AX71" s="56"/>
      <c r="AY71" s="56"/>
      <c r="AZ71" s="56"/>
      <c r="BA71" s="56"/>
      <c r="BB71" s="56"/>
      <c r="BC71" s="56"/>
      <c r="BD71" s="56"/>
      <c r="BE71" s="56"/>
      <c r="BF71" s="56"/>
      <c r="BG71" s="56"/>
      <c r="BH71" s="56"/>
      <c r="BI71" s="56"/>
      <c r="BJ71" s="56"/>
      <c r="BK71" s="56"/>
      <c r="BL71" s="56"/>
      <c r="BM71" s="56"/>
      <c r="BN71" s="56"/>
      <c r="BO71" s="56"/>
      <c r="BP71" s="56"/>
      <c r="BQ71" s="56"/>
      <c r="BR71" s="56"/>
      <c r="BS71" s="56"/>
      <c r="BT71" s="56"/>
      <c r="BU71" s="56"/>
      <c r="BV71" s="56"/>
      <c r="BW71" s="56"/>
      <c r="BX71" s="56"/>
      <c r="BY71" s="56"/>
      <c r="BZ71" s="56"/>
      <c r="CA71" s="56"/>
      <c r="CB71" s="56"/>
      <c r="CC71" s="56"/>
      <c r="CD71" s="56"/>
      <c r="CE71" s="56"/>
      <c r="CF71" s="56"/>
      <c r="CG71" s="56"/>
      <c r="CH71" s="56"/>
      <c r="CI71" s="56"/>
      <c r="CJ71" s="56"/>
      <c r="CK71" s="56"/>
      <c r="CL71" s="56"/>
      <c r="CM71" s="56"/>
      <c r="CN71" s="56"/>
      <c r="CO71" s="56"/>
      <c r="CP71" s="56"/>
      <c r="CQ71" s="56"/>
      <c r="CR71" s="56"/>
    </row>
    <row r="72">
      <c r="A72" s="83" t="n">
        <v>70</v>
      </c>
      <c r="B72" s="22" t="n">
        <v>6841</v>
      </c>
      <c r="C72" s="22" t="n">
        <v>10400</v>
      </c>
      <c r="D72" s="22" t="n">
        <v>347</v>
      </c>
      <c r="E72" s="22" t="n">
        <v>7235</v>
      </c>
      <c r="F72" s="22" t="n">
        <v>10129</v>
      </c>
      <c r="G72" s="22" t="n">
        <v>19326</v>
      </c>
      <c r="H72" s="22" t="n">
        <v>13794</v>
      </c>
      <c r="I72" s="22" t="n">
        <v>652</v>
      </c>
      <c r="J72" s="22" t="n">
        <v>13586</v>
      </c>
      <c r="K72" s="22" t="n">
        <v>13259</v>
      </c>
      <c r="L72" s="22" t="n">
        <v>26868</v>
      </c>
      <c r="M72" s="22" t="n">
        <v>14065</v>
      </c>
      <c r="N72" s="22" t="n">
        <v>12603</v>
      </c>
      <c r="O72" s="22" t="n">
        <v>293</v>
      </c>
      <c r="P72" s="22" t="n">
        <v>13653</v>
      </c>
      <c r="Q72" s="22" t="n">
        <v>13184</v>
      </c>
      <c r="R72" s="22" t="n">
        <v>26883</v>
      </c>
      <c r="S72" s="22" t="n">
        <v>17160</v>
      </c>
      <c r="T72" s="22" t="n">
        <v>16355</v>
      </c>
      <c r="U72" s="22" t="n">
        <v>1418</v>
      </c>
      <c r="V72" s="22" t="n">
        <v>596</v>
      </c>
      <c r="W72" s="22" t="n">
        <v>194</v>
      </c>
      <c r="X72" s="22" t="n">
        <v>10083</v>
      </c>
      <c r="Y72" s="22" t="n">
        <v>13234</v>
      </c>
      <c r="Z72" s="22" t="n">
        <v>23395</v>
      </c>
      <c r="AA72" s="22" t="n">
        <v>9179</v>
      </c>
      <c r="AB72" s="22" t="n">
        <v>11496</v>
      </c>
      <c r="AC72" s="22" t="n">
        <v>2650</v>
      </c>
      <c r="AD72" s="22" t="n">
        <v>12221</v>
      </c>
      <c r="AE72" s="22" t="n">
        <v>10808</v>
      </c>
      <c r="AF72" s="22" t="n">
        <v>23185</v>
      </c>
      <c r="AG72" s="22" t="n">
        <v>14705</v>
      </c>
      <c r="AH72" s="22" t="n">
        <v>20078</v>
      </c>
      <c r="AI72" s="22" t="n">
        <v>276</v>
      </c>
      <c r="AJ72" s="22" t="n">
        <v>75</v>
      </c>
      <c r="AK72" s="22" t="n">
        <v>55</v>
      </c>
      <c r="AL72" s="56"/>
      <c r="AM72" s="56"/>
      <c r="AN72" s="56"/>
      <c r="AO72" s="56"/>
      <c r="AP72" s="56"/>
      <c r="AQ72" s="56"/>
      <c r="AR72" s="56"/>
      <c r="AS72" s="56"/>
      <c r="AT72" s="56"/>
      <c r="AU72" s="56"/>
      <c r="AV72" s="56"/>
      <c r="AW72" s="56"/>
      <c r="AX72" s="56"/>
      <c r="AY72" s="56"/>
      <c r="AZ72" s="56"/>
      <c r="BA72" s="56"/>
      <c r="BB72" s="56"/>
      <c r="BC72" s="56"/>
      <c r="BD72" s="56"/>
      <c r="BE72" s="56"/>
      <c r="BF72" s="56"/>
      <c r="BG72" s="56"/>
      <c r="BH72" s="56"/>
      <c r="BI72" s="56"/>
      <c r="BJ72" s="56"/>
      <c r="BK72" s="56"/>
      <c r="BL72" s="56"/>
      <c r="BM72" s="56"/>
      <c r="BN72" s="56"/>
      <c r="BO72" s="56"/>
      <c r="BP72" s="56"/>
      <c r="BQ72" s="56"/>
      <c r="BR72" s="56"/>
      <c r="BS72" s="56"/>
      <c r="BT72" s="56"/>
      <c r="BU72" s="56"/>
      <c r="BV72" s="56"/>
      <c r="BW72" s="56"/>
      <c r="BX72" s="56"/>
      <c r="BY72" s="56"/>
      <c r="BZ72" s="56"/>
      <c r="CA72" s="56"/>
      <c r="CB72" s="56"/>
      <c r="CC72" s="56"/>
      <c r="CD72" s="56"/>
      <c r="CE72" s="56"/>
      <c r="CF72" s="56"/>
      <c r="CG72" s="56"/>
      <c r="CH72" s="56"/>
      <c r="CI72" s="56"/>
      <c r="CJ72" s="56"/>
      <c r="CK72" s="56"/>
      <c r="CL72" s="56"/>
      <c r="CM72" s="56"/>
      <c r="CN72" s="56"/>
      <c r="CO72" s="56"/>
      <c r="CP72" s="56"/>
      <c r="CQ72" s="56"/>
      <c r="CR72" s="56"/>
    </row>
    <row r="73">
      <c r="A73" s="83" t="n">
        <v>71</v>
      </c>
      <c r="B73" s="22" t="n">
        <v>8254</v>
      </c>
      <c r="C73" s="22" t="n">
        <v>12356</v>
      </c>
      <c r="D73" s="22" t="n">
        <v>432</v>
      </c>
      <c r="E73" s="22" t="n">
        <v>8546</v>
      </c>
      <c r="F73" s="22" t="n">
        <v>12340</v>
      </c>
      <c r="G73" s="22" t="n">
        <v>21229</v>
      </c>
      <c r="H73" s="22" t="n">
        <v>15983</v>
      </c>
      <c r="I73" s="22" t="n">
        <v>994</v>
      </c>
      <c r="J73" s="22" t="n">
        <v>15373</v>
      </c>
      <c r="K73" s="22" t="n">
        <v>16384</v>
      </c>
      <c r="L73" s="22" t="n">
        <v>31787</v>
      </c>
      <c r="M73" s="22" t="n">
        <v>15902</v>
      </c>
      <c r="N73" s="22" t="n">
        <v>15590</v>
      </c>
      <c r="O73" s="22" t="n">
        <v>391</v>
      </c>
      <c r="P73" s="22" t="n">
        <v>15348</v>
      </c>
      <c r="Q73" s="22" t="n">
        <v>16393</v>
      </c>
      <c r="R73" s="22" t="n">
        <v>31775</v>
      </c>
      <c r="S73" s="22" t="n">
        <v>18968</v>
      </c>
      <c r="T73" s="22" t="n">
        <v>19175</v>
      </c>
      <c r="U73" s="22" t="n">
        <v>2068</v>
      </c>
      <c r="V73" s="22" t="n">
        <v>660</v>
      </c>
      <c r="W73" s="22" t="n">
        <v>266</v>
      </c>
      <c r="X73" s="22" t="n">
        <v>12309</v>
      </c>
      <c r="Y73" s="22" t="n">
        <v>16669</v>
      </c>
      <c r="Z73" s="22" t="n">
        <v>29086</v>
      </c>
      <c r="AA73" s="22" t="n">
        <v>11095</v>
      </c>
      <c r="AB73" s="22" t="n">
        <v>14260</v>
      </c>
      <c r="AC73" s="22" t="n">
        <v>3414</v>
      </c>
      <c r="AD73" s="22" t="n">
        <v>15750</v>
      </c>
      <c r="AE73" s="22" t="n">
        <v>12644</v>
      </c>
      <c r="AF73" s="22" t="n">
        <v>28628</v>
      </c>
      <c r="AG73" s="22" t="n">
        <v>17015</v>
      </c>
      <c r="AH73" s="22" t="n">
        <v>24025</v>
      </c>
      <c r="AI73" s="22" t="n">
        <v>368</v>
      </c>
      <c r="AJ73" s="22" t="n">
        <v>111</v>
      </c>
      <c r="AK73" s="22" t="n">
        <v>85</v>
      </c>
      <c r="AL73" s="56"/>
      <c r="AM73" s="56"/>
      <c r="AN73" s="56"/>
      <c r="AO73" s="56"/>
      <c r="AP73" s="56"/>
      <c r="AQ73" s="56"/>
      <c r="AR73" s="56"/>
      <c r="AS73" s="56"/>
      <c r="AT73" s="56"/>
      <c r="AU73" s="56"/>
      <c r="AV73" s="56"/>
      <c r="AW73" s="56"/>
      <c r="AX73" s="56"/>
      <c r="AY73" s="56"/>
      <c r="AZ73" s="56"/>
      <c r="BA73" s="56"/>
      <c r="BB73" s="56"/>
      <c r="BC73" s="56"/>
      <c r="BD73" s="56"/>
      <c r="BE73" s="56"/>
      <c r="BF73" s="56"/>
      <c r="BG73" s="56"/>
      <c r="BH73" s="56"/>
      <c r="BI73" s="56"/>
      <c r="BJ73" s="56"/>
      <c r="BK73" s="56"/>
      <c r="BL73" s="56"/>
      <c r="BM73" s="56"/>
      <c r="BN73" s="56"/>
      <c r="BO73" s="56"/>
      <c r="BP73" s="56"/>
      <c r="BQ73" s="56"/>
      <c r="BR73" s="56"/>
      <c r="BS73" s="56"/>
      <c r="BT73" s="56"/>
      <c r="BU73" s="56"/>
      <c r="BV73" s="56"/>
      <c r="BW73" s="56"/>
      <c r="BX73" s="56"/>
      <c r="BY73" s="56"/>
      <c r="BZ73" s="56"/>
      <c r="CA73" s="56"/>
      <c r="CB73" s="56"/>
      <c r="CC73" s="56"/>
      <c r="CD73" s="56"/>
      <c r="CE73" s="56"/>
      <c r="CF73" s="56"/>
      <c r="CG73" s="56"/>
      <c r="CH73" s="56"/>
      <c r="CI73" s="56"/>
      <c r="CJ73" s="56"/>
      <c r="CK73" s="56"/>
      <c r="CL73" s="56"/>
      <c r="CM73" s="56"/>
      <c r="CN73" s="56"/>
      <c r="CO73" s="56"/>
      <c r="CP73" s="56"/>
      <c r="CQ73" s="56"/>
      <c r="CR73" s="56"/>
    </row>
    <row r="74">
      <c r="A74" s="83" t="n">
        <v>72</v>
      </c>
      <c r="B74" s="22" t="n">
        <v>4857</v>
      </c>
      <c r="C74" s="22" t="n">
        <v>17242</v>
      </c>
      <c r="D74" s="22" t="n">
        <v>415</v>
      </c>
      <c r="E74" s="22" t="n">
        <v>5385</v>
      </c>
      <c r="F74" s="22" t="n">
        <v>16937</v>
      </c>
      <c r="G74" s="22" t="n">
        <v>14716</v>
      </c>
      <c r="H74" s="22" t="n">
        <v>22296</v>
      </c>
      <c r="I74" s="22" t="n">
        <v>700</v>
      </c>
      <c r="J74" s="22" t="n">
        <v>10673</v>
      </c>
      <c r="K74" s="22" t="n">
        <v>19561</v>
      </c>
      <c r="L74" s="22" t="n">
        <v>30259</v>
      </c>
      <c r="M74" s="22" t="n">
        <v>10921</v>
      </c>
      <c r="N74" s="22" t="n">
        <v>19055</v>
      </c>
      <c r="O74" s="22" t="n">
        <v>391</v>
      </c>
      <c r="P74" s="22" t="n">
        <v>10567</v>
      </c>
      <c r="Q74" s="22" t="n">
        <v>19643</v>
      </c>
      <c r="R74" s="22" t="n">
        <v>30239</v>
      </c>
      <c r="S74" s="22" t="n">
        <v>13636</v>
      </c>
      <c r="T74" s="22" t="n">
        <v>25508</v>
      </c>
      <c r="U74" s="22" t="n">
        <v>1300</v>
      </c>
      <c r="V74" s="22" t="n">
        <v>401</v>
      </c>
      <c r="W74" s="22" t="n">
        <v>221</v>
      </c>
      <c r="X74" s="22" t="n">
        <v>9618</v>
      </c>
      <c r="Y74" s="22" t="n">
        <v>16439</v>
      </c>
      <c r="Z74" s="22" t="n">
        <v>26125</v>
      </c>
      <c r="AA74" s="22" t="n">
        <v>8612</v>
      </c>
      <c r="AB74" s="22" t="n">
        <v>15010</v>
      </c>
      <c r="AC74" s="22" t="n">
        <v>2537</v>
      </c>
      <c r="AD74" s="22" t="n">
        <v>11684</v>
      </c>
      <c r="AE74" s="22" t="n">
        <v>14169</v>
      </c>
      <c r="AF74" s="22" t="n">
        <v>25963</v>
      </c>
      <c r="AG74" s="22" t="n">
        <v>14245</v>
      </c>
      <c r="AH74" s="22" t="n">
        <v>24062</v>
      </c>
      <c r="AI74" s="22" t="n">
        <v>265</v>
      </c>
      <c r="AJ74" s="22" t="n">
        <v>167</v>
      </c>
      <c r="AK74" s="22" t="n">
        <v>88</v>
      </c>
      <c r="AL74" s="56"/>
      <c r="AM74" s="56"/>
      <c r="AN74" s="56"/>
      <c r="AO74" s="56"/>
      <c r="AP74" s="56"/>
      <c r="AQ74" s="56"/>
      <c r="AR74" s="56"/>
      <c r="AS74" s="56"/>
      <c r="AT74" s="56"/>
      <c r="AU74" s="56"/>
      <c r="AV74" s="56"/>
      <c r="AW74" s="56"/>
      <c r="AX74" s="56"/>
      <c r="AY74" s="56"/>
      <c r="AZ74" s="56"/>
      <c r="BA74" s="56"/>
      <c r="BB74" s="56"/>
      <c r="BC74" s="56"/>
      <c r="BD74" s="56"/>
      <c r="BE74" s="56"/>
      <c r="BF74" s="56"/>
      <c r="BG74" s="56"/>
      <c r="BH74" s="56"/>
      <c r="BI74" s="56"/>
      <c r="BJ74" s="56"/>
      <c r="BK74" s="56"/>
      <c r="BL74" s="56"/>
      <c r="BM74" s="56"/>
      <c r="BN74" s="56"/>
      <c r="BO74" s="56"/>
      <c r="BP74" s="56"/>
      <c r="BQ74" s="56"/>
      <c r="BR74" s="56"/>
      <c r="BS74" s="56"/>
      <c r="BT74" s="56"/>
      <c r="BU74" s="56"/>
      <c r="BV74" s="56"/>
      <c r="BW74" s="56"/>
      <c r="BX74" s="56"/>
      <c r="BY74" s="56"/>
      <c r="BZ74" s="56"/>
      <c r="CA74" s="56"/>
      <c r="CB74" s="56"/>
      <c r="CC74" s="56"/>
      <c r="CD74" s="56"/>
      <c r="CE74" s="56"/>
      <c r="CF74" s="56"/>
      <c r="CG74" s="56"/>
      <c r="CH74" s="56"/>
      <c r="CI74" s="56"/>
      <c r="CJ74" s="56"/>
      <c r="CK74" s="56"/>
      <c r="CL74" s="56"/>
      <c r="CM74" s="56"/>
      <c r="CN74" s="56"/>
      <c r="CO74" s="56"/>
      <c r="CP74" s="56"/>
      <c r="CQ74" s="56"/>
      <c r="CR74" s="56"/>
    </row>
    <row r="75">
      <c r="A75" s="83" t="n">
        <v>73</v>
      </c>
      <c r="B75" s="22" t="n">
        <v>4676</v>
      </c>
      <c r="C75" s="22" t="n">
        <v>14968</v>
      </c>
      <c r="D75" s="22" t="n">
        <v>388</v>
      </c>
      <c r="E75" s="22" t="n">
        <v>5079</v>
      </c>
      <c r="F75" s="22" t="n">
        <v>14693</v>
      </c>
      <c r="G75" s="22" t="n">
        <v>14376</v>
      </c>
      <c r="H75" s="22" t="n">
        <v>23250</v>
      </c>
      <c r="I75" s="22" t="n">
        <v>782</v>
      </c>
      <c r="J75" s="22" t="n">
        <v>10436</v>
      </c>
      <c r="K75" s="22" t="n">
        <v>20892</v>
      </c>
      <c r="L75" s="22" t="n">
        <v>31383</v>
      </c>
      <c r="M75" s="22" t="n">
        <v>10745</v>
      </c>
      <c r="N75" s="22" t="n">
        <v>20289</v>
      </c>
      <c r="O75" s="22" t="n">
        <v>428</v>
      </c>
      <c r="P75" s="22" t="n">
        <v>10354</v>
      </c>
      <c r="Q75" s="22" t="n">
        <v>20990</v>
      </c>
      <c r="R75" s="22" t="n">
        <v>31386</v>
      </c>
      <c r="S75" s="22" t="n">
        <v>13330</v>
      </c>
      <c r="T75" s="22" t="n">
        <v>28126</v>
      </c>
      <c r="U75" s="22" t="n">
        <v>1622</v>
      </c>
      <c r="V75" s="22" t="n">
        <v>540</v>
      </c>
      <c r="W75" s="22" t="n">
        <v>225</v>
      </c>
      <c r="X75" s="22" t="n">
        <v>9263</v>
      </c>
      <c r="Y75" s="22" t="n">
        <v>19073</v>
      </c>
      <c r="Z75" s="22" t="n">
        <v>28464</v>
      </c>
      <c r="AA75" s="22" t="n">
        <v>7906</v>
      </c>
      <c r="AB75" s="22" t="n">
        <v>17362</v>
      </c>
      <c r="AC75" s="22" t="n">
        <v>2899</v>
      </c>
      <c r="AD75" s="22" t="n">
        <v>11619</v>
      </c>
      <c r="AE75" s="22" t="n">
        <v>16457</v>
      </c>
      <c r="AF75" s="22" t="n">
        <v>28270</v>
      </c>
      <c r="AG75" s="22" t="n">
        <v>12882</v>
      </c>
      <c r="AH75" s="22" t="n">
        <v>28573</v>
      </c>
      <c r="AI75" s="22" t="n">
        <v>359</v>
      </c>
      <c r="AJ75" s="22" t="n">
        <v>95</v>
      </c>
      <c r="AK75" s="22" t="n">
        <v>95</v>
      </c>
      <c r="AL75" s="56"/>
      <c r="AM75" s="56"/>
      <c r="AN75" s="56"/>
      <c r="AO75" s="56"/>
      <c r="AP75" s="56"/>
      <c r="AQ75" s="56"/>
      <c r="AR75" s="56"/>
      <c r="AS75" s="56"/>
      <c r="AT75" s="56"/>
      <c r="AU75" s="56"/>
      <c r="AV75" s="56"/>
      <c r="AW75" s="56"/>
      <c r="AX75" s="56"/>
      <c r="AY75" s="56"/>
      <c r="AZ75" s="56"/>
      <c r="BA75" s="56"/>
      <c r="BB75" s="56"/>
      <c r="BC75" s="56"/>
      <c r="BD75" s="56"/>
      <c r="BE75" s="56"/>
      <c r="BF75" s="56"/>
      <c r="BG75" s="56"/>
      <c r="BH75" s="56"/>
      <c r="BI75" s="56"/>
      <c r="BJ75" s="56"/>
      <c r="BK75" s="56"/>
      <c r="BL75" s="56"/>
      <c r="BM75" s="56"/>
      <c r="BN75" s="56"/>
      <c r="BO75" s="56"/>
      <c r="BP75" s="56"/>
      <c r="BQ75" s="56"/>
      <c r="BR75" s="56"/>
      <c r="BS75" s="56"/>
      <c r="BT75" s="56"/>
      <c r="BU75" s="56"/>
      <c r="BV75" s="56"/>
      <c r="BW75" s="56"/>
      <c r="BX75" s="56"/>
      <c r="BY75" s="56"/>
      <c r="BZ75" s="56"/>
      <c r="CA75" s="56"/>
      <c r="CB75" s="56"/>
      <c r="CC75" s="56"/>
      <c r="CD75" s="56"/>
      <c r="CE75" s="56"/>
      <c r="CF75" s="56"/>
      <c r="CG75" s="56"/>
      <c r="CH75" s="56"/>
      <c r="CI75" s="56"/>
      <c r="CJ75" s="56"/>
      <c r="CK75" s="56"/>
      <c r="CL75" s="56"/>
      <c r="CM75" s="56"/>
      <c r="CN75" s="56"/>
      <c r="CO75" s="56"/>
      <c r="CP75" s="56"/>
      <c r="CQ75" s="56"/>
      <c r="CR75" s="56"/>
    </row>
    <row r="76">
      <c r="A76" s="83" t="n">
        <v>74</v>
      </c>
      <c r="B76" s="22" t="n">
        <v>5876</v>
      </c>
      <c r="C76" s="22" t="n">
        <v>15569</v>
      </c>
      <c r="D76" s="22" t="n">
        <v>423</v>
      </c>
      <c r="E76" s="22" t="n">
        <v>6515</v>
      </c>
      <c r="F76" s="22" t="n">
        <v>15173</v>
      </c>
      <c r="G76" s="22" t="n">
        <v>16759</v>
      </c>
      <c r="H76" s="22" t="n">
        <v>17484</v>
      </c>
      <c r="I76" s="22" t="n">
        <v>641</v>
      </c>
      <c r="J76" s="22" t="n">
        <v>11446</v>
      </c>
      <c r="K76" s="22" t="n">
        <v>14521</v>
      </c>
      <c r="L76" s="22" t="n">
        <v>25980</v>
      </c>
      <c r="M76" s="22" t="n">
        <v>11559</v>
      </c>
      <c r="N76" s="22" t="n">
        <v>14253</v>
      </c>
      <c r="O76" s="22" t="n">
        <v>287</v>
      </c>
      <c r="P76" s="22" t="n">
        <v>11183</v>
      </c>
      <c r="Q76" s="22" t="n">
        <v>14732</v>
      </c>
      <c r="R76" s="22" t="n">
        <v>25938</v>
      </c>
      <c r="S76" s="22" t="n">
        <v>14256</v>
      </c>
      <c r="T76" s="22" t="n">
        <v>20380</v>
      </c>
      <c r="U76" s="22" t="n">
        <v>1165</v>
      </c>
      <c r="V76" s="22" t="n">
        <v>573</v>
      </c>
      <c r="W76" s="22" t="n">
        <v>249</v>
      </c>
      <c r="X76" s="22" t="n">
        <v>10536</v>
      </c>
      <c r="Y76" s="22" t="n">
        <v>13501</v>
      </c>
      <c r="Z76" s="22" t="n">
        <v>24088</v>
      </c>
      <c r="AA76" s="22" t="n">
        <v>9837</v>
      </c>
      <c r="AB76" s="22" t="n">
        <v>12173</v>
      </c>
      <c r="AC76" s="22" t="n">
        <v>2209</v>
      </c>
      <c r="AD76" s="22" t="n">
        <v>11070</v>
      </c>
      <c r="AE76" s="22" t="n">
        <v>12800</v>
      </c>
      <c r="AF76" s="22" t="n">
        <v>23924</v>
      </c>
      <c r="AG76" s="22" t="n">
        <v>15919</v>
      </c>
      <c r="AH76" s="22" t="n">
        <v>20192</v>
      </c>
      <c r="AI76" s="22" t="n">
        <v>281</v>
      </c>
      <c r="AJ76" s="22" t="n">
        <v>146</v>
      </c>
      <c r="AK76" s="22" t="n">
        <v>82</v>
      </c>
      <c r="AL76" s="56"/>
      <c r="AM76" s="56"/>
      <c r="AN76" s="56"/>
      <c r="AO76" s="56"/>
      <c r="AP76" s="56"/>
      <c r="AQ76" s="56"/>
      <c r="AR76" s="56"/>
      <c r="AS76" s="56"/>
      <c r="AT76" s="56"/>
      <c r="AU76" s="56"/>
      <c r="AV76" s="56"/>
      <c r="AW76" s="56"/>
      <c r="AX76" s="56"/>
      <c r="AY76" s="56"/>
      <c r="AZ76" s="56"/>
      <c r="BA76" s="56"/>
      <c r="BB76" s="56"/>
      <c r="BC76" s="56"/>
      <c r="BD76" s="56"/>
      <c r="BE76" s="56"/>
      <c r="BF76" s="56"/>
      <c r="BG76" s="56"/>
      <c r="BH76" s="56"/>
      <c r="BI76" s="56"/>
      <c r="BJ76" s="56"/>
      <c r="BK76" s="56"/>
      <c r="BL76" s="56"/>
      <c r="BM76" s="56"/>
      <c r="BN76" s="56"/>
      <c r="BO76" s="56"/>
      <c r="BP76" s="56"/>
      <c r="BQ76" s="56"/>
      <c r="BR76" s="56"/>
      <c r="BS76" s="56"/>
      <c r="BT76" s="56"/>
      <c r="BU76" s="56"/>
      <c r="BV76" s="56"/>
      <c r="BW76" s="56"/>
      <c r="BX76" s="56"/>
      <c r="BY76" s="56"/>
      <c r="BZ76" s="56"/>
      <c r="CA76" s="56"/>
      <c r="CB76" s="56"/>
      <c r="CC76" s="56"/>
      <c r="CD76" s="56"/>
      <c r="CE76" s="56"/>
      <c r="CF76" s="56"/>
      <c r="CG76" s="56"/>
      <c r="CH76" s="56"/>
      <c r="CI76" s="56"/>
      <c r="CJ76" s="56"/>
      <c r="CK76" s="56"/>
      <c r="CL76" s="56"/>
      <c r="CM76" s="56"/>
      <c r="CN76" s="56"/>
      <c r="CO76" s="56"/>
      <c r="CP76" s="56"/>
      <c r="CQ76" s="56"/>
      <c r="CR76" s="56"/>
    </row>
    <row r="77">
      <c r="A77" s="83" t="n">
        <v>75</v>
      </c>
      <c r="B77" s="22" t="n">
        <v>7373</v>
      </c>
      <c r="C77" s="22" t="n">
        <v>4139</v>
      </c>
      <c r="D77" s="22" t="n">
        <v>345</v>
      </c>
      <c r="E77" s="22" t="n">
        <v>7524</v>
      </c>
      <c r="F77" s="22" t="n">
        <v>4252</v>
      </c>
      <c r="G77" s="22" t="n">
        <v>27278</v>
      </c>
      <c r="H77" s="22" t="n">
        <v>6022</v>
      </c>
      <c r="I77" s="22" t="n">
        <v>825</v>
      </c>
      <c r="J77" s="22" t="n">
        <v>22036</v>
      </c>
      <c r="K77" s="22" t="n">
        <v>6496</v>
      </c>
      <c r="L77" s="22" t="n">
        <v>28557</v>
      </c>
      <c r="M77" s="22" t="n">
        <v>22390</v>
      </c>
      <c r="N77" s="22" t="n">
        <v>6129</v>
      </c>
      <c r="O77" s="22" t="n">
        <v>315</v>
      </c>
      <c r="P77" s="22" t="n">
        <v>21961</v>
      </c>
      <c r="Q77" s="22" t="n">
        <v>6589</v>
      </c>
      <c r="R77" s="22" t="n">
        <v>28574</v>
      </c>
      <c r="S77" s="22" t="n">
        <v>26575</v>
      </c>
      <c r="T77" s="22" t="n">
        <v>7377</v>
      </c>
      <c r="U77" s="22" t="n">
        <v>1361</v>
      </c>
      <c r="V77" s="22" t="n">
        <v>685</v>
      </c>
      <c r="W77" s="22" t="n">
        <v>350</v>
      </c>
      <c r="X77" s="22" t="n">
        <v>15920</v>
      </c>
      <c r="Y77" s="22" t="n">
        <v>6521</v>
      </c>
      <c r="Z77" s="22" t="n">
        <v>22468</v>
      </c>
      <c r="AA77" s="22" t="n">
        <v>15301</v>
      </c>
      <c r="AB77" s="22" t="n">
        <v>5265</v>
      </c>
      <c r="AC77" s="22" t="n">
        <v>2017</v>
      </c>
      <c r="AD77" s="22" t="n">
        <v>16266</v>
      </c>
      <c r="AE77" s="22" t="n">
        <v>5992</v>
      </c>
      <c r="AF77" s="22" t="n">
        <v>22324</v>
      </c>
      <c r="AG77" s="22" t="n">
        <v>24252</v>
      </c>
      <c r="AH77" s="22" t="n">
        <v>10673</v>
      </c>
      <c r="AI77" s="22" t="n">
        <v>396</v>
      </c>
      <c r="AJ77" s="22" t="n">
        <v>82</v>
      </c>
      <c r="AK77" s="22" t="n">
        <v>146</v>
      </c>
      <c r="AL77" s="56"/>
      <c r="AM77" s="56"/>
      <c r="AN77" s="56"/>
      <c r="AO77" s="56"/>
      <c r="AP77" s="56"/>
      <c r="AQ77" s="56"/>
      <c r="AR77" s="56"/>
      <c r="AS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6"/>
      <c r="BF77" s="56"/>
      <c r="BG77" s="56"/>
      <c r="BH77" s="56"/>
      <c r="BI77" s="56"/>
      <c r="BJ77" s="56"/>
      <c r="BK77" s="56"/>
      <c r="BL77" s="56"/>
      <c r="BM77" s="56"/>
      <c r="BN77" s="56"/>
      <c r="BO77" s="56"/>
      <c r="BP77" s="56"/>
      <c r="BQ77" s="56"/>
      <c r="BR77" s="56"/>
      <c r="BS77" s="56"/>
      <c r="BT77" s="56"/>
      <c r="BU77" s="56"/>
      <c r="BV77" s="56"/>
      <c r="BW77" s="56"/>
      <c r="BX77" s="56"/>
      <c r="BY77" s="56"/>
      <c r="BZ77" s="56"/>
      <c r="CA77" s="56"/>
      <c r="CB77" s="56"/>
      <c r="CC77" s="56"/>
      <c r="CD77" s="56"/>
      <c r="CE77" s="56"/>
      <c r="CF77" s="56"/>
      <c r="CG77" s="56"/>
      <c r="CH77" s="56"/>
      <c r="CI77" s="56"/>
      <c r="CJ77" s="56"/>
      <c r="CK77" s="56"/>
      <c r="CL77" s="56"/>
      <c r="CM77" s="56"/>
      <c r="CN77" s="56"/>
      <c r="CO77" s="56"/>
      <c r="CP77" s="56"/>
      <c r="CQ77" s="56"/>
      <c r="CR77" s="56"/>
    </row>
    <row r="78">
      <c r="A78" s="83" t="n">
        <v>76</v>
      </c>
      <c r="B78" s="22" t="n">
        <v>5886</v>
      </c>
      <c r="C78" s="22" t="n">
        <v>14824</v>
      </c>
      <c r="D78" s="22" t="n">
        <v>446</v>
      </c>
      <c r="E78" s="22" t="n">
        <v>6831</v>
      </c>
      <c r="F78" s="22" t="n">
        <v>14136</v>
      </c>
      <c r="G78" s="22" t="n">
        <v>18519</v>
      </c>
      <c r="H78" s="22" t="n">
        <v>16526</v>
      </c>
      <c r="I78" s="22" t="n">
        <v>704</v>
      </c>
      <c r="J78" s="22" t="n">
        <v>16550</v>
      </c>
      <c r="K78" s="22" t="n">
        <v>15851</v>
      </c>
      <c r="L78" s="22" t="n">
        <v>32431</v>
      </c>
      <c r="M78" s="22" t="n">
        <v>16686</v>
      </c>
      <c r="N78" s="22" t="n">
        <v>15538</v>
      </c>
      <c r="O78" s="22" t="n">
        <v>401</v>
      </c>
      <c r="P78" s="22" t="n">
        <v>16296</v>
      </c>
      <c r="Q78" s="22" t="n">
        <v>16141</v>
      </c>
      <c r="R78" s="22" t="n">
        <v>32460</v>
      </c>
      <c r="S78" s="22" t="n">
        <v>19950</v>
      </c>
      <c r="T78" s="22" t="n">
        <v>21289</v>
      </c>
      <c r="U78" s="22" t="n">
        <v>1379</v>
      </c>
      <c r="V78" s="22" t="n">
        <v>616</v>
      </c>
      <c r="W78" s="22" t="n">
        <v>317</v>
      </c>
      <c r="X78" s="22" t="n">
        <v>12029</v>
      </c>
      <c r="Y78" s="22" t="n">
        <v>13288</v>
      </c>
      <c r="Z78" s="22" t="n">
        <v>25349</v>
      </c>
      <c r="AA78" s="22" t="n">
        <v>11508</v>
      </c>
      <c r="AB78" s="22" t="n">
        <v>11891</v>
      </c>
      <c r="AC78" s="22" t="n">
        <v>2179</v>
      </c>
      <c r="AD78" s="22" t="n">
        <v>13263</v>
      </c>
      <c r="AE78" s="22" t="n">
        <v>11863</v>
      </c>
      <c r="AF78" s="22" t="n">
        <v>25181</v>
      </c>
      <c r="AG78" s="22" t="n">
        <v>18482</v>
      </c>
      <c r="AH78" s="22" t="n">
        <v>19556</v>
      </c>
      <c r="AI78" s="22" t="n">
        <v>281</v>
      </c>
      <c r="AJ78" s="22" t="n">
        <v>158</v>
      </c>
      <c r="AK78" s="22" t="n">
        <v>78</v>
      </c>
      <c r="AL78" s="56"/>
      <c r="AM78" s="56"/>
      <c r="AN78" s="56"/>
      <c r="AO78" s="56"/>
      <c r="AP78" s="56"/>
      <c r="AQ78" s="56"/>
      <c r="AR78" s="56"/>
      <c r="AS78" s="56"/>
      <c r="AT78" s="56"/>
      <c r="AU78" s="56"/>
      <c r="AV78" s="56"/>
      <c r="AW78" s="56"/>
      <c r="AX78" s="56"/>
      <c r="AY78" s="56"/>
      <c r="AZ78" s="56"/>
      <c r="BA78" s="56"/>
      <c r="BB78" s="56"/>
      <c r="BC78" s="56"/>
      <c r="BD78" s="56"/>
      <c r="BE78" s="56"/>
      <c r="BF78" s="56"/>
      <c r="BG78" s="56"/>
      <c r="BH78" s="56"/>
      <c r="BI78" s="56"/>
      <c r="BJ78" s="56"/>
      <c r="BK78" s="56"/>
      <c r="BL78" s="56"/>
      <c r="BM78" s="56"/>
      <c r="BN78" s="56"/>
      <c r="BO78" s="56"/>
      <c r="BP78" s="56"/>
      <c r="BQ78" s="56"/>
      <c r="BR78" s="56"/>
      <c r="BS78" s="56"/>
      <c r="BT78" s="56"/>
      <c r="BU78" s="56"/>
      <c r="BV78" s="56"/>
      <c r="BW78" s="56"/>
      <c r="BX78" s="56"/>
      <c r="BY78" s="56"/>
      <c r="BZ78" s="56"/>
      <c r="CA78" s="56"/>
      <c r="CB78" s="56"/>
      <c r="CC78" s="56"/>
      <c r="CD78" s="56"/>
      <c r="CE78" s="56"/>
      <c r="CF78" s="56"/>
      <c r="CG78" s="56"/>
      <c r="CH78" s="56"/>
      <c r="CI78" s="56"/>
      <c r="CJ78" s="56"/>
      <c r="CK78" s="56"/>
      <c r="CL78" s="56"/>
      <c r="CM78" s="56"/>
      <c r="CN78" s="56"/>
      <c r="CO78" s="56"/>
      <c r="CP78" s="56"/>
      <c r="CQ78" s="56"/>
      <c r="CR78" s="56"/>
    </row>
    <row r="79">
      <c r="A79" s="83" t="n">
        <v>77</v>
      </c>
      <c r="B79" s="22" t="n">
        <v>9511</v>
      </c>
      <c r="C79" s="22" t="n">
        <v>11186</v>
      </c>
      <c r="D79" s="22" t="n">
        <v>205</v>
      </c>
      <c r="E79" s="22" t="n">
        <v>10047</v>
      </c>
      <c r="F79" s="22" t="n">
        <v>10658</v>
      </c>
      <c r="G79" s="22" t="n">
        <v>16866</v>
      </c>
      <c r="H79" s="22" t="n">
        <v>12101</v>
      </c>
      <c r="I79" s="22" t="n">
        <v>246</v>
      </c>
      <c r="J79" s="22" t="n">
        <v>13384</v>
      </c>
      <c r="K79" s="22" t="n">
        <v>11051</v>
      </c>
      <c r="L79" s="22" t="n">
        <v>24444</v>
      </c>
      <c r="M79" s="22" t="n">
        <v>13466</v>
      </c>
      <c r="N79" s="22" t="n">
        <v>10976</v>
      </c>
      <c r="O79" s="22" t="n">
        <v>200</v>
      </c>
      <c r="P79" s="22" t="n">
        <v>13232</v>
      </c>
      <c r="Q79" s="22" t="n">
        <v>11211</v>
      </c>
      <c r="R79" s="22" t="n">
        <v>24457</v>
      </c>
      <c r="S79" s="22" t="n">
        <v>19507</v>
      </c>
      <c r="T79" s="22" t="n">
        <v>15380</v>
      </c>
      <c r="U79" s="22" t="n">
        <v>535</v>
      </c>
      <c r="V79" s="22" t="n">
        <v>161</v>
      </c>
      <c r="W79" s="22" t="n">
        <v>108</v>
      </c>
      <c r="X79" s="22" t="n">
        <v>13981</v>
      </c>
      <c r="Y79" s="22" t="n">
        <v>9773</v>
      </c>
      <c r="Z79" s="22" t="n">
        <v>23769</v>
      </c>
      <c r="AA79" s="22" t="n">
        <v>14208</v>
      </c>
      <c r="AB79" s="22" t="n">
        <v>8992</v>
      </c>
      <c r="AC79" s="22" t="n">
        <v>1019</v>
      </c>
      <c r="AD79" s="22" t="n">
        <v>15462</v>
      </c>
      <c r="AE79" s="22" t="n">
        <v>8245</v>
      </c>
      <c r="AF79" s="22" t="n">
        <v>23738</v>
      </c>
      <c r="AG79" s="22" t="n">
        <v>26340</v>
      </c>
      <c r="AH79" s="22" t="n">
        <v>15244</v>
      </c>
      <c r="AI79" s="22" t="n">
        <v>145</v>
      </c>
      <c r="AJ79" s="22" t="n">
        <v>128</v>
      </c>
      <c r="AK79" s="22" t="n">
        <v>60</v>
      </c>
      <c r="AL79" s="56"/>
      <c r="AM79" s="56"/>
      <c r="AN79" s="56"/>
      <c r="AO79" s="56"/>
      <c r="AP79" s="56"/>
      <c r="AQ79" s="56"/>
      <c r="AR79" s="56"/>
      <c r="AS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56"/>
      <c r="BE79" s="56"/>
      <c r="BF79" s="56"/>
      <c r="BG79" s="56"/>
      <c r="BH79" s="56"/>
      <c r="BI79" s="56"/>
      <c r="BJ79" s="56"/>
      <c r="BK79" s="56"/>
      <c r="BL79" s="56"/>
      <c r="BM79" s="56"/>
      <c r="BN79" s="56"/>
      <c r="BO79" s="56"/>
      <c r="BP79" s="56"/>
      <c r="BQ79" s="56"/>
      <c r="BR79" s="56"/>
      <c r="BS79" s="56"/>
      <c r="BT79" s="56"/>
      <c r="BU79" s="56"/>
      <c r="BV79" s="56"/>
      <c r="BW79" s="56"/>
      <c r="BX79" s="56"/>
      <c r="BY79" s="56"/>
      <c r="BZ79" s="56"/>
      <c r="CA79" s="56"/>
      <c r="CB79" s="56"/>
      <c r="CC79" s="56"/>
      <c r="CD79" s="56"/>
      <c r="CE79" s="56"/>
      <c r="CF79" s="56"/>
      <c r="CG79" s="56"/>
      <c r="CH79" s="56"/>
      <c r="CI79" s="56"/>
      <c r="CJ79" s="56"/>
      <c r="CK79" s="56"/>
      <c r="CL79" s="56"/>
      <c r="CM79" s="56"/>
      <c r="CN79" s="56"/>
      <c r="CO79" s="56"/>
      <c r="CP79" s="56"/>
      <c r="CQ79" s="56"/>
      <c r="CR79" s="56"/>
    </row>
    <row r="80">
      <c r="A80" s="83" t="n">
        <v>78</v>
      </c>
      <c r="B80" s="22" t="n">
        <v>6791</v>
      </c>
      <c r="C80" s="22" t="n">
        <v>14146</v>
      </c>
      <c r="D80" s="22" t="n">
        <v>240</v>
      </c>
      <c r="E80" s="22" t="n">
        <v>7330</v>
      </c>
      <c r="F80" s="22" t="n">
        <v>13589</v>
      </c>
      <c r="G80" s="22" t="n">
        <v>13273</v>
      </c>
      <c r="H80" s="22" t="n">
        <v>16650</v>
      </c>
      <c r="I80" s="22" t="n">
        <v>369</v>
      </c>
      <c r="J80" s="22" t="n">
        <v>9504</v>
      </c>
      <c r="K80" s="22" t="n">
        <v>14169</v>
      </c>
      <c r="L80" s="22" t="n">
        <v>23688</v>
      </c>
      <c r="M80" s="22" t="n">
        <v>9635</v>
      </c>
      <c r="N80" s="22" t="n">
        <v>14014</v>
      </c>
      <c r="O80" s="22" t="n">
        <v>167</v>
      </c>
      <c r="P80" s="22" t="n">
        <v>9400</v>
      </c>
      <c r="Q80" s="22" t="n">
        <v>14264</v>
      </c>
      <c r="R80" s="22" t="n">
        <v>23677</v>
      </c>
      <c r="S80" s="22" t="n">
        <v>15031</v>
      </c>
      <c r="T80" s="22" t="n">
        <v>20573</v>
      </c>
      <c r="U80" s="22" t="n">
        <v>720</v>
      </c>
      <c r="V80" s="22" t="n">
        <v>216</v>
      </c>
      <c r="W80" s="22" t="n">
        <v>122</v>
      </c>
      <c r="X80" s="22" t="n">
        <v>9259</v>
      </c>
      <c r="Y80" s="22" t="n">
        <v>12373</v>
      </c>
      <c r="Z80" s="22" t="n">
        <v>21663</v>
      </c>
      <c r="AA80" s="22" t="n">
        <v>9192</v>
      </c>
      <c r="AB80" s="22" t="n">
        <v>11641</v>
      </c>
      <c r="AC80" s="22" t="n">
        <v>1363</v>
      </c>
      <c r="AD80" s="22" t="n">
        <v>10743</v>
      </c>
      <c r="AE80" s="22" t="n">
        <v>10875</v>
      </c>
      <c r="AF80" s="22" t="n">
        <v>21647</v>
      </c>
      <c r="AG80" s="22" t="n">
        <v>17615</v>
      </c>
      <c r="AH80" s="22" t="n">
        <v>19888</v>
      </c>
      <c r="AI80" s="22" t="n">
        <v>180</v>
      </c>
      <c r="AJ80" s="22" t="n">
        <v>236</v>
      </c>
      <c r="AK80" s="22" t="n">
        <v>80</v>
      </c>
      <c r="AL80" s="56"/>
      <c r="AM80" s="56"/>
      <c r="AN80" s="56"/>
      <c r="AO80" s="56"/>
      <c r="AP80" s="56"/>
      <c r="AQ80" s="56"/>
      <c r="AR80" s="56"/>
      <c r="AS80" s="56"/>
      <c r="AT80" s="56"/>
      <c r="AU80" s="56"/>
      <c r="AV80" s="56"/>
      <c r="AW80" s="56"/>
      <c r="AX80" s="56"/>
      <c r="AY80" s="56"/>
      <c r="AZ80" s="56"/>
      <c r="BA80" s="56"/>
      <c r="BB80" s="56"/>
      <c r="BC80" s="56"/>
      <c r="BD80" s="56"/>
      <c r="BE80" s="56"/>
      <c r="BF80" s="56"/>
      <c r="BG80" s="56"/>
      <c r="BH80" s="56"/>
      <c r="BI80" s="56"/>
      <c r="BJ80" s="56"/>
      <c r="BK80" s="56"/>
      <c r="BL80" s="56"/>
      <c r="BM80" s="56"/>
      <c r="BN80" s="56"/>
      <c r="BO80" s="56"/>
      <c r="BP80" s="56"/>
      <c r="BQ80" s="56"/>
      <c r="BR80" s="56"/>
      <c r="BS80" s="56"/>
      <c r="BT80" s="56"/>
      <c r="BU80" s="56"/>
      <c r="BV80" s="56"/>
      <c r="BW80" s="56"/>
      <c r="BX80" s="56"/>
      <c r="BY80" s="56"/>
      <c r="BZ80" s="56"/>
      <c r="CA80" s="56"/>
      <c r="CB80" s="56"/>
      <c r="CC80" s="56"/>
      <c r="CD80" s="56"/>
      <c r="CE80" s="56"/>
      <c r="CF80" s="56"/>
      <c r="CG80" s="56"/>
      <c r="CH80" s="56"/>
      <c r="CI80" s="56"/>
      <c r="CJ80" s="56"/>
      <c r="CK80" s="56"/>
      <c r="CL80" s="56"/>
      <c r="CM80" s="56"/>
      <c r="CN80" s="56"/>
      <c r="CO80" s="56"/>
      <c r="CP80" s="56"/>
      <c r="CQ80" s="56"/>
      <c r="CR80" s="56"/>
    </row>
    <row r="81">
      <c r="A81" s="83" t="n">
        <v>79</v>
      </c>
      <c r="B81" s="22" t="n">
        <v>5126</v>
      </c>
      <c r="C81" s="22" t="n">
        <v>16426</v>
      </c>
      <c r="D81" s="22" t="n">
        <v>357</v>
      </c>
      <c r="E81" s="22" t="n">
        <v>5922</v>
      </c>
      <c r="F81" s="22" t="n">
        <v>15807</v>
      </c>
      <c r="G81" s="22" t="n">
        <v>13474</v>
      </c>
      <c r="H81" s="22" t="n">
        <v>19879</v>
      </c>
      <c r="I81" s="22" t="n">
        <v>572</v>
      </c>
      <c r="J81" s="22" t="n">
        <v>9707</v>
      </c>
      <c r="K81" s="22" t="n">
        <v>16921</v>
      </c>
      <c r="L81" s="22" t="n">
        <v>26649</v>
      </c>
      <c r="M81" s="22" t="n">
        <v>9810</v>
      </c>
      <c r="N81" s="22" t="n">
        <v>16723</v>
      </c>
      <c r="O81" s="22" t="n">
        <v>261</v>
      </c>
      <c r="P81" s="22" t="n">
        <v>9471</v>
      </c>
      <c r="Q81" s="22" t="n">
        <v>17143</v>
      </c>
      <c r="R81" s="22" t="n">
        <v>26639</v>
      </c>
      <c r="S81" s="22" t="n">
        <v>13918</v>
      </c>
      <c r="T81" s="22" t="n">
        <v>23765</v>
      </c>
      <c r="U81" s="22" t="n">
        <v>870</v>
      </c>
      <c r="V81" s="22" t="n">
        <v>411</v>
      </c>
      <c r="W81" s="22" t="n">
        <v>174</v>
      </c>
      <c r="X81" s="22" t="n">
        <v>8978</v>
      </c>
      <c r="Y81" s="22" t="n">
        <v>15095</v>
      </c>
      <c r="Z81" s="22" t="n">
        <v>24112</v>
      </c>
      <c r="AA81" s="22" t="n">
        <v>8680</v>
      </c>
      <c r="AB81" s="22" t="n">
        <v>13951</v>
      </c>
      <c r="AC81" s="22" t="n">
        <v>1920</v>
      </c>
      <c r="AD81" s="22" t="n">
        <v>10447</v>
      </c>
      <c r="AE81" s="22" t="n">
        <v>13492</v>
      </c>
      <c r="AF81" s="22" t="n">
        <v>23997</v>
      </c>
      <c r="AG81" s="22" t="n">
        <v>15965</v>
      </c>
      <c r="AH81" s="22" t="n">
        <v>22031</v>
      </c>
      <c r="AI81" s="22" t="n">
        <v>239</v>
      </c>
      <c r="AJ81" s="22" t="n">
        <v>251</v>
      </c>
      <c r="AK81" s="22" t="n">
        <v>92</v>
      </c>
      <c r="AL81" s="56"/>
      <c r="AM81" s="56"/>
      <c r="AN81" s="56"/>
      <c r="AO81" s="56"/>
      <c r="AP81" s="56"/>
      <c r="AQ81" s="56"/>
      <c r="AR81" s="56"/>
      <c r="AS81" s="56"/>
      <c r="AT81" s="56"/>
      <c r="AU81" s="56"/>
      <c r="AV81" s="56"/>
      <c r="AW81" s="56"/>
      <c r="AX81" s="56"/>
      <c r="AY81" s="56"/>
      <c r="AZ81" s="56"/>
      <c r="BA81" s="56"/>
      <c r="BB81" s="56"/>
      <c r="BC81" s="56"/>
      <c r="BD81" s="56"/>
      <c r="BE81" s="56"/>
      <c r="BF81" s="56"/>
      <c r="BG81" s="56"/>
      <c r="BH81" s="56"/>
      <c r="BI81" s="56"/>
      <c r="BJ81" s="56"/>
      <c r="BK81" s="56"/>
      <c r="BL81" s="56"/>
      <c r="BM81" s="56"/>
      <c r="BN81" s="56"/>
      <c r="BO81" s="56"/>
      <c r="BP81" s="56"/>
      <c r="BQ81" s="56"/>
      <c r="BR81" s="56"/>
      <c r="BS81" s="56"/>
      <c r="BT81" s="56"/>
      <c r="BU81" s="56"/>
      <c r="BV81" s="56"/>
      <c r="BW81" s="56"/>
      <c r="BX81" s="56"/>
      <c r="BY81" s="56"/>
      <c r="BZ81" s="56"/>
      <c r="CA81" s="56"/>
      <c r="CB81" s="56"/>
      <c r="CC81" s="56"/>
      <c r="CD81" s="56"/>
      <c r="CE81" s="56"/>
      <c r="CF81" s="56"/>
      <c r="CG81" s="56"/>
      <c r="CH81" s="56"/>
      <c r="CI81" s="56"/>
      <c r="CJ81" s="56"/>
      <c r="CK81" s="56"/>
      <c r="CL81" s="56"/>
      <c r="CM81" s="56"/>
      <c r="CN81" s="56"/>
      <c r="CO81" s="56"/>
      <c r="CP81" s="56"/>
      <c r="CQ81" s="56"/>
      <c r="CR81" s="56"/>
    </row>
    <row r="82">
      <c r="A82" s="83" t="n">
        <v>80</v>
      </c>
      <c r="B82" s="22" t="n">
        <v>6152</v>
      </c>
      <c r="C82" s="22" t="n">
        <v>12303</v>
      </c>
      <c r="D82" s="22" t="n">
        <v>597</v>
      </c>
      <c r="E82" s="22" t="n">
        <v>6580</v>
      </c>
      <c r="F82" s="22" t="n">
        <v>12434</v>
      </c>
      <c r="G82" s="22" t="n">
        <v>13252</v>
      </c>
      <c r="H82" s="22" t="n">
        <v>12950</v>
      </c>
      <c r="I82" s="22" t="n">
        <v>1019</v>
      </c>
      <c r="J82" s="22" t="n">
        <v>9724</v>
      </c>
      <c r="K82" s="22" t="n">
        <v>12003</v>
      </c>
      <c r="L82" s="22" t="n">
        <v>21749</v>
      </c>
      <c r="M82" s="22" t="n">
        <v>9948</v>
      </c>
      <c r="N82" s="22" t="n">
        <v>11712</v>
      </c>
      <c r="O82" s="22" t="n">
        <v>287</v>
      </c>
      <c r="P82" s="22" t="n">
        <v>9271</v>
      </c>
      <c r="Q82" s="22" t="n">
        <v>12418</v>
      </c>
      <c r="R82" s="22" t="n">
        <v>21714</v>
      </c>
      <c r="S82" s="22" t="n">
        <v>14043</v>
      </c>
      <c r="T82" s="22" t="n">
        <v>18543</v>
      </c>
      <c r="U82" s="22" t="n">
        <v>1368</v>
      </c>
      <c r="V82" s="22" t="n">
        <v>997</v>
      </c>
      <c r="W82" s="22" t="n">
        <v>200</v>
      </c>
      <c r="X82" s="22" t="n">
        <v>8120</v>
      </c>
      <c r="Y82" s="22" t="n">
        <v>12159</v>
      </c>
      <c r="Z82" s="22" t="n">
        <v>20316</v>
      </c>
      <c r="AA82" s="22" t="n">
        <v>7881</v>
      </c>
      <c r="AB82" s="22" t="n">
        <v>11338</v>
      </c>
      <c r="AC82" s="22" t="n">
        <v>1236</v>
      </c>
      <c r="AD82" s="22" t="n">
        <v>9223</v>
      </c>
      <c r="AE82" s="22" t="n">
        <v>10959</v>
      </c>
      <c r="AF82" s="22" t="n">
        <v>20231</v>
      </c>
      <c r="AG82" s="22" t="n">
        <v>15267</v>
      </c>
      <c r="AH82" s="22" t="n">
        <v>20138</v>
      </c>
      <c r="AI82" s="22" t="n">
        <v>398</v>
      </c>
      <c r="AJ82" s="22" t="n">
        <v>142</v>
      </c>
      <c r="AK82" s="22" t="n">
        <v>51</v>
      </c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  <c r="BL82" s="56"/>
      <c r="BM82" s="56"/>
      <c r="BN82" s="56"/>
      <c r="BO82" s="56"/>
      <c r="BP82" s="56"/>
      <c r="BQ82" s="56"/>
      <c r="BR82" s="56"/>
      <c r="BS82" s="56"/>
      <c r="BT82" s="56"/>
      <c r="BU82" s="56"/>
      <c r="BV82" s="56"/>
      <c r="BW82" s="56"/>
      <c r="BX82" s="56"/>
      <c r="BY82" s="56"/>
      <c r="BZ82" s="56"/>
      <c r="CA82" s="56"/>
      <c r="CB82" s="56"/>
      <c r="CC82" s="56"/>
      <c r="CD82" s="56"/>
      <c r="CE82" s="56"/>
      <c r="CF82" s="56"/>
      <c r="CG82" s="56"/>
      <c r="CH82" s="56"/>
      <c r="CI82" s="56"/>
      <c r="CJ82" s="56"/>
      <c r="CK82" s="56"/>
      <c r="CL82" s="56"/>
      <c r="CM82" s="56"/>
      <c r="CN82" s="56"/>
      <c r="CO82" s="56"/>
      <c r="CP82" s="56"/>
      <c r="CQ82" s="56"/>
      <c r="CR82" s="56"/>
    </row>
    <row r="83">
      <c r="A83" s="83" t="n">
        <v>81</v>
      </c>
      <c r="B83" s="22" t="n">
        <v>4874</v>
      </c>
      <c r="C83" s="22" t="n">
        <v>16521</v>
      </c>
      <c r="D83" s="22" t="n">
        <v>329</v>
      </c>
      <c r="E83" s="22" t="n">
        <v>5850</v>
      </c>
      <c r="F83" s="22" t="n">
        <v>15742</v>
      </c>
      <c r="G83" s="22" t="n">
        <v>12308</v>
      </c>
      <c r="H83" s="22" t="n">
        <v>20584</v>
      </c>
      <c r="I83" s="22" t="n">
        <v>466</v>
      </c>
      <c r="J83" s="22" t="n">
        <v>8756</v>
      </c>
      <c r="K83" s="22" t="n">
        <v>17417</v>
      </c>
      <c r="L83" s="22" t="n">
        <v>26194</v>
      </c>
      <c r="M83" s="22" t="n">
        <v>8826</v>
      </c>
      <c r="N83" s="22" t="n">
        <v>17349</v>
      </c>
      <c r="O83" s="22" t="n">
        <v>218</v>
      </c>
      <c r="P83" s="22" t="n">
        <v>8453</v>
      </c>
      <c r="Q83" s="22" t="n">
        <v>17740</v>
      </c>
      <c r="R83" s="22" t="n">
        <v>26219</v>
      </c>
      <c r="S83" s="22" t="n">
        <v>12835</v>
      </c>
      <c r="T83" s="22" t="n">
        <v>25243</v>
      </c>
      <c r="U83" s="22" t="n">
        <v>770</v>
      </c>
      <c r="V83" s="22" t="n">
        <v>408</v>
      </c>
      <c r="W83" s="22" t="n">
        <v>123</v>
      </c>
      <c r="X83" s="22" t="n">
        <v>7649</v>
      </c>
      <c r="Y83" s="22" t="n">
        <v>15901</v>
      </c>
      <c r="Z83" s="22" t="n">
        <v>23580</v>
      </c>
      <c r="AA83" s="22" t="n">
        <v>7706</v>
      </c>
      <c r="AB83" s="22" t="n">
        <v>14969</v>
      </c>
      <c r="AC83" s="22" t="n">
        <v>1505</v>
      </c>
      <c r="AD83" s="22" t="n">
        <v>9799</v>
      </c>
      <c r="AE83" s="22" t="n">
        <v>13518</v>
      </c>
      <c r="AF83" s="22" t="n">
        <v>23359</v>
      </c>
      <c r="AG83" s="22" t="n">
        <v>14536</v>
      </c>
      <c r="AH83" s="22" t="n">
        <v>23043</v>
      </c>
      <c r="AI83" s="22" t="n">
        <v>199</v>
      </c>
      <c r="AJ83" s="22" t="n">
        <v>244</v>
      </c>
      <c r="AK83" s="22" t="n">
        <v>78</v>
      </c>
      <c r="AL83" s="56"/>
      <c r="AM83" s="56"/>
      <c r="AN83" s="56"/>
      <c r="AO83" s="56"/>
      <c r="AP83" s="56"/>
      <c r="AQ83" s="56"/>
      <c r="AR83" s="56"/>
      <c r="AS83" s="56"/>
      <c r="AT83" s="56"/>
      <c r="AU83" s="56"/>
      <c r="AV83" s="56"/>
      <c r="AW83" s="56"/>
      <c r="AX83" s="56"/>
      <c r="AY83" s="56"/>
      <c r="AZ83" s="56"/>
      <c r="BA83" s="56"/>
      <c r="BB83" s="56"/>
      <c r="BC83" s="56"/>
      <c r="BD83" s="56"/>
      <c r="BE83" s="56"/>
      <c r="BF83" s="56"/>
      <c r="BG83" s="56"/>
      <c r="BH83" s="56"/>
      <c r="BI83" s="56"/>
      <c r="BJ83" s="56"/>
      <c r="BK83" s="56"/>
      <c r="BL83" s="56"/>
      <c r="BM83" s="56"/>
      <c r="BN83" s="56"/>
      <c r="BO83" s="56"/>
      <c r="BP83" s="56"/>
      <c r="BQ83" s="56"/>
      <c r="BR83" s="56"/>
      <c r="BS83" s="56"/>
      <c r="BT83" s="56"/>
      <c r="BU83" s="56"/>
      <c r="BV83" s="56"/>
      <c r="BW83" s="56"/>
      <c r="BX83" s="56"/>
      <c r="BY83" s="56"/>
      <c r="BZ83" s="56"/>
      <c r="CA83" s="56"/>
      <c r="CB83" s="56"/>
      <c r="CC83" s="56"/>
      <c r="CD83" s="56"/>
      <c r="CE83" s="56"/>
      <c r="CF83" s="56"/>
      <c r="CG83" s="56"/>
      <c r="CH83" s="56"/>
      <c r="CI83" s="56"/>
      <c r="CJ83" s="56"/>
      <c r="CK83" s="56"/>
      <c r="CL83" s="56"/>
      <c r="CM83" s="56"/>
      <c r="CN83" s="56"/>
      <c r="CO83" s="56"/>
      <c r="CP83" s="56"/>
      <c r="CQ83" s="56"/>
      <c r="CR83" s="56"/>
    </row>
    <row r="84">
      <c r="A84" s="83" t="n">
        <v>82</v>
      </c>
      <c r="B84" s="22" t="n">
        <v>6464</v>
      </c>
      <c r="C84" s="22" t="n">
        <v>11568</v>
      </c>
      <c r="D84" s="22" t="n">
        <v>223</v>
      </c>
      <c r="E84" s="22" t="n">
        <v>7442</v>
      </c>
      <c r="F84" s="22" t="n">
        <v>10571</v>
      </c>
      <c r="G84" s="22" t="n">
        <v>13935</v>
      </c>
      <c r="H84" s="22" t="n">
        <v>15984</v>
      </c>
      <c r="I84" s="22" t="n">
        <v>298</v>
      </c>
      <c r="J84" s="22" t="n">
        <v>9566</v>
      </c>
      <c r="K84" s="22" t="n">
        <v>12903</v>
      </c>
      <c r="L84" s="22" t="n">
        <v>22482</v>
      </c>
      <c r="M84" s="22" t="n">
        <v>9657</v>
      </c>
      <c r="N84" s="22" t="n">
        <v>12887</v>
      </c>
      <c r="O84" s="22" t="n">
        <v>126</v>
      </c>
      <c r="P84" s="22" t="n">
        <v>9385</v>
      </c>
      <c r="Q84" s="22" t="n">
        <v>13113</v>
      </c>
      <c r="R84" s="22" t="n">
        <v>22509</v>
      </c>
      <c r="S84" s="22" t="n">
        <v>15299</v>
      </c>
      <c r="T84" s="22" t="n">
        <v>19935</v>
      </c>
      <c r="U84" s="22" t="n">
        <v>547</v>
      </c>
      <c r="V84" s="22" t="n">
        <v>209</v>
      </c>
      <c r="W84" s="22" t="n">
        <v>132</v>
      </c>
      <c r="X84" s="22" t="n">
        <v>8373</v>
      </c>
      <c r="Y84" s="22" t="n">
        <v>12767</v>
      </c>
      <c r="Z84" s="22" t="n">
        <v>21158</v>
      </c>
      <c r="AA84" s="22" t="n">
        <v>8436</v>
      </c>
      <c r="AB84" s="22" t="n">
        <v>12048</v>
      </c>
      <c r="AC84" s="22" t="n">
        <v>1227</v>
      </c>
      <c r="AD84" s="22" t="n">
        <v>9461</v>
      </c>
      <c r="AE84" s="22" t="n">
        <v>11428</v>
      </c>
      <c r="AF84" s="22" t="n">
        <v>20924</v>
      </c>
      <c r="AG84" s="22" t="n">
        <v>17732</v>
      </c>
      <c r="AH84" s="22" t="n">
        <v>18987</v>
      </c>
      <c r="AI84" s="22" t="n">
        <v>133</v>
      </c>
      <c r="AJ84" s="22" t="n">
        <v>287</v>
      </c>
      <c r="AK84" s="22" t="n">
        <v>42</v>
      </c>
      <c r="AL84" s="56"/>
      <c r="AM84" s="56"/>
      <c r="AN84" s="56"/>
      <c r="AO84" s="56"/>
      <c r="AP84" s="56"/>
      <c r="AQ84" s="56"/>
      <c r="AR84" s="56"/>
      <c r="AS84" s="56"/>
      <c r="AT84" s="56"/>
      <c r="AU84" s="56"/>
      <c r="AV84" s="56"/>
      <c r="AW84" s="56"/>
      <c r="AX84" s="56"/>
      <c r="AY84" s="56"/>
      <c r="AZ84" s="56"/>
      <c r="BA84" s="56"/>
      <c r="BB84" s="56"/>
      <c r="BC84" s="56"/>
      <c r="BD84" s="56"/>
      <c r="BE84" s="56"/>
      <c r="BF84" s="56"/>
      <c r="BG84" s="56"/>
      <c r="BH84" s="56"/>
      <c r="BI84" s="56"/>
      <c r="BJ84" s="56"/>
      <c r="BK84" s="56"/>
      <c r="BL84" s="56"/>
      <c r="BM84" s="56"/>
      <c r="BN84" s="56"/>
      <c r="BO84" s="56"/>
      <c r="BP84" s="56"/>
      <c r="BQ84" s="56"/>
      <c r="BR84" s="56"/>
      <c r="BS84" s="56"/>
      <c r="BT84" s="56"/>
      <c r="BU84" s="56"/>
      <c r="BV84" s="56"/>
      <c r="BW84" s="56"/>
      <c r="BX84" s="56"/>
      <c r="BY84" s="56"/>
      <c r="BZ84" s="56"/>
      <c r="CA84" s="56"/>
      <c r="CB84" s="56"/>
      <c r="CC84" s="56"/>
      <c r="CD84" s="56"/>
      <c r="CE84" s="56"/>
      <c r="CF84" s="56"/>
      <c r="CG84" s="56"/>
      <c r="CH84" s="56"/>
      <c r="CI84" s="56"/>
      <c r="CJ84" s="56"/>
      <c r="CK84" s="56"/>
      <c r="CL84" s="56"/>
      <c r="CM84" s="56"/>
      <c r="CN84" s="56"/>
      <c r="CO84" s="56"/>
      <c r="CP84" s="56"/>
      <c r="CQ84" s="56"/>
      <c r="CR84" s="56"/>
    </row>
    <row r="85">
      <c r="A85" s="83" t="n">
        <v>83</v>
      </c>
      <c r="B85" s="22" t="n">
        <v>4752</v>
      </c>
      <c r="C85" s="22" t="n">
        <v>19874</v>
      </c>
      <c r="D85" s="22" t="n">
        <v>310</v>
      </c>
      <c r="E85" s="22" t="n">
        <v>6193</v>
      </c>
      <c r="F85" s="22" t="n">
        <v>18456</v>
      </c>
      <c r="G85" s="22" t="n">
        <v>10126</v>
      </c>
      <c r="H85" s="22" t="n">
        <v>21402</v>
      </c>
      <c r="I85" s="22" t="n">
        <v>432</v>
      </c>
      <c r="J85" s="22" t="n">
        <v>7609</v>
      </c>
      <c r="K85" s="22" t="n">
        <v>17823</v>
      </c>
      <c r="L85" s="22" t="n">
        <v>25454</v>
      </c>
      <c r="M85" s="22" t="n">
        <v>7717</v>
      </c>
      <c r="N85" s="22" t="n">
        <v>17714</v>
      </c>
      <c r="O85" s="22" t="n">
        <v>236</v>
      </c>
      <c r="P85" s="22" t="n">
        <v>7131</v>
      </c>
      <c r="Q85" s="22" t="n">
        <v>18302</v>
      </c>
      <c r="R85" s="22" t="n">
        <v>25450</v>
      </c>
      <c r="S85" s="22" t="n">
        <v>10481</v>
      </c>
      <c r="T85" s="22" t="n">
        <v>26328</v>
      </c>
      <c r="U85" s="22" t="n">
        <v>740</v>
      </c>
      <c r="V85" s="22" t="n">
        <v>345</v>
      </c>
      <c r="W85" s="22" t="n">
        <v>153</v>
      </c>
      <c r="X85" s="22" t="n">
        <v>7525</v>
      </c>
      <c r="Y85" s="22" t="n">
        <v>16207</v>
      </c>
      <c r="Z85" s="22" t="n">
        <v>23765</v>
      </c>
      <c r="AA85" s="22" t="n">
        <v>7195</v>
      </c>
      <c r="AB85" s="22" t="n">
        <v>14868</v>
      </c>
      <c r="AC85" s="22" t="n">
        <v>1971</v>
      </c>
      <c r="AD85" s="22" t="n">
        <v>9742</v>
      </c>
      <c r="AE85" s="22" t="n">
        <v>13784</v>
      </c>
      <c r="AF85" s="22" t="n">
        <v>23574</v>
      </c>
      <c r="AG85" s="22" t="n">
        <v>13234</v>
      </c>
      <c r="AH85" s="22" t="n">
        <v>23353</v>
      </c>
      <c r="AI85" s="22" t="n">
        <v>209</v>
      </c>
      <c r="AJ85" s="22" t="n">
        <v>870</v>
      </c>
      <c r="AK85" s="22" t="n">
        <v>46</v>
      </c>
      <c r="AL85" s="56"/>
      <c r="AM85" s="56"/>
      <c r="AN85" s="56"/>
      <c r="AO85" s="56"/>
      <c r="AP85" s="56"/>
      <c r="AQ85" s="56"/>
      <c r="AR85" s="56"/>
      <c r="AS85" s="56"/>
      <c r="AT85" s="56"/>
      <c r="AU85" s="56"/>
      <c r="AV85" s="56"/>
      <c r="AW85" s="56"/>
      <c r="AX85" s="56"/>
      <c r="AY85" s="56"/>
      <c r="AZ85" s="56"/>
      <c r="BA85" s="56"/>
      <c r="BB85" s="56"/>
      <c r="BC85" s="56"/>
      <c r="BD85" s="56"/>
      <c r="BE85" s="56"/>
      <c r="BF85" s="56"/>
      <c r="BG85" s="56"/>
      <c r="BH85" s="56"/>
      <c r="BI85" s="56"/>
      <c r="BJ85" s="56"/>
      <c r="BK85" s="56"/>
      <c r="BL85" s="56"/>
      <c r="BM85" s="56"/>
      <c r="BN85" s="56"/>
      <c r="BO85" s="56"/>
      <c r="BP85" s="56"/>
      <c r="BQ85" s="56"/>
      <c r="BR85" s="56"/>
      <c r="BS85" s="56"/>
      <c r="BT85" s="56"/>
      <c r="BU85" s="56"/>
      <c r="BV85" s="56"/>
      <c r="BW85" s="56"/>
      <c r="BX85" s="56"/>
      <c r="BY85" s="56"/>
      <c r="BZ85" s="56"/>
      <c r="CA85" s="56"/>
      <c r="CB85" s="56"/>
      <c r="CC85" s="56"/>
      <c r="CD85" s="56"/>
      <c r="CE85" s="56"/>
      <c r="CF85" s="56"/>
      <c r="CG85" s="56"/>
      <c r="CH85" s="56"/>
      <c r="CI85" s="56"/>
      <c r="CJ85" s="56"/>
      <c r="CK85" s="56"/>
      <c r="CL85" s="56"/>
      <c r="CM85" s="56"/>
      <c r="CN85" s="56"/>
      <c r="CO85" s="56"/>
      <c r="CP85" s="56"/>
      <c r="CQ85" s="56"/>
      <c r="CR85" s="56"/>
    </row>
    <row r="86">
      <c r="A86" s="83" t="n">
        <v>84</v>
      </c>
      <c r="B86" s="22" t="n">
        <v>3696</v>
      </c>
      <c r="C86" s="22" t="n">
        <v>11714</v>
      </c>
      <c r="D86" s="22" t="n">
        <v>345</v>
      </c>
      <c r="E86" s="22" t="n">
        <v>4282</v>
      </c>
      <c r="F86" s="22" t="n">
        <v>11340</v>
      </c>
      <c r="G86" s="22" t="n">
        <v>11741</v>
      </c>
      <c r="H86" s="22" t="n">
        <v>15638</v>
      </c>
      <c r="I86" s="22" t="n">
        <v>553</v>
      </c>
      <c r="J86" s="22" t="n">
        <v>8064</v>
      </c>
      <c r="K86" s="22" t="n">
        <v>12380</v>
      </c>
      <c r="L86" s="22" t="n">
        <v>20460</v>
      </c>
      <c r="M86" s="22" t="n">
        <v>8105</v>
      </c>
      <c r="N86" s="22" t="n">
        <v>12172</v>
      </c>
      <c r="O86" s="22" t="n">
        <v>281</v>
      </c>
      <c r="P86" s="22" t="n">
        <v>7557</v>
      </c>
      <c r="Q86" s="22" t="n">
        <v>12922</v>
      </c>
      <c r="R86" s="22" t="n">
        <v>20492</v>
      </c>
      <c r="S86" s="22" t="n">
        <v>10948</v>
      </c>
      <c r="T86" s="22" t="n">
        <v>19677</v>
      </c>
      <c r="U86" s="22" t="n">
        <v>1020</v>
      </c>
      <c r="V86" s="22" t="n">
        <v>412</v>
      </c>
      <c r="W86" s="22" t="n">
        <v>264</v>
      </c>
      <c r="X86" s="22" t="n">
        <v>6706</v>
      </c>
      <c r="Y86" s="22" t="n">
        <v>10887</v>
      </c>
      <c r="Z86" s="22" t="n">
        <v>17621</v>
      </c>
      <c r="AA86" s="22" t="n">
        <v>6256</v>
      </c>
      <c r="AB86" s="22" t="n">
        <v>10477</v>
      </c>
      <c r="AC86" s="22" t="n">
        <v>961</v>
      </c>
      <c r="AD86" s="22" t="n">
        <v>7158</v>
      </c>
      <c r="AE86" s="22" t="n">
        <v>10266</v>
      </c>
      <c r="AF86" s="22" t="n">
        <v>17469</v>
      </c>
      <c r="AG86" s="22" t="n">
        <v>11682</v>
      </c>
      <c r="AH86" s="22" t="n">
        <v>17707</v>
      </c>
      <c r="AI86" s="22" t="n">
        <v>331</v>
      </c>
      <c r="AJ86" s="22" t="n">
        <v>202</v>
      </c>
      <c r="AK86" s="22" t="n">
        <v>140</v>
      </c>
      <c r="AL86" s="56"/>
      <c r="AM86" s="56"/>
      <c r="AN86" s="56"/>
      <c r="AO86" s="56"/>
      <c r="AP86" s="56"/>
      <c r="AQ86" s="56"/>
      <c r="AR86" s="56"/>
      <c r="AS86" s="56"/>
      <c r="AT86" s="56"/>
      <c r="AU86" s="56"/>
      <c r="AV86" s="56"/>
      <c r="AW86" s="56"/>
      <c r="AX86" s="56"/>
      <c r="AY86" s="56"/>
      <c r="AZ86" s="56"/>
      <c r="BA86" s="56"/>
      <c r="BB86" s="56"/>
      <c r="BC86" s="56"/>
      <c r="BD86" s="56"/>
      <c r="BE86" s="56"/>
      <c r="BF86" s="56"/>
      <c r="BG86" s="56"/>
      <c r="BH86" s="56"/>
      <c r="BI86" s="56"/>
      <c r="BJ86" s="56"/>
      <c r="BK86" s="56"/>
      <c r="BL86" s="56"/>
      <c r="BM86" s="56"/>
      <c r="BN86" s="56"/>
      <c r="BO86" s="56"/>
      <c r="BP86" s="56"/>
      <c r="BQ86" s="56"/>
      <c r="BR86" s="56"/>
      <c r="BS86" s="56"/>
      <c r="BT86" s="56"/>
      <c r="BU86" s="56"/>
      <c r="BV86" s="56"/>
      <c r="BW86" s="56"/>
      <c r="BX86" s="56"/>
      <c r="BY86" s="56"/>
      <c r="BZ86" s="56"/>
      <c r="CA86" s="56"/>
      <c r="CB86" s="56"/>
      <c r="CC86" s="56"/>
      <c r="CD86" s="56"/>
      <c r="CE86" s="56"/>
      <c r="CF86" s="56"/>
      <c r="CG86" s="56"/>
      <c r="CH86" s="56"/>
      <c r="CI86" s="56"/>
      <c r="CJ86" s="56"/>
      <c r="CK86" s="56"/>
      <c r="CL86" s="56"/>
      <c r="CM86" s="56"/>
      <c r="CN86" s="56"/>
      <c r="CO86" s="56"/>
      <c r="CP86" s="56"/>
      <c r="CQ86" s="56"/>
      <c r="CR86" s="56"/>
    </row>
    <row r="87">
      <c r="A87" s="83" t="n">
        <v>85</v>
      </c>
      <c r="B87" s="22" t="n">
        <v>4088</v>
      </c>
      <c r="C87" s="22" t="n">
        <v>18954</v>
      </c>
      <c r="D87" s="22" t="n">
        <v>417</v>
      </c>
      <c r="E87" s="22" t="n">
        <v>4850</v>
      </c>
      <c r="F87" s="22" t="n">
        <v>18459</v>
      </c>
      <c r="G87" s="22" t="n">
        <v>10286</v>
      </c>
      <c r="H87" s="22" t="n">
        <v>19668</v>
      </c>
      <c r="I87" s="22" t="n">
        <v>550</v>
      </c>
      <c r="J87" s="22" t="n">
        <v>7316</v>
      </c>
      <c r="K87" s="22" t="n">
        <v>16301</v>
      </c>
      <c r="L87" s="22" t="n">
        <v>23638</v>
      </c>
      <c r="M87" s="22" t="n">
        <v>7327</v>
      </c>
      <c r="N87" s="22" t="n">
        <v>16222</v>
      </c>
      <c r="O87" s="22" t="n">
        <v>266</v>
      </c>
      <c r="P87" s="22" t="n">
        <v>6656</v>
      </c>
      <c r="Q87" s="22" t="n">
        <v>17022</v>
      </c>
      <c r="R87" s="22" t="n">
        <v>23700</v>
      </c>
      <c r="S87" s="22" t="n">
        <v>9501</v>
      </c>
      <c r="T87" s="22" t="n">
        <v>24740</v>
      </c>
      <c r="U87" s="22" t="n">
        <v>1078</v>
      </c>
      <c r="V87" s="22" t="n">
        <v>476</v>
      </c>
      <c r="W87" s="22" t="n">
        <v>283</v>
      </c>
      <c r="X87" s="22" t="n">
        <v>6347</v>
      </c>
      <c r="Y87" s="22" t="n">
        <v>14086</v>
      </c>
      <c r="Z87" s="22" t="n">
        <v>20473</v>
      </c>
      <c r="AA87" s="22" t="n">
        <v>6197</v>
      </c>
      <c r="AB87" s="22" t="n">
        <v>13274</v>
      </c>
      <c r="AC87" s="22" t="n">
        <v>1121</v>
      </c>
      <c r="AD87" s="22" t="n">
        <v>7194</v>
      </c>
      <c r="AE87" s="22" t="n">
        <v>13033</v>
      </c>
      <c r="AF87" s="22" t="n">
        <v>20280</v>
      </c>
      <c r="AG87" s="22" t="n">
        <v>11616</v>
      </c>
      <c r="AH87" s="22" t="n">
        <v>21951</v>
      </c>
      <c r="AI87" s="22" t="n">
        <v>325</v>
      </c>
      <c r="AJ87" s="22" t="n">
        <v>135</v>
      </c>
      <c r="AK87" s="22" t="n">
        <v>103</v>
      </c>
      <c r="AL87" s="56"/>
      <c r="AM87" s="56"/>
      <c r="AN87" s="56"/>
      <c r="AO87" s="56"/>
      <c r="AP87" s="56"/>
      <c r="AQ87" s="56"/>
      <c r="AR87" s="56"/>
      <c r="AS87" s="56"/>
      <c r="AT87" s="56"/>
      <c r="AU87" s="56"/>
      <c r="AV87" s="56"/>
      <c r="AW87" s="56"/>
      <c r="AX87" s="56"/>
      <c r="AY87" s="56"/>
      <c r="AZ87" s="56"/>
      <c r="BA87" s="56"/>
      <c r="BB87" s="56"/>
      <c r="BC87" s="56"/>
      <c r="BD87" s="56"/>
      <c r="BE87" s="56"/>
      <c r="BF87" s="56"/>
      <c r="BG87" s="56"/>
      <c r="BH87" s="56"/>
      <c r="BI87" s="56"/>
      <c r="BJ87" s="56"/>
      <c r="BK87" s="56"/>
      <c r="BL87" s="56"/>
      <c r="BM87" s="56"/>
      <c r="BN87" s="56"/>
      <c r="BO87" s="56"/>
      <c r="BP87" s="56"/>
      <c r="BQ87" s="56"/>
      <c r="BR87" s="56"/>
      <c r="BS87" s="56"/>
      <c r="BT87" s="56"/>
      <c r="BU87" s="56"/>
      <c r="BV87" s="56"/>
      <c r="BW87" s="56"/>
      <c r="BX87" s="56"/>
      <c r="BY87" s="56"/>
      <c r="BZ87" s="56"/>
      <c r="CA87" s="56"/>
      <c r="CB87" s="56"/>
      <c r="CC87" s="56"/>
      <c r="CD87" s="56"/>
      <c r="CE87" s="56"/>
      <c r="CF87" s="56"/>
      <c r="CG87" s="56"/>
      <c r="CH87" s="56"/>
      <c r="CI87" s="56"/>
      <c r="CJ87" s="56"/>
      <c r="CK87" s="56"/>
      <c r="CL87" s="56"/>
      <c r="CM87" s="56"/>
      <c r="CN87" s="56"/>
      <c r="CO87" s="56"/>
      <c r="CP87" s="56"/>
      <c r="CQ87" s="56"/>
      <c r="CR87" s="56"/>
    </row>
    <row r="88">
      <c r="A88" s="83" t="n">
        <v>86</v>
      </c>
      <c r="B88" s="22" t="n">
        <v>4329</v>
      </c>
      <c r="C88" s="22" t="n">
        <v>11838</v>
      </c>
      <c r="D88" s="22" t="n">
        <v>363</v>
      </c>
      <c r="E88" s="22" t="n">
        <v>4858</v>
      </c>
      <c r="F88" s="22" t="n">
        <v>11566</v>
      </c>
      <c r="G88" s="22" t="n">
        <v>12040</v>
      </c>
      <c r="H88" s="22" t="n">
        <v>11781</v>
      </c>
      <c r="I88" s="22" t="n">
        <v>649</v>
      </c>
      <c r="J88" s="22" t="n">
        <v>8598</v>
      </c>
      <c r="K88" s="22" t="n">
        <v>10640</v>
      </c>
      <c r="L88" s="22" t="n">
        <v>19259</v>
      </c>
      <c r="M88" s="22" t="n">
        <v>8751</v>
      </c>
      <c r="N88" s="22" t="n">
        <v>10370</v>
      </c>
      <c r="O88" s="22" t="n">
        <v>298</v>
      </c>
      <c r="P88" s="22" t="n">
        <v>8560</v>
      </c>
      <c r="Q88" s="22" t="n">
        <v>10670</v>
      </c>
      <c r="R88" s="22" t="n">
        <v>19256</v>
      </c>
      <c r="S88" s="22" t="n">
        <v>12618</v>
      </c>
      <c r="T88" s="22" t="n">
        <v>15715</v>
      </c>
      <c r="U88" s="22" t="n">
        <v>1183</v>
      </c>
      <c r="V88" s="22" t="n">
        <v>513</v>
      </c>
      <c r="W88" s="22" t="n">
        <v>320</v>
      </c>
      <c r="X88" s="22" t="n">
        <v>5894</v>
      </c>
      <c r="Y88" s="22" t="n">
        <v>10366</v>
      </c>
      <c r="Z88" s="22" t="n">
        <v>16291</v>
      </c>
      <c r="AA88" s="22" t="n">
        <v>6102</v>
      </c>
      <c r="AB88" s="22" t="n">
        <v>9111</v>
      </c>
      <c r="AC88" s="22" t="n">
        <v>1103</v>
      </c>
      <c r="AD88" s="22" t="n">
        <v>6435</v>
      </c>
      <c r="AE88" s="22" t="n">
        <v>9603</v>
      </c>
      <c r="AF88" s="22" t="n">
        <v>16099</v>
      </c>
      <c r="AG88" s="22" t="n">
        <v>11699</v>
      </c>
      <c r="AH88" s="22" t="n">
        <v>15272</v>
      </c>
      <c r="AI88" s="22" t="n">
        <v>328</v>
      </c>
      <c r="AJ88" s="22" t="n">
        <v>83</v>
      </c>
      <c r="AK88" s="22" t="n">
        <v>119</v>
      </c>
      <c r="AL88" s="56"/>
      <c r="AM88" s="56"/>
      <c r="AN88" s="56"/>
      <c r="AO88" s="56"/>
      <c r="AP88" s="56"/>
      <c r="AQ88" s="56"/>
      <c r="AR88" s="56"/>
      <c r="AS88" s="56"/>
      <c r="AT88" s="56"/>
      <c r="AU88" s="56"/>
      <c r="AV88" s="56"/>
      <c r="AW88" s="56"/>
      <c r="AX88" s="56"/>
      <c r="AY88" s="56"/>
      <c r="AZ88" s="56"/>
      <c r="BA88" s="56"/>
      <c r="BB88" s="56"/>
      <c r="BC88" s="56"/>
      <c r="BD88" s="56"/>
      <c r="BE88" s="56"/>
      <c r="BF88" s="56"/>
      <c r="BG88" s="56"/>
      <c r="BH88" s="56"/>
      <c r="BI88" s="56"/>
      <c r="BJ88" s="56"/>
      <c r="BK88" s="56"/>
      <c r="BL88" s="56"/>
      <c r="BM88" s="56"/>
      <c r="BN88" s="56"/>
      <c r="BO88" s="56"/>
      <c r="BP88" s="56"/>
      <c r="BQ88" s="56"/>
      <c r="BR88" s="56"/>
      <c r="BS88" s="56"/>
      <c r="BT88" s="56"/>
      <c r="BU88" s="56"/>
      <c r="BV88" s="56"/>
      <c r="BW88" s="56"/>
      <c r="BX88" s="56"/>
      <c r="BY88" s="56"/>
      <c r="BZ88" s="56"/>
      <c r="CA88" s="56"/>
      <c r="CB88" s="56"/>
      <c r="CC88" s="56"/>
      <c r="CD88" s="56"/>
      <c r="CE88" s="56"/>
      <c r="CF88" s="56"/>
      <c r="CG88" s="56"/>
      <c r="CH88" s="56"/>
      <c r="CI88" s="56"/>
      <c r="CJ88" s="56"/>
      <c r="CK88" s="56"/>
      <c r="CL88" s="56"/>
      <c r="CM88" s="56"/>
      <c r="CN88" s="56"/>
      <c r="CO88" s="56"/>
      <c r="CP88" s="56"/>
      <c r="CQ88" s="56"/>
      <c r="CR88" s="56"/>
    </row>
    <row r="89">
      <c r="A89" s="83" t="n">
        <v>87</v>
      </c>
      <c r="B89" s="22" t="n">
        <v>4158</v>
      </c>
      <c r="C89" s="22" t="n">
        <v>17963</v>
      </c>
      <c r="D89" s="22" t="n">
        <v>418</v>
      </c>
      <c r="E89" s="22" t="n">
        <v>5056</v>
      </c>
      <c r="F89" s="22" t="n">
        <v>17374</v>
      </c>
      <c r="G89" s="22" t="n">
        <v>9921</v>
      </c>
      <c r="H89" s="22" t="n">
        <v>18429</v>
      </c>
      <c r="I89" s="22" t="n">
        <v>561</v>
      </c>
      <c r="J89" s="22" t="n">
        <v>7451</v>
      </c>
      <c r="K89" s="22" t="n">
        <v>16439</v>
      </c>
      <c r="L89" s="22" t="n">
        <v>23904</v>
      </c>
      <c r="M89" s="22" t="n">
        <v>7557</v>
      </c>
      <c r="N89" s="22" t="n">
        <v>16186</v>
      </c>
      <c r="O89" s="22" t="n">
        <v>310</v>
      </c>
      <c r="P89" s="22" t="n">
        <v>7322</v>
      </c>
      <c r="Q89" s="22" t="n">
        <v>16508</v>
      </c>
      <c r="R89" s="22" t="n">
        <v>23847</v>
      </c>
      <c r="S89" s="22" t="n">
        <v>9916</v>
      </c>
      <c r="T89" s="22" t="n">
        <v>23639</v>
      </c>
      <c r="U89" s="22" t="n">
        <v>1065</v>
      </c>
      <c r="V89" s="22" t="n">
        <v>587</v>
      </c>
      <c r="W89" s="22" t="n">
        <v>233</v>
      </c>
      <c r="X89" s="22" t="n">
        <v>5878</v>
      </c>
      <c r="Y89" s="22" t="n">
        <v>14835</v>
      </c>
      <c r="Z89" s="22" t="n">
        <v>20751</v>
      </c>
      <c r="AA89" s="22" t="n">
        <v>5944</v>
      </c>
      <c r="AB89" s="22" t="n">
        <v>13465</v>
      </c>
      <c r="AC89" s="22" t="n">
        <v>1390</v>
      </c>
      <c r="AD89" s="22" t="n">
        <v>6520</v>
      </c>
      <c r="AE89" s="22" t="n">
        <v>13872</v>
      </c>
      <c r="AF89" s="22" t="n">
        <v>20447</v>
      </c>
      <c r="AG89" s="22" t="n">
        <v>10703</v>
      </c>
      <c r="AH89" s="22" t="n">
        <v>21798</v>
      </c>
      <c r="AI89" s="22" t="n">
        <v>325</v>
      </c>
      <c r="AJ89" s="22" t="n">
        <v>131</v>
      </c>
      <c r="AK89" s="22" t="n">
        <v>75</v>
      </c>
      <c r="AL89" s="56"/>
      <c r="AM89" s="56"/>
      <c r="AN89" s="56"/>
      <c r="AO89" s="56"/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56"/>
      <c r="BI89" s="56"/>
      <c r="BJ89" s="56"/>
      <c r="BK89" s="56"/>
      <c r="BL89" s="56"/>
      <c r="BM89" s="56"/>
      <c r="BN89" s="56"/>
      <c r="BO89" s="56"/>
      <c r="BP89" s="56"/>
      <c r="BQ89" s="56"/>
      <c r="BR89" s="56"/>
      <c r="BS89" s="56"/>
      <c r="BT89" s="56"/>
      <c r="BU89" s="56"/>
      <c r="BV89" s="56"/>
      <c r="BW89" s="56"/>
      <c r="BX89" s="56"/>
      <c r="BY89" s="56"/>
      <c r="BZ89" s="56"/>
      <c r="CA89" s="56"/>
      <c r="CB89" s="56"/>
      <c r="CC89" s="56"/>
      <c r="CD89" s="56"/>
      <c r="CE89" s="56"/>
      <c r="CF89" s="56"/>
      <c r="CG89" s="56"/>
      <c r="CH89" s="56"/>
      <c r="CI89" s="56"/>
      <c r="CJ89" s="56"/>
      <c r="CK89" s="56"/>
      <c r="CL89" s="56"/>
      <c r="CM89" s="56"/>
      <c r="CN89" s="56"/>
      <c r="CO89" s="56"/>
      <c r="CP89" s="56"/>
      <c r="CQ89" s="56"/>
      <c r="CR89" s="56"/>
    </row>
    <row r="90">
      <c r="A90" s="83" t="n">
        <v>88</v>
      </c>
      <c r="B90" s="22" t="n">
        <v>3486</v>
      </c>
      <c r="C90" s="22" t="n">
        <v>16921</v>
      </c>
      <c r="D90" s="22" t="n">
        <v>414</v>
      </c>
      <c r="E90" s="22" t="n">
        <v>4469</v>
      </c>
      <c r="F90" s="22" t="n">
        <v>16302</v>
      </c>
      <c r="G90" s="22" t="n">
        <v>11371</v>
      </c>
      <c r="H90" s="22" t="n">
        <v>19744</v>
      </c>
      <c r="I90" s="22" t="n">
        <v>664</v>
      </c>
      <c r="J90" s="22" t="n">
        <v>8356</v>
      </c>
      <c r="K90" s="22" t="n">
        <v>17163</v>
      </c>
      <c r="L90" s="22" t="n">
        <v>25540</v>
      </c>
      <c r="M90" s="22" t="n">
        <v>8526</v>
      </c>
      <c r="N90" s="22" t="n">
        <v>16775</v>
      </c>
      <c r="O90" s="22" t="n">
        <v>379</v>
      </c>
      <c r="P90" s="22" t="n">
        <v>8191</v>
      </c>
      <c r="Q90" s="22" t="n">
        <v>17253</v>
      </c>
      <c r="R90" s="22" t="n">
        <v>25465</v>
      </c>
      <c r="S90" s="22" t="n">
        <v>10689</v>
      </c>
      <c r="T90" s="22" t="n">
        <v>24485</v>
      </c>
      <c r="U90" s="22" t="n">
        <v>1182</v>
      </c>
      <c r="V90" s="22" t="n">
        <v>529</v>
      </c>
      <c r="W90" s="22" t="n">
        <v>248</v>
      </c>
      <c r="X90" s="22" t="n">
        <v>7016</v>
      </c>
      <c r="Y90" s="22" t="n">
        <v>14920</v>
      </c>
      <c r="Z90" s="22" t="n">
        <v>21974</v>
      </c>
      <c r="AA90" s="22" t="n">
        <v>6982</v>
      </c>
      <c r="AB90" s="22" t="n">
        <v>13586</v>
      </c>
      <c r="AC90" s="22" t="n">
        <v>1621</v>
      </c>
      <c r="AD90" s="22" t="n">
        <v>7687</v>
      </c>
      <c r="AE90" s="22" t="n">
        <v>13899</v>
      </c>
      <c r="AF90" s="22" t="n">
        <v>21640</v>
      </c>
      <c r="AG90" s="22" t="n">
        <v>12389</v>
      </c>
      <c r="AH90" s="22" t="n">
        <v>22704</v>
      </c>
      <c r="AI90" s="22" t="n">
        <v>357</v>
      </c>
      <c r="AJ90" s="22" t="n">
        <v>167</v>
      </c>
      <c r="AK90" s="22" t="n">
        <v>88</v>
      </c>
      <c r="AL90" s="56"/>
      <c r="AM90" s="56"/>
      <c r="AN90" s="56"/>
      <c r="AO90" s="56"/>
      <c r="AP90" s="56"/>
      <c r="AQ90" s="56"/>
      <c r="AR90" s="56"/>
      <c r="AS90" s="56"/>
      <c r="AT90" s="56"/>
      <c r="AU90" s="56"/>
      <c r="AV90" s="56"/>
      <c r="AW90" s="56"/>
      <c r="AX90" s="56"/>
      <c r="AY90" s="56"/>
      <c r="AZ90" s="56"/>
      <c r="BA90" s="56"/>
      <c r="BB90" s="56"/>
      <c r="BC90" s="56"/>
      <c r="BD90" s="56"/>
      <c r="BE90" s="56"/>
      <c r="BF90" s="56"/>
      <c r="BG90" s="56"/>
      <c r="BH90" s="56"/>
      <c r="BI90" s="56"/>
      <c r="BJ90" s="56"/>
      <c r="BK90" s="56"/>
      <c r="BL90" s="56"/>
      <c r="BM90" s="56"/>
      <c r="BN90" s="56"/>
      <c r="BO90" s="56"/>
      <c r="BP90" s="56"/>
      <c r="BQ90" s="56"/>
      <c r="BR90" s="56"/>
      <c r="BS90" s="56"/>
      <c r="BT90" s="56"/>
      <c r="BU90" s="56"/>
      <c r="BV90" s="56"/>
      <c r="BW90" s="56"/>
      <c r="BX90" s="56"/>
      <c r="BY90" s="56"/>
      <c r="BZ90" s="56"/>
      <c r="CA90" s="56"/>
      <c r="CB90" s="56"/>
      <c r="CC90" s="56"/>
      <c r="CD90" s="56"/>
      <c r="CE90" s="56"/>
      <c r="CF90" s="56"/>
      <c r="CG90" s="56"/>
      <c r="CH90" s="56"/>
      <c r="CI90" s="56"/>
      <c r="CJ90" s="56"/>
      <c r="CK90" s="56"/>
      <c r="CL90" s="56"/>
      <c r="CM90" s="56"/>
      <c r="CN90" s="56"/>
      <c r="CO90" s="56"/>
      <c r="CP90" s="56"/>
      <c r="CQ90" s="56"/>
      <c r="CR90" s="56"/>
    </row>
    <row r="91">
      <c r="A91" s="83" t="n">
        <v>89</v>
      </c>
      <c r="B91" s="22" t="n">
        <v>4303</v>
      </c>
      <c r="C91" s="22" t="n">
        <v>19790</v>
      </c>
      <c r="D91" s="22" t="n">
        <v>377</v>
      </c>
      <c r="E91" s="22" t="n">
        <v>5899</v>
      </c>
      <c r="F91" s="22" t="n">
        <v>18253</v>
      </c>
      <c r="G91" s="22" t="n">
        <v>11151</v>
      </c>
      <c r="H91" s="22" t="n">
        <v>18966</v>
      </c>
      <c r="I91" s="22" t="n">
        <v>458</v>
      </c>
      <c r="J91" s="22" t="n">
        <v>8789</v>
      </c>
      <c r="K91" s="22" t="n">
        <v>16817</v>
      </c>
      <c r="L91" s="22" t="n">
        <v>25631</v>
      </c>
      <c r="M91" s="22" t="n">
        <v>8850</v>
      </c>
      <c r="N91" s="22" t="n">
        <v>16687</v>
      </c>
      <c r="O91" s="22" t="n">
        <v>281</v>
      </c>
      <c r="P91" s="22" t="n">
        <v>8220</v>
      </c>
      <c r="Q91" s="22" t="n">
        <v>17415</v>
      </c>
      <c r="R91" s="22" t="n">
        <v>25655</v>
      </c>
      <c r="S91" s="22" t="n">
        <v>11039</v>
      </c>
      <c r="T91" s="22" t="n">
        <v>23952</v>
      </c>
      <c r="U91" s="22" t="n">
        <v>979</v>
      </c>
      <c r="V91" s="22" t="n">
        <v>607</v>
      </c>
      <c r="W91" s="22" t="n">
        <v>211</v>
      </c>
      <c r="X91" s="22" t="n">
        <v>7943</v>
      </c>
      <c r="Y91" s="22" t="n">
        <v>13669</v>
      </c>
      <c r="Z91" s="22" t="n">
        <v>21645</v>
      </c>
      <c r="AA91" s="22" t="n">
        <v>7837</v>
      </c>
      <c r="AB91" s="22" t="n">
        <v>12007</v>
      </c>
      <c r="AC91" s="22" t="n">
        <v>2009</v>
      </c>
      <c r="AD91" s="22" t="n">
        <v>10562</v>
      </c>
      <c r="AE91" s="22" t="n">
        <v>10951</v>
      </c>
      <c r="AF91" s="22" t="n">
        <v>21565</v>
      </c>
      <c r="AG91" s="22" t="n">
        <v>14074</v>
      </c>
      <c r="AH91" s="22" t="n">
        <v>20211</v>
      </c>
      <c r="AI91" s="22" t="n">
        <v>258</v>
      </c>
      <c r="AJ91" s="22" t="n">
        <v>332</v>
      </c>
      <c r="AK91" s="22" t="n">
        <v>71</v>
      </c>
      <c r="AL91" s="56"/>
      <c r="AM91" s="56"/>
      <c r="AN91" s="56"/>
      <c r="AO91" s="56"/>
      <c r="AP91" s="56"/>
      <c r="AQ91" s="56"/>
      <c r="AR91" s="56"/>
      <c r="AS91" s="56"/>
      <c r="AT91" s="56"/>
      <c r="AU91" s="56"/>
      <c r="AV91" s="56"/>
      <c r="AW91" s="56"/>
      <c r="AX91" s="56"/>
      <c r="AY91" s="56"/>
      <c r="AZ91" s="56"/>
      <c r="BA91" s="56"/>
      <c r="BB91" s="56"/>
      <c r="BC91" s="56"/>
      <c r="BD91" s="56"/>
      <c r="BE91" s="56"/>
      <c r="BF91" s="56"/>
      <c r="BG91" s="56"/>
      <c r="BH91" s="56"/>
      <c r="BI91" s="56"/>
      <c r="BJ91" s="56"/>
      <c r="BK91" s="56"/>
      <c r="BL91" s="56"/>
      <c r="BM91" s="56"/>
      <c r="BN91" s="56"/>
      <c r="BO91" s="56"/>
      <c r="BP91" s="56"/>
      <c r="BQ91" s="56"/>
      <c r="BR91" s="56"/>
      <c r="BS91" s="56"/>
      <c r="BT91" s="56"/>
      <c r="BU91" s="56"/>
      <c r="BV91" s="56"/>
      <c r="BW91" s="56"/>
      <c r="BX91" s="56"/>
      <c r="BY91" s="56"/>
      <c r="BZ91" s="56"/>
      <c r="CA91" s="56"/>
      <c r="CB91" s="56"/>
      <c r="CC91" s="56"/>
      <c r="CD91" s="56"/>
      <c r="CE91" s="56"/>
      <c r="CF91" s="56"/>
      <c r="CG91" s="56"/>
      <c r="CH91" s="56"/>
      <c r="CI91" s="56"/>
      <c r="CJ91" s="56"/>
      <c r="CK91" s="56"/>
      <c r="CL91" s="56"/>
      <c r="CM91" s="56"/>
      <c r="CN91" s="56"/>
      <c r="CO91" s="56"/>
      <c r="CP91" s="56"/>
      <c r="CQ91" s="56"/>
      <c r="CR91" s="56"/>
    </row>
    <row r="92">
      <c r="A92" s="83" t="n">
        <v>90</v>
      </c>
      <c r="B92" s="22" t="n">
        <v>3590</v>
      </c>
      <c r="C92" s="22" t="n">
        <v>21586</v>
      </c>
      <c r="D92" s="22" t="n">
        <v>420</v>
      </c>
      <c r="E92" s="22" t="n">
        <v>4792</v>
      </c>
      <c r="F92" s="22" t="n">
        <v>20685</v>
      </c>
      <c r="G92" s="22" t="n">
        <v>9191</v>
      </c>
      <c r="H92" s="22" t="n">
        <v>25160</v>
      </c>
      <c r="I92" s="22" t="n">
        <v>571</v>
      </c>
      <c r="J92" s="22" t="n">
        <v>6679</v>
      </c>
      <c r="K92" s="22" t="n">
        <v>20912</v>
      </c>
      <c r="L92" s="22" t="n">
        <v>27620</v>
      </c>
      <c r="M92" s="22" t="n">
        <v>6853</v>
      </c>
      <c r="N92" s="22" t="n">
        <v>20688</v>
      </c>
      <c r="O92" s="22" t="n">
        <v>251</v>
      </c>
      <c r="P92" s="22" t="n">
        <v>6222</v>
      </c>
      <c r="Q92" s="22" t="n">
        <v>21389</v>
      </c>
      <c r="R92" s="22" t="n">
        <v>27629</v>
      </c>
      <c r="S92" s="22" t="n">
        <v>9029</v>
      </c>
      <c r="T92" s="22" t="n">
        <v>29968</v>
      </c>
      <c r="U92" s="22" t="n">
        <v>1022</v>
      </c>
      <c r="V92" s="22" t="n">
        <v>553</v>
      </c>
      <c r="W92" s="22" t="n">
        <v>178</v>
      </c>
      <c r="X92" s="22" t="n">
        <v>6164</v>
      </c>
      <c r="Y92" s="22" t="n">
        <v>18972</v>
      </c>
      <c r="Z92" s="22" t="n">
        <v>25174</v>
      </c>
      <c r="AA92" s="22" t="n">
        <v>5807</v>
      </c>
      <c r="AB92" s="22" t="n">
        <v>17555</v>
      </c>
      <c r="AC92" s="22" t="n">
        <v>1907</v>
      </c>
      <c r="AD92" s="22" t="n">
        <v>8098</v>
      </c>
      <c r="AE92" s="22" t="n">
        <v>16847</v>
      </c>
      <c r="AF92" s="22" t="n">
        <v>24991</v>
      </c>
      <c r="AG92" s="22" t="n">
        <v>9456</v>
      </c>
      <c r="AH92" s="22" t="n">
        <v>23825</v>
      </c>
      <c r="AI92" s="22" t="n">
        <v>228</v>
      </c>
      <c r="AJ92" s="22" t="n">
        <v>235</v>
      </c>
      <c r="AK92" s="22" t="n">
        <v>52</v>
      </c>
      <c r="AL92" s="56"/>
      <c r="AM92" s="56"/>
      <c r="AN92" s="56"/>
      <c r="AO92" s="56"/>
      <c r="AP92" s="56"/>
      <c r="AQ92" s="56"/>
      <c r="AR92" s="56"/>
      <c r="AS92" s="56"/>
      <c r="AT92" s="56"/>
      <c r="AU92" s="56"/>
      <c r="AV92" s="56"/>
      <c r="AW92" s="56"/>
      <c r="AX92" s="56"/>
      <c r="AY92" s="56"/>
      <c r="AZ92" s="56"/>
      <c r="BA92" s="56"/>
      <c r="BB92" s="56"/>
      <c r="BC92" s="56"/>
      <c r="BD92" s="56"/>
      <c r="BE92" s="56"/>
      <c r="BF92" s="56"/>
      <c r="BG92" s="56"/>
      <c r="BH92" s="56"/>
      <c r="BI92" s="56"/>
      <c r="BJ92" s="56"/>
      <c r="BK92" s="56"/>
      <c r="BL92" s="56"/>
      <c r="BM92" s="56"/>
      <c r="BN92" s="56"/>
      <c r="BO92" s="56"/>
      <c r="BP92" s="56"/>
      <c r="BQ92" s="56"/>
      <c r="BR92" s="56"/>
      <c r="BS92" s="56"/>
      <c r="BT92" s="56"/>
      <c r="BU92" s="56"/>
      <c r="BV92" s="56"/>
      <c r="BW92" s="56"/>
      <c r="BX92" s="56"/>
      <c r="BY92" s="56"/>
      <c r="BZ92" s="56"/>
      <c r="CA92" s="56"/>
      <c r="CB92" s="56"/>
      <c r="CC92" s="56"/>
      <c r="CD92" s="56"/>
      <c r="CE92" s="56"/>
      <c r="CF92" s="56"/>
      <c r="CG92" s="56"/>
      <c r="CH92" s="56"/>
      <c r="CI92" s="56"/>
      <c r="CJ92" s="56"/>
      <c r="CK92" s="56"/>
      <c r="CL92" s="56"/>
      <c r="CM92" s="56"/>
      <c r="CN92" s="56"/>
      <c r="CO92" s="56"/>
      <c r="CP92" s="56"/>
      <c r="CQ92" s="56"/>
      <c r="CR92" s="56"/>
    </row>
    <row r="93">
      <c r="A93" s="83" t="n">
        <v>91</v>
      </c>
      <c r="B93" s="22" t="n">
        <v>3607</v>
      </c>
      <c r="C93" s="22" t="n">
        <v>13193</v>
      </c>
      <c r="D93" s="22" t="n">
        <v>372</v>
      </c>
      <c r="E93" s="22" t="n">
        <v>4560</v>
      </c>
      <c r="F93" s="22" t="n">
        <v>12532</v>
      </c>
      <c r="G93" s="22" t="n">
        <v>13330</v>
      </c>
      <c r="H93" s="22" t="n">
        <v>18424</v>
      </c>
      <c r="I93" s="22" t="n">
        <v>625</v>
      </c>
      <c r="J93" s="22" t="n">
        <v>10636</v>
      </c>
      <c r="K93" s="22" t="n">
        <v>17392</v>
      </c>
      <c r="L93" s="22" t="n">
        <v>28048</v>
      </c>
      <c r="M93" s="22" t="n">
        <v>10874</v>
      </c>
      <c r="N93" s="22" t="n">
        <v>16958</v>
      </c>
      <c r="O93" s="22" t="n">
        <v>381</v>
      </c>
      <c r="P93" s="22" t="n">
        <v>9971</v>
      </c>
      <c r="Q93" s="22" t="n">
        <v>18047</v>
      </c>
      <c r="R93" s="22" t="n">
        <v>28057</v>
      </c>
      <c r="S93" s="22" t="n">
        <v>13234</v>
      </c>
      <c r="T93" s="22" t="n">
        <v>24007</v>
      </c>
      <c r="U93" s="22" t="n">
        <v>1361</v>
      </c>
      <c r="V93" s="22" t="n">
        <v>545</v>
      </c>
      <c r="W93" s="22" t="n">
        <v>234</v>
      </c>
      <c r="X93" s="22" t="n">
        <v>8803</v>
      </c>
      <c r="Y93" s="22" t="n">
        <v>16608</v>
      </c>
      <c r="Z93" s="22" t="n">
        <v>25461</v>
      </c>
      <c r="AA93" s="22" t="n">
        <v>8517</v>
      </c>
      <c r="AB93" s="22" t="n">
        <v>14496</v>
      </c>
      <c r="AC93" s="22" t="n">
        <v>2369</v>
      </c>
      <c r="AD93" s="22" t="n">
        <v>11169</v>
      </c>
      <c r="AE93" s="22" t="n">
        <v>14040</v>
      </c>
      <c r="AF93" s="22" t="n">
        <v>25279</v>
      </c>
      <c r="AG93" s="22" t="n">
        <v>14989</v>
      </c>
      <c r="AH93" s="22" t="n">
        <v>24056</v>
      </c>
      <c r="AI93" s="22" t="n">
        <v>322</v>
      </c>
      <c r="AJ93" s="22" t="n">
        <v>259</v>
      </c>
      <c r="AK93" s="22" t="n">
        <v>65</v>
      </c>
      <c r="AL93" s="56"/>
      <c r="AM93" s="56"/>
      <c r="AN93" s="56"/>
      <c r="AO93" s="56"/>
      <c r="AP93" s="56"/>
      <c r="AQ93" s="56"/>
      <c r="AR93" s="56"/>
      <c r="AS93" s="56"/>
      <c r="AT93" s="56"/>
      <c r="AU93" s="56"/>
      <c r="AV93" s="56"/>
      <c r="AW93" s="56"/>
      <c r="AX93" s="56"/>
      <c r="AY93" s="56"/>
      <c r="AZ93" s="56"/>
      <c r="BA93" s="56"/>
      <c r="BB93" s="56"/>
      <c r="BC93" s="56"/>
      <c r="BD93" s="56"/>
      <c r="BE93" s="56"/>
      <c r="BF93" s="56"/>
      <c r="BG93" s="56"/>
      <c r="BH93" s="56"/>
      <c r="BI93" s="56"/>
      <c r="BJ93" s="56"/>
      <c r="BK93" s="56"/>
      <c r="BL93" s="56"/>
      <c r="BM93" s="56"/>
      <c r="BN93" s="56"/>
      <c r="BO93" s="56"/>
      <c r="BP93" s="56"/>
      <c r="BQ93" s="56"/>
      <c r="BR93" s="56"/>
      <c r="BS93" s="56"/>
      <c r="BT93" s="56"/>
      <c r="BU93" s="56"/>
      <c r="BV93" s="56"/>
      <c r="BW93" s="56"/>
      <c r="BX93" s="56"/>
      <c r="BY93" s="56"/>
      <c r="BZ93" s="56"/>
      <c r="CA93" s="56"/>
      <c r="CB93" s="56"/>
      <c r="CC93" s="56"/>
      <c r="CD93" s="56"/>
      <c r="CE93" s="56"/>
      <c r="CF93" s="56"/>
      <c r="CG93" s="56"/>
      <c r="CH93" s="56"/>
      <c r="CI93" s="56"/>
      <c r="CJ93" s="56"/>
      <c r="CK93" s="56"/>
      <c r="CL93" s="56"/>
      <c r="CM93" s="56"/>
      <c r="CN93" s="56"/>
      <c r="CO93" s="56"/>
      <c r="CP93" s="56"/>
      <c r="CQ93" s="56"/>
      <c r="CR93" s="56"/>
    </row>
    <row r="94">
      <c r="A94" s="83" t="n">
        <v>92</v>
      </c>
      <c r="B94" s="22" t="n">
        <v>5612</v>
      </c>
      <c r="C94" s="22" t="n">
        <v>5723</v>
      </c>
      <c r="D94" s="22" t="n">
        <v>325</v>
      </c>
      <c r="E94" s="22" t="n">
        <v>6261</v>
      </c>
      <c r="F94" s="22" t="n">
        <v>5312</v>
      </c>
      <c r="G94" s="22" t="n">
        <v>16204</v>
      </c>
      <c r="H94" s="22" t="n">
        <v>7241</v>
      </c>
      <c r="I94" s="22" t="n">
        <v>440</v>
      </c>
      <c r="J94" s="22" t="n">
        <v>11781</v>
      </c>
      <c r="K94" s="22" t="n">
        <v>6060</v>
      </c>
      <c r="L94" s="22" t="n">
        <v>17850</v>
      </c>
      <c r="M94" s="22" t="n">
        <v>11895</v>
      </c>
      <c r="N94" s="22" t="n">
        <v>5852</v>
      </c>
      <c r="O94" s="22" t="n">
        <v>251</v>
      </c>
      <c r="P94" s="22" t="n">
        <v>11445</v>
      </c>
      <c r="Q94" s="22" t="n">
        <v>6374</v>
      </c>
      <c r="R94" s="22" t="n">
        <v>17843</v>
      </c>
      <c r="S94" s="22" t="n">
        <v>15299</v>
      </c>
      <c r="T94" s="22" t="n">
        <v>9665</v>
      </c>
      <c r="U94" s="22" t="n">
        <v>926</v>
      </c>
      <c r="V94" s="22" t="n">
        <v>290</v>
      </c>
      <c r="W94" s="22" t="n">
        <v>311</v>
      </c>
      <c r="X94" s="22" t="n">
        <v>9389</v>
      </c>
      <c r="Y94" s="22" t="n">
        <v>6846</v>
      </c>
      <c r="Z94" s="22" t="n">
        <v>16259</v>
      </c>
      <c r="AA94" s="22" t="n">
        <v>9183</v>
      </c>
      <c r="AB94" s="22" t="n">
        <v>5622</v>
      </c>
      <c r="AC94" s="22" t="n">
        <v>1591</v>
      </c>
      <c r="AD94" s="22" t="n">
        <v>10439</v>
      </c>
      <c r="AE94" s="22" t="n">
        <v>5612</v>
      </c>
      <c r="AF94" s="22" t="n">
        <v>16110</v>
      </c>
      <c r="AG94" s="22" t="n">
        <v>17644</v>
      </c>
      <c r="AH94" s="22" t="n">
        <v>10325</v>
      </c>
      <c r="AI94" s="22" t="n">
        <v>320</v>
      </c>
      <c r="AJ94" s="22" t="n">
        <v>264</v>
      </c>
      <c r="AK94" s="22" t="n">
        <v>131</v>
      </c>
      <c r="AL94" s="56"/>
      <c r="AM94" s="56"/>
      <c r="AN94" s="56"/>
      <c r="AO94" s="56"/>
      <c r="AP94" s="56"/>
      <c r="AQ94" s="56"/>
      <c r="AR94" s="56"/>
      <c r="AS94" s="56"/>
      <c r="AT94" s="56"/>
      <c r="AU94" s="56"/>
      <c r="AV94" s="56"/>
      <c r="AW94" s="56"/>
      <c r="AX94" s="56"/>
      <c r="AY94" s="56"/>
      <c r="AZ94" s="56"/>
      <c r="BA94" s="56"/>
      <c r="BB94" s="56"/>
      <c r="BC94" s="56"/>
      <c r="BD94" s="56"/>
      <c r="BE94" s="56"/>
      <c r="BF94" s="56"/>
      <c r="BG94" s="56"/>
      <c r="BH94" s="56"/>
      <c r="BI94" s="56"/>
      <c r="BJ94" s="56"/>
      <c r="BK94" s="56"/>
      <c r="BL94" s="56"/>
      <c r="BM94" s="56"/>
      <c r="BN94" s="56"/>
      <c r="BO94" s="56"/>
      <c r="BP94" s="56"/>
      <c r="BQ94" s="56"/>
      <c r="BR94" s="56"/>
      <c r="BS94" s="56"/>
      <c r="BT94" s="56"/>
      <c r="BU94" s="56"/>
      <c r="BV94" s="56"/>
      <c r="BW94" s="56"/>
      <c r="BX94" s="56"/>
      <c r="BY94" s="56"/>
      <c r="BZ94" s="56"/>
      <c r="CA94" s="56"/>
      <c r="CB94" s="56"/>
      <c r="CC94" s="56"/>
      <c r="CD94" s="56"/>
      <c r="CE94" s="56"/>
      <c r="CF94" s="56"/>
      <c r="CG94" s="56"/>
      <c r="CH94" s="56"/>
      <c r="CI94" s="56"/>
      <c r="CJ94" s="56"/>
      <c r="CK94" s="56"/>
      <c r="CL94" s="56"/>
      <c r="CM94" s="56"/>
      <c r="CN94" s="56"/>
      <c r="CO94" s="56"/>
      <c r="CP94" s="56"/>
      <c r="CQ94" s="56"/>
      <c r="CR94" s="56"/>
    </row>
    <row r="95">
      <c r="A95" s="83" t="n">
        <v>93</v>
      </c>
      <c r="B95" s="22" t="n">
        <v>3592</v>
      </c>
      <c r="C95" s="22" t="n">
        <v>11913</v>
      </c>
      <c r="D95" s="22" t="n">
        <v>387</v>
      </c>
      <c r="E95" s="22" t="n">
        <v>4617</v>
      </c>
      <c r="F95" s="22" t="n">
        <v>11151</v>
      </c>
      <c r="G95" s="22" t="n">
        <v>11631</v>
      </c>
      <c r="H95" s="22" t="n">
        <v>17374</v>
      </c>
      <c r="I95" s="22" t="n">
        <v>508</v>
      </c>
      <c r="J95" s="22" t="n">
        <v>8551</v>
      </c>
      <c r="K95" s="22" t="n">
        <v>15021</v>
      </c>
      <c r="L95" s="22" t="n">
        <v>23621</v>
      </c>
      <c r="M95" s="22" t="n">
        <v>8763</v>
      </c>
      <c r="N95" s="22" t="n">
        <v>14679</v>
      </c>
      <c r="O95" s="22" t="n">
        <v>278</v>
      </c>
      <c r="P95" s="22" t="n">
        <v>8007</v>
      </c>
      <c r="Q95" s="22" t="n">
        <v>15564</v>
      </c>
      <c r="R95" s="22" t="n">
        <v>23590</v>
      </c>
      <c r="S95" s="22" t="n">
        <v>11486</v>
      </c>
      <c r="T95" s="22" t="n">
        <v>22528</v>
      </c>
      <c r="U95" s="22" t="n">
        <v>1100</v>
      </c>
      <c r="V95" s="22" t="n">
        <v>448</v>
      </c>
      <c r="W95" s="22" t="n">
        <v>229</v>
      </c>
      <c r="X95" s="22" t="n">
        <v>6933</v>
      </c>
      <c r="Y95" s="22" t="n">
        <v>14135</v>
      </c>
      <c r="Z95" s="22" t="n">
        <v>21125</v>
      </c>
      <c r="AA95" s="22" t="n">
        <v>6693</v>
      </c>
      <c r="AB95" s="22" t="n">
        <v>12451</v>
      </c>
      <c r="AC95" s="22" t="n">
        <v>1874</v>
      </c>
      <c r="AD95" s="22" t="n">
        <v>8853</v>
      </c>
      <c r="AE95" s="22" t="n">
        <v>12055</v>
      </c>
      <c r="AF95" s="22" t="n">
        <v>20974</v>
      </c>
      <c r="AG95" s="22" t="n">
        <v>13193</v>
      </c>
      <c r="AH95" s="22" t="n">
        <v>21189</v>
      </c>
      <c r="AI95" s="22" t="n">
        <v>261</v>
      </c>
      <c r="AJ95" s="22" t="n">
        <v>264</v>
      </c>
      <c r="AK95" s="22" t="n">
        <v>76</v>
      </c>
      <c r="AL95" s="56"/>
      <c r="AM95" s="56"/>
      <c r="AN95" s="56"/>
      <c r="AO95" s="56"/>
      <c r="AP95" s="56"/>
      <c r="AQ95" s="56"/>
      <c r="AR95" s="56"/>
      <c r="AS95" s="56"/>
      <c r="AT95" s="56"/>
      <c r="AU95" s="56"/>
      <c r="AV95" s="56"/>
      <c r="AW95" s="56"/>
      <c r="AX95" s="56"/>
      <c r="AY95" s="56"/>
      <c r="AZ95" s="56"/>
      <c r="BA95" s="56"/>
      <c r="BB95" s="56"/>
      <c r="BC95" s="56"/>
      <c r="BD95" s="56"/>
      <c r="BE95" s="56"/>
      <c r="BF95" s="56"/>
      <c r="BG95" s="56"/>
      <c r="BH95" s="56"/>
      <c r="BI95" s="56"/>
      <c r="BJ95" s="56"/>
      <c r="BK95" s="56"/>
      <c r="BL95" s="56"/>
      <c r="BM95" s="56"/>
      <c r="BN95" s="56"/>
      <c r="BO95" s="56"/>
      <c r="BP95" s="56"/>
      <c r="BQ95" s="56"/>
      <c r="BR95" s="56"/>
      <c r="BS95" s="56"/>
      <c r="BT95" s="56"/>
      <c r="BU95" s="56"/>
      <c r="BV95" s="56"/>
      <c r="BW95" s="56"/>
      <c r="BX95" s="56"/>
      <c r="BY95" s="56"/>
      <c r="BZ95" s="56"/>
      <c r="CA95" s="56"/>
      <c r="CB95" s="56"/>
      <c r="CC95" s="56"/>
      <c r="CD95" s="56"/>
      <c r="CE95" s="56"/>
      <c r="CF95" s="56"/>
      <c r="CG95" s="56"/>
      <c r="CH95" s="56"/>
      <c r="CI95" s="56"/>
      <c r="CJ95" s="56"/>
      <c r="CK95" s="56"/>
      <c r="CL95" s="56"/>
      <c r="CM95" s="56"/>
      <c r="CN95" s="56"/>
      <c r="CO95" s="56"/>
      <c r="CP95" s="56"/>
      <c r="CQ95" s="56"/>
      <c r="CR95" s="56"/>
    </row>
    <row r="96">
      <c r="A96" s="83" t="n">
        <v>94</v>
      </c>
      <c r="B96" s="22" t="n">
        <v>4476</v>
      </c>
      <c r="C96" s="22" t="n">
        <v>9114</v>
      </c>
      <c r="D96" s="22" t="n">
        <v>397</v>
      </c>
      <c r="E96" s="22" t="n">
        <v>5160</v>
      </c>
      <c r="F96" s="22" t="n">
        <v>8726</v>
      </c>
      <c r="G96" s="22" t="n">
        <v>16035</v>
      </c>
      <c r="H96" s="22" t="n">
        <v>10815</v>
      </c>
      <c r="I96" s="22" t="n">
        <v>767</v>
      </c>
      <c r="J96" s="22" t="n">
        <v>12216</v>
      </c>
      <c r="K96" s="22" t="n">
        <v>10512</v>
      </c>
      <c r="L96" s="22" t="n">
        <v>22750</v>
      </c>
      <c r="M96" s="22" t="n">
        <v>12302</v>
      </c>
      <c r="N96" s="22" t="n">
        <v>10247</v>
      </c>
      <c r="O96" s="22" t="n">
        <v>419</v>
      </c>
      <c r="P96" s="22" t="n">
        <v>11740</v>
      </c>
      <c r="Q96" s="22" t="n">
        <v>10997</v>
      </c>
      <c r="R96" s="22" t="n">
        <v>22760</v>
      </c>
      <c r="S96" s="22" t="n">
        <v>15781</v>
      </c>
      <c r="T96" s="22" t="n">
        <v>14621</v>
      </c>
      <c r="U96" s="22" t="n">
        <v>1653</v>
      </c>
      <c r="V96" s="22" t="n">
        <v>604</v>
      </c>
      <c r="W96" s="22" t="n">
        <v>337</v>
      </c>
      <c r="X96" s="22" t="n">
        <v>8763</v>
      </c>
      <c r="Y96" s="22" t="n">
        <v>8896</v>
      </c>
      <c r="Z96" s="22" t="n">
        <v>17698</v>
      </c>
      <c r="AA96" s="22" t="n">
        <v>8506</v>
      </c>
      <c r="AB96" s="22" t="n">
        <v>7520</v>
      </c>
      <c r="AC96" s="22" t="n">
        <v>1878</v>
      </c>
      <c r="AD96" s="22" t="n">
        <v>10186</v>
      </c>
      <c r="AE96" s="22" t="n">
        <v>7307</v>
      </c>
      <c r="AF96" s="22" t="n">
        <v>17548</v>
      </c>
      <c r="AG96" s="22" t="n">
        <v>15806</v>
      </c>
      <c r="AH96" s="22" t="n">
        <v>14425</v>
      </c>
      <c r="AI96" s="22" t="n">
        <v>600</v>
      </c>
      <c r="AJ96" s="22" t="n">
        <v>169</v>
      </c>
      <c r="AK96" s="22" t="n">
        <v>110</v>
      </c>
      <c r="AL96" s="56"/>
      <c r="AM96" s="56"/>
      <c r="AN96" s="56"/>
      <c r="AO96" s="56"/>
      <c r="AP96" s="56"/>
      <c r="AQ96" s="56"/>
      <c r="AR96" s="56"/>
      <c r="AS96" s="56"/>
      <c r="AT96" s="56"/>
      <c r="AU96" s="56"/>
      <c r="AV96" s="56"/>
      <c r="AW96" s="56"/>
      <c r="AX96" s="56"/>
      <c r="AY96" s="56"/>
      <c r="AZ96" s="56"/>
      <c r="BA96" s="56"/>
      <c r="BB96" s="56"/>
      <c r="BC96" s="56"/>
      <c r="BD96" s="56"/>
      <c r="BE96" s="56"/>
      <c r="BF96" s="56"/>
      <c r="BG96" s="56"/>
      <c r="BH96" s="56"/>
      <c r="BI96" s="56"/>
      <c r="BJ96" s="56"/>
      <c r="BK96" s="56"/>
      <c r="BL96" s="56"/>
      <c r="BM96" s="56"/>
      <c r="BN96" s="56"/>
      <c r="BO96" s="56"/>
      <c r="BP96" s="56"/>
      <c r="BQ96" s="56"/>
      <c r="BR96" s="56"/>
      <c r="BS96" s="56"/>
      <c r="BT96" s="56"/>
      <c r="BU96" s="56"/>
      <c r="BV96" s="56"/>
      <c r="BW96" s="56"/>
      <c r="BX96" s="56"/>
      <c r="BY96" s="56"/>
      <c r="BZ96" s="56"/>
      <c r="CA96" s="56"/>
      <c r="CB96" s="56"/>
      <c r="CC96" s="56"/>
      <c r="CD96" s="56"/>
      <c r="CE96" s="56"/>
      <c r="CF96" s="56"/>
      <c r="CG96" s="56"/>
      <c r="CH96" s="56"/>
      <c r="CI96" s="56"/>
      <c r="CJ96" s="56"/>
      <c r="CK96" s="56"/>
      <c r="CL96" s="56"/>
      <c r="CM96" s="56"/>
      <c r="CN96" s="56"/>
      <c r="CO96" s="56"/>
      <c r="CP96" s="56"/>
      <c r="CQ96" s="56"/>
      <c r="CR96" s="56"/>
    </row>
    <row r="97">
      <c r="A97" s="83" t="n">
        <v>95</v>
      </c>
      <c r="B97" s="22" t="n">
        <v>3498</v>
      </c>
      <c r="C97" s="22" t="n">
        <v>18137</v>
      </c>
      <c r="D97" s="22" t="n">
        <v>423</v>
      </c>
      <c r="E97" s="22" t="n">
        <v>4905</v>
      </c>
      <c r="F97" s="22" t="n">
        <v>16915</v>
      </c>
      <c r="G97" s="22" t="n">
        <v>10836</v>
      </c>
      <c r="H97" s="22" t="n">
        <v>19969</v>
      </c>
      <c r="I97" s="22" t="n">
        <v>552</v>
      </c>
      <c r="J97" s="22" t="n">
        <v>8755</v>
      </c>
      <c r="K97" s="22" t="n">
        <v>18536</v>
      </c>
      <c r="L97" s="22" t="n">
        <v>27320</v>
      </c>
      <c r="M97" s="22" t="n">
        <v>8784</v>
      </c>
      <c r="N97" s="22" t="n">
        <v>18419</v>
      </c>
      <c r="O97" s="22" t="n">
        <v>354</v>
      </c>
      <c r="P97" s="22" t="n">
        <v>8149</v>
      </c>
      <c r="Q97" s="22" t="n">
        <v>19090</v>
      </c>
      <c r="R97" s="22" t="n">
        <v>27269</v>
      </c>
      <c r="S97" s="22" t="n">
        <v>10451</v>
      </c>
      <c r="T97" s="22" t="n">
        <v>25831</v>
      </c>
      <c r="U97" s="22" t="n">
        <v>1058</v>
      </c>
      <c r="V97" s="22" t="n">
        <v>461</v>
      </c>
      <c r="W97" s="22" t="n">
        <v>246</v>
      </c>
      <c r="X97" s="22" t="n">
        <v>7146</v>
      </c>
      <c r="Y97" s="22" t="n">
        <v>14168</v>
      </c>
      <c r="Z97" s="22" t="n">
        <v>21344</v>
      </c>
      <c r="AA97" s="22" t="n">
        <v>6752</v>
      </c>
      <c r="AB97" s="22" t="n">
        <v>12660</v>
      </c>
      <c r="AC97" s="22" t="n">
        <v>2026</v>
      </c>
      <c r="AD97" s="22" t="n">
        <v>8937</v>
      </c>
      <c r="AE97" s="22" t="n">
        <v>12212</v>
      </c>
      <c r="AF97" s="22" t="n">
        <v>21212</v>
      </c>
      <c r="AG97" s="22" t="n">
        <v>12385</v>
      </c>
      <c r="AH97" s="22" t="n">
        <v>21583</v>
      </c>
      <c r="AI97" s="22" t="n">
        <v>352</v>
      </c>
      <c r="AJ97" s="22" t="n">
        <v>402</v>
      </c>
      <c r="AK97" s="22" t="n">
        <v>127</v>
      </c>
      <c r="AL97" s="56"/>
      <c r="AM97" s="56"/>
      <c r="AN97" s="56"/>
      <c r="AO97" s="56"/>
      <c r="AP97" s="56"/>
      <c r="AQ97" s="56"/>
      <c r="AR97" s="56"/>
      <c r="AS97" s="56"/>
      <c r="AT97" s="56"/>
      <c r="AU97" s="56"/>
      <c r="AV97" s="56"/>
      <c r="AW97" s="56"/>
      <c r="AX97" s="56"/>
      <c r="AY97" s="56"/>
      <c r="AZ97" s="56"/>
      <c r="BA97" s="56"/>
      <c r="BB97" s="56"/>
      <c r="BC97" s="56"/>
      <c r="BD97" s="56"/>
      <c r="BE97" s="56"/>
      <c r="BF97" s="56"/>
      <c r="BG97" s="56"/>
      <c r="BH97" s="56"/>
      <c r="BI97" s="56"/>
      <c r="BJ97" s="56"/>
      <c r="BK97" s="56"/>
      <c r="BL97" s="56"/>
      <c r="BM97" s="56"/>
      <c r="BN97" s="56"/>
      <c r="BO97" s="56"/>
      <c r="BP97" s="56"/>
      <c r="BQ97" s="56"/>
      <c r="BR97" s="56"/>
      <c r="BS97" s="56"/>
      <c r="BT97" s="56"/>
      <c r="BU97" s="56"/>
      <c r="BV97" s="56"/>
      <c r="BW97" s="56"/>
      <c r="BX97" s="56"/>
      <c r="BY97" s="56"/>
      <c r="BZ97" s="56"/>
      <c r="CA97" s="56"/>
      <c r="CB97" s="56"/>
      <c r="CC97" s="56"/>
      <c r="CD97" s="56"/>
      <c r="CE97" s="56"/>
      <c r="CF97" s="56"/>
      <c r="CG97" s="56"/>
      <c r="CH97" s="56"/>
      <c r="CI97" s="56"/>
      <c r="CJ97" s="56"/>
      <c r="CK97" s="56"/>
      <c r="CL97" s="56"/>
      <c r="CM97" s="56"/>
      <c r="CN97" s="56"/>
      <c r="CO97" s="56"/>
      <c r="CP97" s="56"/>
      <c r="CQ97" s="56"/>
      <c r="CR97" s="56"/>
    </row>
    <row r="98">
      <c r="A98" s="83" t="n">
        <v>96</v>
      </c>
      <c r="B98" s="22" t="n">
        <v>4461</v>
      </c>
      <c r="C98" s="22" t="n">
        <v>17202</v>
      </c>
      <c r="D98" s="22" t="n">
        <v>255</v>
      </c>
      <c r="E98" s="22" t="n">
        <v>5786</v>
      </c>
      <c r="F98" s="22" t="n">
        <v>15711</v>
      </c>
      <c r="G98" s="22" t="n">
        <v>11520</v>
      </c>
      <c r="H98" s="22" t="n">
        <v>18540</v>
      </c>
      <c r="I98" s="22" t="n">
        <v>359</v>
      </c>
      <c r="J98" s="22" t="n">
        <v>8653</v>
      </c>
      <c r="K98" s="22" t="n">
        <v>15663</v>
      </c>
      <c r="L98" s="22" t="n">
        <v>24335</v>
      </c>
      <c r="M98" s="22" t="n">
        <v>8667</v>
      </c>
      <c r="N98" s="22" t="n">
        <v>15621</v>
      </c>
      <c r="O98" s="22" t="n">
        <v>262</v>
      </c>
      <c r="P98" s="22" t="n">
        <v>8347</v>
      </c>
      <c r="Q98" s="22" t="n">
        <v>15988</v>
      </c>
      <c r="R98" s="22" t="n">
        <v>24363</v>
      </c>
      <c r="S98" s="22" t="n">
        <v>12447</v>
      </c>
      <c r="T98" s="22" t="n">
        <v>23649</v>
      </c>
      <c r="U98" s="22" t="n">
        <v>653</v>
      </c>
      <c r="V98" s="22" t="n">
        <v>304</v>
      </c>
      <c r="W98" s="22" t="n">
        <v>236</v>
      </c>
      <c r="X98" s="22" t="n">
        <v>7995</v>
      </c>
      <c r="Y98" s="22" t="n">
        <v>14084</v>
      </c>
      <c r="Z98" s="22" t="n">
        <v>22113</v>
      </c>
      <c r="AA98" s="22" t="n">
        <v>7737</v>
      </c>
      <c r="AB98" s="22" t="n">
        <v>13360</v>
      </c>
      <c r="AC98" s="22" t="n">
        <v>1516</v>
      </c>
      <c r="AD98" s="22" t="n">
        <v>9549</v>
      </c>
      <c r="AE98" s="22" t="n">
        <v>12354</v>
      </c>
      <c r="AF98" s="22" t="n">
        <v>21946</v>
      </c>
      <c r="AG98" s="22" t="n">
        <v>15548</v>
      </c>
      <c r="AH98" s="22" t="n">
        <v>21520</v>
      </c>
      <c r="AI98" s="22" t="n">
        <v>233</v>
      </c>
      <c r="AJ98" s="22" t="n">
        <v>671</v>
      </c>
      <c r="AK98" s="22" t="n">
        <v>69</v>
      </c>
      <c r="AL98" s="56"/>
      <c r="AM98" s="56"/>
      <c r="AN98" s="56"/>
      <c r="AO98" s="56"/>
      <c r="AP98" s="56"/>
      <c r="AQ98" s="56"/>
      <c r="AR98" s="56"/>
      <c r="AS98" s="56"/>
      <c r="AT98" s="56"/>
      <c r="AU98" s="56"/>
      <c r="AV98" s="56"/>
      <c r="AW98" s="56"/>
      <c r="AX98" s="56"/>
      <c r="AY98" s="56"/>
      <c r="AZ98" s="56"/>
      <c r="BA98" s="56"/>
      <c r="BB98" s="56"/>
      <c r="BC98" s="56"/>
      <c r="BD98" s="56"/>
      <c r="BE98" s="56"/>
      <c r="BF98" s="56"/>
      <c r="BG98" s="56"/>
      <c r="BH98" s="56"/>
      <c r="BI98" s="56"/>
      <c r="BJ98" s="56"/>
      <c r="BK98" s="56"/>
      <c r="BL98" s="56"/>
      <c r="BM98" s="56"/>
      <c r="BN98" s="56"/>
      <c r="BO98" s="56"/>
      <c r="BP98" s="56"/>
      <c r="BQ98" s="56"/>
      <c r="BR98" s="56"/>
      <c r="BS98" s="56"/>
      <c r="BT98" s="56"/>
      <c r="BU98" s="56"/>
      <c r="BV98" s="56"/>
      <c r="BW98" s="56"/>
      <c r="BX98" s="56"/>
      <c r="BY98" s="56"/>
      <c r="BZ98" s="56"/>
      <c r="CA98" s="56"/>
      <c r="CB98" s="56"/>
      <c r="CC98" s="56"/>
      <c r="CD98" s="56"/>
      <c r="CE98" s="56"/>
      <c r="CF98" s="56"/>
      <c r="CG98" s="56"/>
      <c r="CH98" s="56"/>
      <c r="CI98" s="56"/>
      <c r="CJ98" s="56"/>
      <c r="CK98" s="56"/>
      <c r="CL98" s="56"/>
      <c r="CM98" s="56"/>
      <c r="CN98" s="56"/>
      <c r="CO98" s="56"/>
      <c r="CP98" s="56"/>
      <c r="CQ98" s="56"/>
      <c r="CR98" s="56"/>
    </row>
    <row r="99">
      <c r="A99" s="83" t="n">
        <v>97</v>
      </c>
      <c r="B99" s="22" t="n">
        <v>3526</v>
      </c>
      <c r="C99" s="22" t="n">
        <v>25102</v>
      </c>
      <c r="D99" s="22" t="n">
        <v>252</v>
      </c>
      <c r="E99" s="22" t="n">
        <v>5373</v>
      </c>
      <c r="F99" s="22" t="n">
        <v>23074</v>
      </c>
      <c r="G99" s="22" t="n">
        <v>7374</v>
      </c>
      <c r="H99" s="22" t="n">
        <v>21918</v>
      </c>
      <c r="I99" s="22" t="n">
        <v>321</v>
      </c>
      <c r="J99" s="22" t="n">
        <v>5148</v>
      </c>
      <c r="K99" s="22" t="n">
        <v>17815</v>
      </c>
      <c r="L99" s="22" t="n">
        <v>22984</v>
      </c>
      <c r="M99" s="22" t="n">
        <v>5124</v>
      </c>
      <c r="N99" s="22" t="n">
        <v>17846</v>
      </c>
      <c r="O99" s="22" t="n">
        <v>197</v>
      </c>
      <c r="P99" s="22" t="n">
        <v>4990</v>
      </c>
      <c r="Q99" s="22" t="n">
        <v>17943</v>
      </c>
      <c r="R99" s="22" t="n">
        <v>22952</v>
      </c>
      <c r="S99" s="22" t="n">
        <v>6964</v>
      </c>
      <c r="T99" s="22" t="n">
        <v>27923</v>
      </c>
      <c r="U99" s="22" t="n">
        <v>628</v>
      </c>
      <c r="V99" s="22" t="n">
        <v>310</v>
      </c>
      <c r="W99" s="22" t="n">
        <v>184</v>
      </c>
      <c r="X99" s="22" t="n">
        <v>6552</v>
      </c>
      <c r="Y99" s="22" t="n">
        <v>16083</v>
      </c>
      <c r="Z99" s="22" t="n">
        <v>22661</v>
      </c>
      <c r="AA99" s="22" t="n">
        <v>6554</v>
      </c>
      <c r="AB99" s="22" t="n">
        <v>14889</v>
      </c>
      <c r="AC99" s="22" t="n">
        <v>1536</v>
      </c>
      <c r="AD99" s="22" t="n">
        <v>7809</v>
      </c>
      <c r="AE99" s="22" t="n">
        <v>14517</v>
      </c>
      <c r="AF99" s="22" t="n">
        <v>22368</v>
      </c>
      <c r="AG99" s="22" t="n">
        <v>11217</v>
      </c>
      <c r="AH99" s="22" t="n">
        <v>25127</v>
      </c>
      <c r="AI99" s="22" t="n">
        <v>303</v>
      </c>
      <c r="AJ99" s="22" t="n">
        <v>560</v>
      </c>
      <c r="AK99" s="22" t="n">
        <v>192</v>
      </c>
      <c r="AL99" s="56"/>
      <c r="AM99" s="56"/>
      <c r="AN99" s="56"/>
      <c r="AO99" s="56"/>
      <c r="AP99" s="56"/>
      <c r="AQ99" s="56"/>
      <c r="AR99" s="56"/>
      <c r="AS99" s="56"/>
      <c r="AT99" s="56"/>
      <c r="AU99" s="56"/>
      <c r="AV99" s="56"/>
      <c r="AW99" s="56"/>
      <c r="AX99" s="56"/>
      <c r="AY99" s="56"/>
      <c r="AZ99" s="56"/>
      <c r="BA99" s="56"/>
      <c r="BB99" s="56"/>
      <c r="BC99" s="56"/>
      <c r="BD99" s="56"/>
      <c r="BE99" s="56"/>
      <c r="BF99" s="56"/>
      <c r="BG99" s="56"/>
      <c r="BH99" s="56"/>
      <c r="BI99" s="56"/>
      <c r="BJ99" s="56"/>
      <c r="BK99" s="56"/>
      <c r="BL99" s="56"/>
      <c r="BM99" s="56"/>
      <c r="BN99" s="56"/>
      <c r="BO99" s="56"/>
      <c r="BP99" s="56"/>
      <c r="BQ99" s="56"/>
      <c r="BR99" s="56"/>
      <c r="BS99" s="56"/>
      <c r="BT99" s="56"/>
      <c r="BU99" s="56"/>
      <c r="BV99" s="56"/>
      <c r="BW99" s="56"/>
      <c r="BX99" s="56"/>
      <c r="BY99" s="56"/>
      <c r="BZ99" s="56"/>
      <c r="CA99" s="56"/>
      <c r="CB99" s="56"/>
      <c r="CC99" s="56"/>
      <c r="CD99" s="56"/>
      <c r="CE99" s="56"/>
      <c r="CF99" s="56"/>
      <c r="CG99" s="56"/>
      <c r="CH99" s="56"/>
      <c r="CI99" s="56"/>
      <c r="CJ99" s="56"/>
      <c r="CK99" s="56"/>
      <c r="CL99" s="56"/>
      <c r="CM99" s="56"/>
      <c r="CN99" s="56"/>
      <c r="CO99" s="56"/>
      <c r="CP99" s="56"/>
      <c r="CQ99" s="56"/>
      <c r="CR99" s="56"/>
    </row>
    <row r="100">
      <c r="A100" s="83" t="n">
        <v>98</v>
      </c>
      <c r="B100" s="22" t="n">
        <v>2583</v>
      </c>
      <c r="C100" s="22" t="n">
        <v>20909</v>
      </c>
      <c r="D100" s="22" t="n">
        <v>152</v>
      </c>
      <c r="E100" s="22" t="n">
        <v>4601</v>
      </c>
      <c r="F100" s="22" t="n">
        <v>18512</v>
      </c>
      <c r="G100" s="22" t="n">
        <v>6102</v>
      </c>
      <c r="H100" s="22" t="n">
        <v>18279</v>
      </c>
      <c r="I100" s="22" t="n">
        <v>195</v>
      </c>
      <c r="J100" s="22" t="n">
        <v>3928</v>
      </c>
      <c r="K100" s="22" t="n">
        <v>14610</v>
      </c>
      <c r="L100" s="22" t="n">
        <v>18566</v>
      </c>
      <c r="M100" s="22" t="n">
        <v>3664</v>
      </c>
      <c r="N100" s="22" t="n">
        <v>15031</v>
      </c>
      <c r="O100" s="22" t="n">
        <v>110</v>
      </c>
      <c r="P100" s="22" t="n">
        <v>3994</v>
      </c>
      <c r="Q100" s="22" t="n">
        <v>14496</v>
      </c>
      <c r="R100" s="22" t="n">
        <v>18511</v>
      </c>
      <c r="S100" s="22" t="n">
        <v>5694</v>
      </c>
      <c r="T100" s="22" t="n">
        <v>28024</v>
      </c>
      <c r="U100" s="22" t="n">
        <v>473</v>
      </c>
      <c r="V100" s="22" t="n">
        <v>232</v>
      </c>
      <c r="W100" s="22" t="n">
        <v>96</v>
      </c>
      <c r="X100" s="22" t="n">
        <v>5370</v>
      </c>
      <c r="Y100" s="22" t="n">
        <v>13328</v>
      </c>
      <c r="Z100" s="22" t="n">
        <v>18716</v>
      </c>
      <c r="AA100" s="22" t="n">
        <v>5203</v>
      </c>
      <c r="AB100" s="22" t="n">
        <v>13492</v>
      </c>
      <c r="AC100" s="22" t="n">
        <v>501</v>
      </c>
      <c r="AD100" s="22" t="n">
        <v>5611</v>
      </c>
      <c r="AE100" s="22" t="n">
        <v>12940</v>
      </c>
      <c r="AF100" s="22" t="n">
        <v>18575</v>
      </c>
      <c r="AG100" s="22" t="n">
        <v>9334</v>
      </c>
      <c r="AH100" s="22" t="n">
        <v>25052</v>
      </c>
      <c r="AI100" s="22" t="n">
        <v>203</v>
      </c>
      <c r="AJ100" s="22" t="n">
        <v>182</v>
      </c>
      <c r="AK100" s="22" t="n">
        <v>76</v>
      </c>
      <c r="AL100" s="56"/>
      <c r="AM100" s="56"/>
      <c r="AN100" s="56"/>
      <c r="AO100" s="56"/>
      <c r="AP100" s="56"/>
      <c r="AQ100" s="56"/>
      <c r="AR100" s="56"/>
      <c r="AS100" s="56"/>
      <c r="AT100" s="56"/>
      <c r="AU100" s="56"/>
      <c r="AV100" s="56"/>
      <c r="AW100" s="56"/>
      <c r="AX100" s="56"/>
      <c r="AY100" s="56"/>
      <c r="AZ100" s="56"/>
      <c r="BA100" s="56"/>
      <c r="BB100" s="56"/>
      <c r="BC100" s="56"/>
      <c r="BD100" s="56"/>
      <c r="BE100" s="56"/>
      <c r="BF100" s="56"/>
      <c r="BG100" s="56"/>
      <c r="BH100" s="56"/>
      <c r="BI100" s="56"/>
      <c r="BJ100" s="56"/>
      <c r="BK100" s="56"/>
      <c r="BL100" s="56"/>
      <c r="BM100" s="56"/>
      <c r="BN100" s="56"/>
      <c r="BO100" s="56"/>
      <c r="BP100" s="56"/>
      <c r="BQ100" s="56"/>
      <c r="BR100" s="56"/>
      <c r="BS100" s="56"/>
      <c r="BT100" s="56"/>
      <c r="BU100" s="56"/>
      <c r="BV100" s="56"/>
      <c r="BW100" s="56"/>
      <c r="BX100" s="56"/>
      <c r="BY100" s="56"/>
      <c r="BZ100" s="56"/>
      <c r="CA100" s="56"/>
      <c r="CB100" s="56"/>
      <c r="CC100" s="56"/>
      <c r="CD100" s="56"/>
      <c r="CE100" s="56"/>
      <c r="CF100" s="56"/>
      <c r="CG100" s="56"/>
      <c r="CH100" s="56"/>
      <c r="CI100" s="56"/>
      <c r="CJ100" s="56"/>
      <c r="CK100" s="56"/>
      <c r="CL100" s="56"/>
      <c r="CM100" s="56"/>
      <c r="CN100" s="56"/>
      <c r="CO100" s="56"/>
      <c r="CP100" s="56"/>
      <c r="CQ100" s="56"/>
      <c r="CR100" s="56"/>
    </row>
    <row r="101">
      <c r="A101" s="83" t="n">
        <v>99</v>
      </c>
      <c r="B101" s="22" t="n">
        <v>2470</v>
      </c>
      <c r="C101" s="22" t="n">
        <v>16307</v>
      </c>
      <c r="D101" s="22" t="n">
        <v>260</v>
      </c>
      <c r="E101" s="22" t="n">
        <v>3607</v>
      </c>
      <c r="F101" s="22" t="n">
        <v>15242</v>
      </c>
      <c r="G101" s="22" t="n">
        <v>8291</v>
      </c>
      <c r="H101" s="22" t="n">
        <v>20421</v>
      </c>
      <c r="I101" s="22" t="n">
        <v>379</v>
      </c>
      <c r="J101" s="22" t="n">
        <v>5642</v>
      </c>
      <c r="K101" s="22" t="n">
        <v>17995</v>
      </c>
      <c r="L101" s="22" t="n">
        <v>23656</v>
      </c>
      <c r="M101" s="22" t="n">
        <v>5800</v>
      </c>
      <c r="N101" s="22" t="n">
        <v>17832</v>
      </c>
      <c r="O101" s="22" t="n">
        <v>224</v>
      </c>
      <c r="P101" s="22" t="n">
        <v>5753</v>
      </c>
      <c r="Q101" s="22" t="n">
        <v>17809</v>
      </c>
      <c r="R101" s="22" t="n">
        <v>23580</v>
      </c>
      <c r="S101" s="22" t="n">
        <v>7775</v>
      </c>
      <c r="T101" s="22" t="n">
        <v>28137</v>
      </c>
      <c r="U101" s="22" t="n">
        <v>746</v>
      </c>
      <c r="V101" s="22" t="n">
        <v>343</v>
      </c>
      <c r="W101" s="22" t="n">
        <v>169</v>
      </c>
      <c r="X101" s="22" t="n">
        <v>5705</v>
      </c>
      <c r="Y101" s="22" t="n">
        <v>14954</v>
      </c>
      <c r="Z101" s="22" t="n">
        <v>20688</v>
      </c>
      <c r="AA101" s="22" t="n">
        <v>5987</v>
      </c>
      <c r="AB101" s="22" t="n">
        <v>14114</v>
      </c>
      <c r="AC101" s="22" t="n">
        <v>764</v>
      </c>
      <c r="AD101" s="22" t="n">
        <v>6196</v>
      </c>
      <c r="AE101" s="22" t="n">
        <v>14187</v>
      </c>
      <c r="AF101" s="22" t="n">
        <v>20411</v>
      </c>
      <c r="AG101" s="22" t="n">
        <v>10572</v>
      </c>
      <c r="AH101" s="22" t="n">
        <v>25046</v>
      </c>
      <c r="AI101" s="22" t="n">
        <v>252</v>
      </c>
      <c r="AJ101" s="22" t="n">
        <v>195</v>
      </c>
      <c r="AK101" s="22" t="n">
        <v>71</v>
      </c>
      <c r="AL101" s="56"/>
      <c r="AM101" s="56"/>
      <c r="AN101" s="56"/>
      <c r="AO101" s="56"/>
      <c r="AP101" s="56"/>
      <c r="AQ101" s="56"/>
      <c r="AR101" s="56"/>
      <c r="AS101" s="56"/>
      <c r="AT101" s="56"/>
      <c r="AU101" s="56"/>
      <c r="AV101" s="56"/>
      <c r="AW101" s="56"/>
      <c r="AX101" s="56"/>
      <c r="AY101" s="56"/>
      <c r="AZ101" s="56"/>
      <c r="BA101" s="56"/>
      <c r="BB101" s="56"/>
      <c r="BC101" s="56"/>
      <c r="BD101" s="56"/>
      <c r="BE101" s="56"/>
      <c r="BF101" s="56"/>
      <c r="BG101" s="56"/>
      <c r="BH101" s="56"/>
      <c r="BI101" s="56"/>
      <c r="BJ101" s="56"/>
      <c r="BK101" s="56"/>
      <c r="BL101" s="56"/>
      <c r="BM101" s="56"/>
      <c r="BN101" s="56"/>
      <c r="BO101" s="56"/>
      <c r="BP101" s="56"/>
      <c r="BQ101" s="56"/>
      <c r="BR101" s="56"/>
      <c r="BS101" s="56"/>
      <c r="BT101" s="56"/>
      <c r="BU101" s="56"/>
      <c r="BV101" s="56"/>
      <c r="BW101" s="56"/>
      <c r="BX101" s="56"/>
      <c r="BY101" s="56"/>
      <c r="BZ101" s="56"/>
      <c r="CA101" s="56"/>
      <c r="CB101" s="56"/>
      <c r="CC101" s="56"/>
      <c r="CD101" s="56"/>
      <c r="CE101" s="56"/>
      <c r="CF101" s="56"/>
      <c r="CG101" s="56"/>
      <c r="CH101" s="56"/>
      <c r="CI101" s="56"/>
      <c r="CJ101" s="56"/>
      <c r="CK101" s="56"/>
      <c r="CL101" s="56"/>
      <c r="CM101" s="56"/>
      <c r="CN101" s="56"/>
      <c r="CO101" s="56"/>
      <c r="CP101" s="56"/>
      <c r="CQ101" s="56"/>
      <c r="CR101" s="56"/>
    </row>
    <row r="102">
      <c r="A102" s="83" t="n">
        <v>100</v>
      </c>
      <c r="B102" s="22" t="n">
        <v>2820</v>
      </c>
      <c r="C102" s="22" t="n">
        <v>19065</v>
      </c>
      <c r="D102" s="22" t="n">
        <v>194</v>
      </c>
      <c r="E102" s="22" t="n">
        <v>4379</v>
      </c>
      <c r="F102" s="22" t="n">
        <v>17422</v>
      </c>
      <c r="G102" s="22" t="n">
        <v>6024</v>
      </c>
      <c r="H102" s="22" t="n">
        <v>18445</v>
      </c>
      <c r="I102" s="22" t="n">
        <v>217</v>
      </c>
      <c r="J102" s="22" t="n">
        <v>4313</v>
      </c>
      <c r="K102" s="22" t="n">
        <v>16591</v>
      </c>
      <c r="L102" s="22" t="n">
        <v>20930</v>
      </c>
      <c r="M102" s="22" t="n">
        <v>4307</v>
      </c>
      <c r="N102" s="22" t="n">
        <v>16681</v>
      </c>
      <c r="O102" s="22" t="n">
        <v>221</v>
      </c>
      <c r="P102" s="22" t="n">
        <v>4636</v>
      </c>
      <c r="Q102" s="22" t="n">
        <v>16145</v>
      </c>
      <c r="R102" s="22" t="n">
        <v>20811</v>
      </c>
      <c r="S102" s="22" t="n">
        <v>5626</v>
      </c>
      <c r="T102" s="22" t="n">
        <v>26587</v>
      </c>
      <c r="U102" s="22" t="n">
        <v>404</v>
      </c>
      <c r="V102" s="22" t="n">
        <v>173</v>
      </c>
      <c r="W102" s="22" t="n">
        <v>147</v>
      </c>
      <c r="X102" s="22" t="n">
        <v>4416</v>
      </c>
      <c r="Y102" s="22" t="n">
        <v>13947</v>
      </c>
      <c r="Z102" s="22" t="n">
        <v>18389</v>
      </c>
      <c r="AA102" s="22" t="n">
        <v>4628</v>
      </c>
      <c r="AB102" s="22" t="n">
        <v>13396</v>
      </c>
      <c r="AC102" s="22" t="n">
        <v>508</v>
      </c>
      <c r="AD102" s="22" t="n">
        <v>4780</v>
      </c>
      <c r="AE102" s="22" t="n">
        <v>13226</v>
      </c>
      <c r="AF102" s="22" t="n">
        <v>18044</v>
      </c>
      <c r="AG102" s="22" t="n">
        <v>8521</v>
      </c>
      <c r="AH102" s="22" t="n">
        <v>24186</v>
      </c>
      <c r="AI102" s="22" t="n">
        <v>186</v>
      </c>
      <c r="AJ102" s="22" t="n">
        <v>163</v>
      </c>
      <c r="AK102" s="22" t="n">
        <v>71</v>
      </c>
      <c r="AL102" s="56"/>
      <c r="AM102" s="56"/>
      <c r="AN102" s="56"/>
      <c r="AO102" s="56"/>
      <c r="AP102" s="56"/>
      <c r="AQ102" s="56"/>
      <c r="AR102" s="56"/>
      <c r="AS102" s="56"/>
      <c r="AT102" s="56"/>
      <c r="AU102" s="56"/>
      <c r="AV102" s="56"/>
      <c r="AW102" s="56"/>
      <c r="AX102" s="56"/>
      <c r="AY102" s="56"/>
      <c r="AZ102" s="56"/>
      <c r="BA102" s="56"/>
      <c r="BB102" s="56"/>
      <c r="BC102" s="56"/>
      <c r="BD102" s="56"/>
      <c r="BE102" s="56"/>
      <c r="BF102" s="56"/>
      <c r="BG102" s="56"/>
      <c r="BH102" s="56"/>
      <c r="BI102" s="56"/>
      <c r="BJ102" s="56"/>
      <c r="BK102" s="56"/>
      <c r="BL102" s="56"/>
      <c r="BM102" s="56"/>
      <c r="BN102" s="56"/>
      <c r="BO102" s="56"/>
      <c r="BP102" s="56"/>
      <c r="BQ102" s="56"/>
      <c r="BR102" s="56"/>
      <c r="BS102" s="56"/>
      <c r="BT102" s="56"/>
      <c r="BU102" s="56"/>
      <c r="BV102" s="56"/>
      <c r="BW102" s="56"/>
      <c r="BX102" s="56"/>
      <c r="BY102" s="56"/>
      <c r="BZ102" s="56"/>
      <c r="CA102" s="56"/>
      <c r="CB102" s="56"/>
      <c r="CC102" s="56"/>
      <c r="CD102" s="56"/>
      <c r="CE102" s="56"/>
      <c r="CF102" s="56"/>
      <c r="CG102" s="56"/>
      <c r="CH102" s="56"/>
      <c r="CI102" s="56"/>
      <c r="CJ102" s="56"/>
      <c r="CK102" s="56"/>
      <c r="CL102" s="56"/>
      <c r="CM102" s="56"/>
      <c r="CN102" s="56"/>
      <c r="CO102" s="56"/>
      <c r="CP102" s="56"/>
      <c r="CQ102" s="56"/>
      <c r="CR102" s="56"/>
    </row>
    <row r="1046189" ht="12.6" customHeight="true"/>
    <row r="1046190" ht="12.6" customHeight="true"/>
    <row r="1046191" ht="12.6" customHeight="true"/>
    <row r="1046192" ht="12.6" customHeight="true"/>
    <row r="1046193" ht="12.6" customHeight="true"/>
    <row r="1046194" ht="12.6" customHeight="true"/>
    <row r="1046195" ht="12.6" customHeight="true"/>
    <row r="1046196" ht="12.6" customHeight="true"/>
    <row r="1046197" ht="12.6" customHeight="true"/>
    <row r="1046198" ht="12.6" customHeight="true"/>
    <row r="1046199" ht="12.6" customHeight="true"/>
    <row r="1046200" ht="12.6" customHeight="true"/>
    <row r="1046201" ht="12.6" customHeight="true"/>
    <row r="1046202" ht="12.6" customHeight="true"/>
    <row r="1046203" ht="12.6" customHeight="true"/>
    <row r="1046204" ht="12.6" customHeight="true"/>
    <row r="1046205" ht="12.6" customHeight="true"/>
    <row r="1046206" ht="12.6" customHeight="true"/>
    <row r="1046207" ht="12.6" customHeight="true"/>
    <row r="1046208" ht="12.6" customHeight="true"/>
    <row r="1046209" ht="12.6" customHeight="true"/>
    <row r="1046210" ht="12.6" customHeight="true"/>
    <row r="1046211" ht="12.6" customHeight="true"/>
    <row r="1046212" ht="12.6" customHeight="true"/>
    <row r="1046213" ht="12.6" customHeight="true"/>
    <row r="1046214" ht="12.6" customHeight="true"/>
    <row r="1046215" ht="12.6" customHeight="true"/>
    <row r="1046216" ht="12.6" customHeight="true"/>
    <row r="1046217" ht="12.6" customHeight="true"/>
    <row r="1046218" ht="12.6" customHeight="true"/>
    <row r="1046219" ht="12.6" customHeight="true"/>
    <row r="1046220" ht="12.6" customHeight="true"/>
    <row r="1046221" ht="12.6" customHeight="true"/>
    <row r="1046222" ht="12.6" customHeight="true"/>
    <row r="1046223" ht="12.6" customHeight="true"/>
    <row r="1046224" ht="12.6" customHeight="true"/>
    <row r="1046225" ht="12.6" customHeight="true"/>
    <row r="1046226" ht="12.6" customHeight="true"/>
    <row r="1046227" ht="12.6" customHeight="true"/>
    <row r="1046228" ht="12.6" customHeight="true"/>
    <row r="1046229" ht="12.6" customHeight="true"/>
    <row r="1046230" ht="12.6" customHeight="true"/>
    <row r="1046231" ht="12.6" customHeight="true"/>
    <row r="1046232" ht="12.6" customHeight="true"/>
    <row r="1046233" ht="12.6" customHeight="true"/>
    <row r="1046234" ht="12.6" customHeight="true"/>
    <row r="1046235" ht="12.6" customHeight="true"/>
    <row r="1046236" ht="12.6" customHeight="true"/>
    <row r="1046237" ht="12.6" customHeight="true"/>
    <row r="1046238" ht="12.6" customHeight="true"/>
    <row r="1046239" ht="12.6" customHeight="true"/>
    <row r="1046240" ht="12.6" customHeight="true"/>
    <row r="1046241" ht="12.6" customHeight="true"/>
    <row r="1046242" ht="12.6" customHeight="true"/>
    <row r="1046243" ht="12.6" customHeight="true"/>
    <row r="1046244" ht="12.6" customHeight="true"/>
    <row r="1046245" ht="12.6" customHeight="true"/>
    <row r="1046246" ht="12.6" customHeight="true"/>
    <row r="1046247" ht="12.6" customHeight="true"/>
    <row r="1046248" ht="12.6" customHeight="true"/>
    <row r="1046249" ht="12.6" customHeight="true"/>
    <row r="1046250" ht="12.6" customHeight="true"/>
    <row r="1046251" ht="12.6" customHeight="true"/>
    <row r="1046252" ht="12.6" customHeight="true"/>
    <row r="1046253" ht="12.6" customHeight="true"/>
    <row r="1046254" ht="12.6" customHeight="true"/>
    <row r="1046255" ht="12.6" customHeight="true"/>
    <row r="1046256" ht="12.6" customHeight="true"/>
    <row r="1046257" ht="12.6" customHeight="true"/>
    <row r="1046258" ht="12.6" customHeight="true"/>
    <row r="1046259" ht="12.6" customHeight="true"/>
    <row r="1046260" ht="12.6" customHeight="true"/>
    <row r="1046261" ht="12.6" customHeight="true"/>
    <row r="1046262" ht="12.6" customHeight="true"/>
    <row r="1046263" ht="12.6" customHeight="true"/>
    <row r="1046264" ht="12.6" customHeight="true"/>
    <row r="1046265" ht="12.6" customHeight="true"/>
    <row r="1046266" ht="12.6" customHeight="true"/>
    <row r="1046267" ht="12.6" customHeight="true"/>
    <row r="1046268" ht="12.6" customHeight="true"/>
    <row r="1046269" ht="12.6" customHeight="true"/>
    <row r="1046270" ht="12.6" customHeight="true"/>
    <row r="1046271" ht="12.6" customHeight="true"/>
    <row r="1046272" ht="12.6" customHeight="true"/>
    <row r="1046273" ht="12.6" customHeight="true"/>
    <row r="1046274" ht="12.6" customHeight="true"/>
    <row r="1046275" ht="12.6" customHeight="true"/>
    <row r="1046276" ht="12.6" customHeight="true"/>
    <row r="1046277" ht="12.6" customHeight="true"/>
    <row r="1046278" ht="12.6" customHeight="true"/>
    <row r="1046279" ht="12.6" customHeight="true"/>
    <row r="1046280" ht="12.6" customHeight="true"/>
    <row r="1046281" ht="12.6" customHeight="true"/>
    <row r="1046282" ht="12.6" customHeight="true"/>
    <row r="1046283" ht="12.6" customHeight="true"/>
    <row r="1046284" ht="12.6" customHeight="true"/>
    <row r="1046285" ht="12.6" customHeight="true"/>
    <row r="1046286" ht="12.6" customHeight="true"/>
    <row r="1046287" ht="12.6" customHeight="true"/>
    <row r="1046288" ht="12.6" customHeight="true"/>
    <row r="1046289" ht="12.6" customHeight="true"/>
    <row r="1046290" ht="12.6" customHeight="true"/>
    <row r="1046291" ht="12.6" customHeight="true"/>
    <row r="1046292" ht="12.6" customHeight="true"/>
    <row r="1046293" ht="12.6" customHeight="true"/>
    <row r="1046294" ht="12.6" customHeight="true"/>
    <row r="1046295" ht="12.6" customHeight="true"/>
    <row r="1046296" ht="12.6" customHeight="true"/>
    <row r="1046297" ht="12.6" customHeight="true"/>
    <row r="1046298" ht="12.6" customHeight="true"/>
    <row r="1046299" ht="12.6" customHeight="true"/>
    <row r="1046300" ht="12.6" customHeight="true"/>
    <row r="1046301" ht="12.6" customHeight="true"/>
    <row r="1046302" ht="12.6" customHeight="true"/>
    <row r="1046303" ht="12.6" customHeight="true"/>
    <row r="1046304" ht="12.6" customHeight="true"/>
    <row r="1046305" ht="12.6" customHeight="true"/>
    <row r="1046306" ht="12.6" customHeight="true"/>
    <row r="1046307" ht="12.6" customHeight="true"/>
    <row r="1046308" ht="12.6" customHeight="true"/>
    <row r="1046309" ht="12.6" customHeight="true"/>
    <row r="1046310" ht="12.6" customHeight="true"/>
    <row r="1046311" ht="12.6" customHeight="true"/>
    <row r="1046312" ht="12.6" customHeight="true"/>
    <row r="1046313" ht="12.6" customHeight="true"/>
    <row r="1046314" ht="12.6" customHeight="true"/>
    <row r="1046315" ht="12.6" customHeight="true"/>
    <row r="1046316" ht="12.6" customHeight="true"/>
    <row r="1046317" ht="12.6" customHeight="true"/>
    <row r="1046318" ht="12.6" customHeight="true"/>
    <row r="1046319" ht="12.6" customHeight="true"/>
    <row r="1046320" ht="12.6" customHeight="true"/>
    <row r="1046321" ht="12.6" customHeight="true"/>
    <row r="1046322" ht="12.6" customHeight="true"/>
    <row r="1046323" ht="12.6" customHeight="true"/>
    <row r="1046324" ht="12.6" customHeight="true"/>
    <row r="1046325" ht="12.6" customHeight="true"/>
    <row r="1046326" ht="12.6" customHeight="true"/>
    <row r="1046327" ht="12.6" customHeight="true"/>
    <row r="1046328" ht="12.6" customHeight="true"/>
    <row r="1046329" ht="12.6" customHeight="true"/>
    <row r="1046330" ht="12.6" customHeight="true"/>
    <row r="1046331" ht="12.6" customHeight="true"/>
    <row r="1046332" ht="12.6" customHeight="true"/>
    <row r="1046333" ht="12.6" customHeight="true"/>
    <row r="1046334" ht="12.6" customHeight="true"/>
    <row r="1046335" ht="12.6" customHeight="true"/>
    <row r="1046336" ht="12.6" customHeight="true"/>
    <row r="1046337" ht="12.6" customHeight="true"/>
    <row r="1046338" ht="12.6" customHeight="true"/>
    <row r="1046339" ht="12.6" customHeight="true"/>
    <row r="1046340" ht="12.6" customHeight="true"/>
    <row r="1046341" ht="12.6" customHeight="true"/>
    <row r="1046342" ht="12.6" customHeight="true"/>
    <row r="1046343" ht="12.6" customHeight="true"/>
    <row r="1046344" ht="12.6" customHeight="true"/>
    <row r="1046345" ht="12.6" customHeight="true"/>
    <row r="1046346" ht="12.6" customHeight="true"/>
    <row r="1046347" ht="12.6" customHeight="true"/>
    <row r="1046348" ht="12.6" customHeight="true"/>
    <row r="1046349" ht="12.6" customHeight="true"/>
    <row r="1046350" ht="12.6" customHeight="true"/>
    <row r="1046351" ht="12.6" customHeight="true"/>
    <row r="1046352" ht="12.6" customHeight="true"/>
    <row r="1046353" ht="12.6" customHeight="true"/>
    <row r="1046354" ht="12.6" customHeight="true"/>
    <row r="1046355" ht="12.6" customHeight="true"/>
    <row r="1046356" ht="12.6" customHeight="true"/>
    <row r="1046357" ht="12.6" customHeight="true"/>
    <row r="1046358" ht="12.6" customHeight="true"/>
    <row r="1046359" ht="12.6" customHeight="true"/>
    <row r="1046360" ht="12.6" customHeight="true"/>
    <row r="1046361" ht="12.6" customHeight="true"/>
    <row r="1046362" ht="12.6" customHeight="true"/>
    <row r="1046363" ht="12.6" customHeight="true"/>
    <row r="1046364" ht="12.6" customHeight="true"/>
    <row r="1046365" ht="12.6" customHeight="true"/>
    <row r="1046366" ht="12.6" customHeight="true"/>
    <row r="1046367" ht="12.6" customHeight="true"/>
    <row r="1046368" ht="12.6" customHeight="true"/>
    <row r="1046369" ht="12.6" customHeight="true"/>
    <row r="1046370" ht="12.6" customHeight="true"/>
    <row r="1046371" ht="12.6" customHeight="true"/>
    <row r="1046372" ht="12.6" customHeight="true"/>
    <row r="1046373" ht="12.6" customHeight="true"/>
    <row r="1046374" ht="12.6" customHeight="true"/>
    <row r="1046375" ht="12.6" customHeight="true"/>
    <row r="1046376" ht="12.6" customHeight="true"/>
    <row r="1046377" ht="12.6" customHeight="true"/>
    <row r="1046378" ht="12.6" customHeight="true"/>
    <row r="1046379" ht="12.6" customHeight="true"/>
    <row r="1046380" ht="12.6" customHeight="true"/>
    <row r="1046381" ht="12.6" customHeight="true"/>
    <row r="1046382" ht="12.6" customHeight="true"/>
    <row r="1046383" ht="12.6" customHeight="true"/>
    <row r="1046384" ht="12.6" customHeight="true"/>
    <row r="1046385" ht="12.6" customHeight="true"/>
    <row r="1046386" ht="12.6" customHeight="true"/>
    <row r="1046387" ht="12.6" customHeight="true"/>
    <row r="1046388" ht="12.6" customHeight="true"/>
    <row r="1046389" ht="12.6" customHeight="true"/>
    <row r="1046390" ht="12.6" customHeight="true"/>
    <row r="1046391" ht="12.6" customHeight="true"/>
    <row r="1046392" ht="12.6" customHeight="true"/>
    <row r="1046393" ht="12.6" customHeight="true"/>
    <row r="1046394" ht="12.6" customHeight="true"/>
    <row r="1046395" ht="12.6" customHeight="true"/>
    <row r="1046396" ht="12.6" customHeight="true"/>
    <row r="1046397" ht="12.6" customHeight="true"/>
    <row r="1046398" ht="12.6" customHeight="true"/>
    <row r="1046399" ht="12.6" customHeight="true"/>
    <row r="1046400" ht="12.6" customHeight="true"/>
    <row r="1046401" ht="12.6" customHeight="true"/>
    <row r="1046402" ht="12.6" customHeight="true"/>
    <row r="1046403" ht="12.6" customHeight="true"/>
    <row r="1046404" ht="12.6" customHeight="true"/>
    <row r="1046405" ht="12.6" customHeight="true"/>
    <row r="1046406" ht="12.6" customHeight="true"/>
    <row r="1046407" ht="12.6" customHeight="true"/>
    <row r="1046408" ht="12.6" customHeight="true"/>
    <row r="1046409" ht="12.6" customHeight="true"/>
    <row r="1046410" ht="12.6" customHeight="true"/>
    <row r="1046411" ht="12.6" customHeight="true"/>
    <row r="1046412" ht="12.6" customHeight="true"/>
    <row r="1046413" ht="12.6" customHeight="true"/>
    <row r="1046414" ht="12.6" customHeight="true"/>
    <row r="1046415" ht="12.6" customHeight="true"/>
    <row r="1046416" ht="12.6" customHeight="true"/>
    <row r="1046417" ht="12.6" customHeight="true"/>
    <row r="1046418" ht="12.6" customHeight="true"/>
    <row r="1046419" ht="12.6" customHeight="true"/>
    <row r="1046420" ht="12.6" customHeight="true"/>
    <row r="1046421" ht="12.6" customHeight="true"/>
    <row r="1046422" ht="12.6" customHeight="true"/>
    <row r="1046423" ht="12.6" customHeight="true"/>
    <row r="1046424" ht="12.6" customHeight="true"/>
    <row r="1046425" ht="12.6" customHeight="true"/>
    <row r="1046426" ht="12.6" customHeight="true"/>
    <row r="1046427" ht="12.6" customHeight="true"/>
    <row r="1046428" ht="12.6" customHeight="true"/>
    <row r="1046429" ht="12.6" customHeight="true"/>
    <row r="1046430" ht="12.6" customHeight="true"/>
    <row r="1046431" ht="12.6" customHeight="true"/>
    <row r="1046432" ht="12.6" customHeight="true"/>
    <row r="1046433" ht="12.6" customHeight="true"/>
    <row r="1046434" ht="12.6" customHeight="true"/>
    <row r="1046435" ht="12.6" customHeight="true"/>
    <row r="1046436" ht="12.6" customHeight="true"/>
    <row r="1046437" ht="12.6" customHeight="true"/>
    <row r="1046438" ht="12.6" customHeight="true"/>
    <row r="1046439" ht="12.6" customHeight="true"/>
    <row r="1046440" ht="12.6" customHeight="true"/>
    <row r="1046441" ht="12.6" customHeight="true"/>
    <row r="1046442" ht="12.6" customHeight="true"/>
    <row r="1046443" ht="12.6" customHeight="true"/>
    <row r="1046444" ht="12.6" customHeight="true"/>
    <row r="1046445" ht="12.6" customHeight="true"/>
    <row r="1046446" ht="12.6" customHeight="true"/>
    <row r="1046447" ht="12.6" customHeight="true"/>
    <row r="1046448" ht="12.6" customHeight="true"/>
    <row r="1046449" ht="12.6" customHeight="true"/>
    <row r="1046450" ht="12.6" customHeight="true"/>
    <row r="1046451" ht="12.6" customHeight="true"/>
    <row r="1046452" ht="12.6" customHeight="true"/>
    <row r="1046453" ht="12.6" customHeight="true"/>
    <row r="1046454" ht="12.6" customHeight="true"/>
    <row r="1046455" ht="12.6" customHeight="true"/>
    <row r="1046456" ht="12.6" customHeight="true"/>
    <row r="1046457" ht="12.6" customHeight="true"/>
    <row r="1046458" ht="12.6" customHeight="true"/>
    <row r="1046459" ht="12.6" customHeight="true"/>
    <row r="1046460" ht="12.6" customHeight="true"/>
    <row r="1046461" ht="12.6" customHeight="true"/>
    <row r="1046462" ht="12.6" customHeight="true"/>
    <row r="1046463" ht="12.6" customHeight="true"/>
    <row r="1046464" ht="12.6" customHeight="true"/>
    <row r="1046465" ht="12.6" customHeight="true"/>
    <row r="1046466" ht="12.6" customHeight="true"/>
    <row r="1046467" ht="12.6" customHeight="true"/>
    <row r="1046468" ht="12.6" customHeight="true"/>
    <row r="1046469" ht="12.6" customHeight="true"/>
    <row r="1046470" ht="12.6" customHeight="true"/>
    <row r="1046471" ht="12.6" customHeight="true"/>
    <row r="1046472" ht="12.6" customHeight="true"/>
    <row r="1046473" ht="12.6" customHeight="true"/>
    <row r="1046474" ht="12.6" customHeight="true"/>
    <row r="1046475" ht="12.6" customHeight="true"/>
    <row r="1046476" ht="12.6" customHeight="true"/>
    <row r="1046477" ht="12.6" customHeight="true"/>
    <row r="1046478" ht="12.6" customHeight="true"/>
    <row r="1046479" ht="12.6" customHeight="true"/>
    <row r="1046480" ht="12.6" customHeight="true"/>
    <row r="1046481" ht="12.6" customHeight="true"/>
    <row r="1046482" ht="12.6" customHeight="true"/>
    <row r="1046483" ht="12.6" customHeight="true"/>
    <row r="1046484" ht="12.6" customHeight="true"/>
    <row r="1046485" ht="12.6" customHeight="true"/>
    <row r="1046486" ht="12.6" customHeight="true"/>
    <row r="1046487" ht="12.6" customHeight="true"/>
    <row r="1046488" ht="12.6" customHeight="true"/>
    <row r="1046489" ht="12.6" customHeight="true"/>
    <row r="1046490" ht="12.6" customHeight="true"/>
    <row r="1046491" ht="12.6" customHeight="true"/>
    <row r="1046492" ht="12.6" customHeight="true"/>
    <row r="1046493" ht="12.6" customHeight="true"/>
    <row r="1046494" ht="12.6" customHeight="true"/>
    <row r="1046495" ht="12.6" customHeight="true"/>
    <row r="1046496" ht="12.6" customHeight="true"/>
    <row r="1046497" ht="12.6" customHeight="true"/>
    <row r="1046498" ht="12.6" customHeight="true"/>
    <row r="1046499" ht="12.6" customHeight="true"/>
    <row r="1046500" ht="12.6" customHeight="true"/>
    <row r="1046501" ht="12.6" customHeight="true"/>
    <row r="1046502" ht="12.6" customHeight="true"/>
    <row r="1046503" ht="12.6" customHeight="true"/>
    <row r="1046504" ht="12.6" customHeight="true"/>
    <row r="1046505" ht="12.6" customHeight="true"/>
    <row r="1046506" ht="12.6" customHeight="true"/>
    <row r="1046507" ht="12.6" customHeight="true"/>
    <row r="1046508" ht="12.6" customHeight="true"/>
    <row r="1046509" ht="12.6" customHeight="true"/>
    <row r="1046510" ht="12.6" customHeight="true"/>
    <row r="1046511" ht="12.6" customHeight="true"/>
    <row r="1046512" ht="12.6" customHeight="true"/>
    <row r="1046513" ht="12.6" customHeight="true"/>
    <row r="1046514" ht="12.6" customHeight="true"/>
    <row r="1046515" ht="12.6" customHeight="true"/>
    <row r="1046516" ht="12.6" customHeight="true"/>
    <row r="1046517" ht="12.6" customHeight="true"/>
    <row r="1046518" ht="12.6" customHeight="true"/>
    <row r="1046519" ht="12.6" customHeight="true"/>
    <row r="1046520" ht="12.6" customHeight="true"/>
    <row r="1046521" ht="12.6" customHeight="true"/>
    <row r="1046522" ht="12.6" customHeight="true"/>
    <row r="1046523" ht="12.6" customHeight="true"/>
    <row r="1046524" ht="12.6" customHeight="true"/>
    <row r="1046525" ht="12.6" customHeight="true"/>
    <row r="1046526" ht="12.6" customHeight="true"/>
    <row r="1046527" ht="12.6" customHeight="true"/>
    <row r="1046528" ht="12.6" customHeight="true"/>
    <row r="1046529" ht="12.6" customHeight="true"/>
    <row r="1046530" ht="12.6" customHeight="true"/>
    <row r="1046531" ht="12.6" customHeight="true"/>
    <row r="1046532" ht="12.6" customHeight="true"/>
    <row r="1046533" ht="12.6" customHeight="true"/>
    <row r="1046534" ht="12.6" customHeight="true"/>
    <row r="1046535" ht="12.6" customHeight="true"/>
    <row r="1046536" ht="12.6" customHeight="true"/>
    <row r="1046537" ht="12.6" customHeight="true"/>
    <row r="1046538" ht="12.6" customHeight="true"/>
    <row r="1046539" ht="12.6" customHeight="true"/>
    <row r="1046540" ht="12.6" customHeight="true"/>
    <row r="1046541" ht="12.6" customHeight="true"/>
    <row r="1046542" ht="12.6" customHeight="true"/>
    <row r="1046543" ht="12.6" customHeight="true"/>
    <row r="1046544" ht="12.6" customHeight="true"/>
    <row r="1046545" ht="12.6" customHeight="true"/>
    <row r="1046546" ht="12.6" customHeight="true"/>
    <row r="1046547" ht="12.6" customHeight="true"/>
    <row r="1046548" ht="12.6" customHeight="true"/>
    <row r="1046549" ht="12.6" customHeight="true"/>
    <row r="1046550" ht="12.6" customHeight="true"/>
    <row r="1046551" ht="12.6" customHeight="true"/>
    <row r="1046552" ht="12.6" customHeight="true"/>
    <row r="1046553" ht="12.6" customHeight="true"/>
    <row r="1046554" ht="12.6" customHeight="true"/>
    <row r="1046555" ht="12.6" customHeight="true"/>
    <row r="1046556" ht="12.6" customHeight="true"/>
    <row r="1046557" ht="12.6" customHeight="true"/>
    <row r="1046558" ht="12.6" customHeight="true"/>
    <row r="1046559" ht="12.6" customHeight="true"/>
    <row r="1046560" ht="12.6" customHeight="true"/>
    <row r="1046561" ht="12.6" customHeight="true"/>
    <row r="1046562" ht="12.6" customHeight="true"/>
    <row r="1046563" ht="12.6" customHeight="true"/>
    <row r="1046564" ht="12.6" customHeight="true"/>
    <row r="1046565" ht="12.6" customHeight="true"/>
    <row r="1046566" ht="12.6" customHeight="true"/>
    <row r="1046567" ht="12.6" customHeight="true"/>
    <row r="1046568" ht="12.6" customHeight="true"/>
    <row r="1046569" ht="12.6" customHeight="true"/>
    <row r="1046570" ht="12.6" customHeight="true"/>
    <row r="1046571" ht="12.6" customHeight="true"/>
    <row r="1046572" ht="12.6" customHeight="true"/>
    <row r="1046573" ht="12.6" customHeight="true"/>
    <row r="1046574" ht="12.6" customHeight="true"/>
    <row r="1046575" ht="12.6" customHeight="true"/>
    <row r="1046576" ht="12.6" customHeight="true"/>
    <row r="1046577" ht="12.6" customHeight="true"/>
    <row r="1046578" ht="12.6" customHeight="true"/>
    <row r="1046579" ht="12.6" customHeight="true"/>
    <row r="1046580" ht="12.6" customHeight="true"/>
    <row r="1046581" ht="12.6" customHeight="true"/>
    <row r="1046582" ht="12.6" customHeight="true"/>
    <row r="1046583" ht="12.6" customHeight="true"/>
    <row r="1046584" ht="12.6" customHeight="true"/>
    <row r="1046585" ht="12.6" customHeight="true"/>
    <row r="1046586" ht="12.6" customHeight="true"/>
    <row r="1046587" ht="12.6" customHeight="true"/>
    <row r="1046588" ht="12.6" customHeight="true"/>
    <row r="1046589" ht="12.6" customHeight="true"/>
    <row r="1046590" ht="12.6" customHeight="true"/>
    <row r="1046591" ht="12.6" customHeight="true"/>
    <row r="1046592" ht="12.6" customHeight="true"/>
    <row r="1046593" ht="12.6" customHeight="true"/>
    <row r="1046594" ht="12.6" customHeight="true"/>
    <row r="1046595" ht="12.6" customHeight="true"/>
    <row r="1046596" ht="12.6" customHeight="true"/>
    <row r="1046597" ht="12.6" customHeight="true"/>
    <row r="1046598" ht="12.6" customHeight="true"/>
    <row r="1046599" ht="12.6" customHeight="true"/>
    <row r="1046600" ht="12.6" customHeight="true"/>
    <row r="1046601" ht="12.6" customHeight="true"/>
    <row r="1046602" ht="12.6" customHeight="true"/>
    <row r="1046603" ht="12.6" customHeight="true"/>
    <row r="1046604" ht="12.6" customHeight="true"/>
    <row r="1046605" ht="12.6" customHeight="true"/>
    <row r="1046606" ht="12.6" customHeight="true"/>
    <row r="1046607" ht="12.6" customHeight="true"/>
    <row r="1046608" ht="12.6" customHeight="true"/>
    <row r="1046609" ht="12.6" customHeight="true"/>
    <row r="1046610" ht="12.6" customHeight="true"/>
    <row r="1046611" ht="12.6" customHeight="true"/>
    <row r="1046612" ht="12.6" customHeight="true"/>
    <row r="1046613" ht="12.6" customHeight="true"/>
    <row r="1046614" ht="12.6" customHeight="true"/>
    <row r="1046615" ht="12.6" customHeight="true"/>
    <row r="1046616" ht="12.6" customHeight="true"/>
    <row r="1046617" ht="12.6" customHeight="true"/>
    <row r="1046618" ht="12.6" customHeight="true"/>
    <row r="1046619" ht="12.6" customHeight="true"/>
    <row r="1046620" ht="12.6" customHeight="true"/>
    <row r="1046621" ht="12.6" customHeight="true"/>
    <row r="1046622" ht="12.6" customHeight="true"/>
    <row r="1046623" ht="12.6" customHeight="true"/>
    <row r="1046624" ht="12.6" customHeight="true"/>
    <row r="1046625" ht="12.6" customHeight="true"/>
    <row r="1046626" ht="12.6" customHeight="true"/>
    <row r="1046627" ht="12.6" customHeight="true"/>
    <row r="1046628" ht="12.6" customHeight="true"/>
    <row r="1046629" ht="12.6" customHeight="true"/>
    <row r="1046630" ht="12.6" customHeight="true"/>
    <row r="1046631" ht="12.6" customHeight="true"/>
    <row r="1046632" ht="12.6" customHeight="true"/>
    <row r="1046633" ht="12.6" customHeight="true"/>
    <row r="1046634" ht="12.6" customHeight="true"/>
    <row r="1046635" ht="12.6" customHeight="true"/>
    <row r="1046636" ht="12.6" customHeight="true"/>
    <row r="1046637" ht="12.6" customHeight="true"/>
    <row r="1046638" ht="12.6" customHeight="true"/>
    <row r="1046639" ht="12.6" customHeight="true"/>
    <row r="1046640" ht="12.6" customHeight="true"/>
    <row r="1046641" ht="12.6" customHeight="true"/>
    <row r="1046642" ht="12.6" customHeight="true"/>
    <row r="1046643" ht="12.6" customHeight="true"/>
    <row r="1046644" ht="12.6" customHeight="true"/>
    <row r="1046645" ht="12.6" customHeight="true"/>
    <row r="1046646" ht="12.6" customHeight="true"/>
    <row r="1046647" ht="12.6" customHeight="true"/>
    <row r="1046648" ht="12.6" customHeight="true"/>
    <row r="1046649" ht="12.6" customHeight="true"/>
    <row r="1046650" ht="12.6" customHeight="true"/>
    <row r="1046651" ht="12.6" customHeight="true"/>
    <row r="1046652" ht="12.6" customHeight="true"/>
    <row r="1046653" ht="12.6" customHeight="true"/>
    <row r="1046654" ht="12.6" customHeight="true"/>
    <row r="1046655" ht="12.6" customHeight="true"/>
    <row r="1046656" ht="12.6" customHeight="true"/>
    <row r="1046657" ht="12.6" customHeight="true"/>
    <row r="1046658" ht="12.6" customHeight="true"/>
    <row r="1046659" ht="12.6" customHeight="true"/>
    <row r="1046660" ht="12.6" customHeight="true"/>
    <row r="1046661" ht="12.6" customHeight="true"/>
    <row r="1046662" ht="12.6" customHeight="true"/>
    <row r="1046663" ht="12.6" customHeight="true"/>
    <row r="1046664" ht="12.6" customHeight="true"/>
    <row r="1046665" ht="12.6" customHeight="true"/>
    <row r="1046666" ht="12.6" customHeight="true"/>
    <row r="1046667" ht="12.6" customHeight="true"/>
    <row r="1046668" ht="12.6" customHeight="true"/>
    <row r="1046669" ht="12.6" customHeight="true"/>
    <row r="1046670" ht="12.6" customHeight="true"/>
    <row r="1046671" ht="12.6" customHeight="true"/>
    <row r="1046672" ht="12.6" customHeight="true"/>
    <row r="1046673" ht="12.6" customHeight="true"/>
    <row r="1046674" ht="12.6" customHeight="true"/>
    <row r="1046675" ht="12.6" customHeight="true"/>
    <row r="1046676" ht="12.6" customHeight="true"/>
    <row r="1046677" ht="12.6" customHeight="true"/>
    <row r="1046678" ht="12.6" customHeight="true"/>
    <row r="1046679" ht="12.6" customHeight="true"/>
    <row r="1046680" ht="12.6" customHeight="true"/>
    <row r="1046681" ht="12.6" customHeight="true"/>
    <row r="1046682" ht="12.6" customHeight="true"/>
    <row r="1046683" ht="12.6" customHeight="true"/>
    <row r="1046684" ht="12.6" customHeight="true"/>
    <row r="1046685" ht="12.6" customHeight="true"/>
    <row r="1046686" ht="12.6" customHeight="true"/>
    <row r="1046687" ht="12.6" customHeight="true"/>
    <row r="1046688" ht="12.6" customHeight="true"/>
    <row r="1046689" ht="12.6" customHeight="true"/>
    <row r="1046690" ht="12.6" customHeight="true"/>
    <row r="1046691" ht="12.6" customHeight="true"/>
    <row r="1046692" ht="12.6" customHeight="true"/>
    <row r="1046693" ht="12.6" customHeight="true"/>
    <row r="1046694" ht="12.6" customHeight="true"/>
    <row r="1046695" ht="12.6" customHeight="true"/>
    <row r="1046696" ht="12.6" customHeight="true"/>
    <row r="1046697" ht="12.6" customHeight="true"/>
    <row r="1046698" ht="12.6" customHeight="true"/>
    <row r="1046699" ht="12.6" customHeight="true"/>
    <row r="1046700" ht="12.6" customHeight="true"/>
    <row r="1046701" ht="12.6" customHeight="true"/>
    <row r="1046702" ht="12.6" customHeight="true"/>
    <row r="1046703" ht="12.6" customHeight="true"/>
    <row r="1046704" ht="12.6" customHeight="true"/>
    <row r="1046705" ht="12.6" customHeight="true"/>
    <row r="1046706" ht="12.6" customHeight="true"/>
    <row r="1046707" ht="12.6" customHeight="true"/>
    <row r="1046708" ht="12.6" customHeight="true"/>
    <row r="1046709" ht="12.6" customHeight="true"/>
    <row r="1046710" ht="12.6" customHeight="true"/>
    <row r="1046711" ht="12.6" customHeight="true"/>
    <row r="1046712" ht="12.6" customHeight="true"/>
    <row r="1046713" ht="12.6" customHeight="true"/>
    <row r="1046714" ht="12.6" customHeight="true"/>
    <row r="1046715" ht="12.6" customHeight="true"/>
    <row r="1046716" ht="12.6" customHeight="true"/>
    <row r="1046717" ht="12.6" customHeight="true"/>
    <row r="1046718" ht="12.6" customHeight="true"/>
    <row r="1046719" ht="12.6" customHeight="true"/>
    <row r="1046720" ht="12.6" customHeight="true"/>
    <row r="1046721" ht="12.6" customHeight="true"/>
    <row r="1046722" ht="12.6" customHeight="true"/>
    <row r="1046723" ht="12.6" customHeight="true"/>
    <row r="1046724" ht="12.6" customHeight="true"/>
    <row r="1046725" ht="12.6" customHeight="true"/>
    <row r="1046726" ht="12.6" customHeight="true"/>
    <row r="1046727" ht="12.6" customHeight="true"/>
    <row r="1046728" ht="12.6" customHeight="true"/>
    <row r="1046729" ht="12.6" customHeight="true"/>
    <row r="1046730" ht="12.6" customHeight="true"/>
    <row r="1046731" ht="12.6" customHeight="true"/>
    <row r="1046732" ht="12.6" customHeight="true"/>
    <row r="1046733" ht="12.6" customHeight="true"/>
    <row r="1046734" ht="12.6" customHeight="true"/>
    <row r="1046735" ht="12.6" customHeight="true"/>
    <row r="1046736" ht="12.6" customHeight="true"/>
    <row r="1046737" ht="12.6" customHeight="true"/>
    <row r="1046738" ht="12.6" customHeight="true"/>
    <row r="1046739" ht="12.6" customHeight="true"/>
    <row r="1046740" ht="12.6" customHeight="true"/>
    <row r="1046741" ht="12.6" customHeight="true"/>
    <row r="1046742" ht="12.6" customHeight="true"/>
    <row r="1046743" ht="12.6" customHeight="true"/>
    <row r="1046744" ht="12.6" customHeight="true"/>
    <row r="1046745" ht="12.6" customHeight="true"/>
    <row r="1046746" ht="12.6" customHeight="true"/>
    <row r="1046747" ht="12.6" customHeight="true"/>
    <row r="1046748" ht="12.6" customHeight="true"/>
    <row r="1046749" ht="12.6" customHeight="true"/>
    <row r="1046750" ht="12.6" customHeight="true"/>
    <row r="1046751" ht="12.6" customHeight="true"/>
    <row r="1046752" ht="12.6" customHeight="true"/>
    <row r="1046753" ht="12.6" customHeight="true"/>
    <row r="1046754" ht="12.6" customHeight="true"/>
    <row r="1046755" ht="12.6" customHeight="true"/>
    <row r="1046756" ht="12.6" customHeight="true"/>
    <row r="1046757" ht="12.6" customHeight="true"/>
    <row r="1046758" ht="12.6" customHeight="true"/>
    <row r="1046759" ht="12.6" customHeight="true"/>
    <row r="1046760" ht="12.6" customHeight="true"/>
    <row r="1046761" ht="12.6" customHeight="true"/>
    <row r="1046762" ht="12.6" customHeight="true"/>
    <row r="1046763" ht="12.6" customHeight="true"/>
    <row r="1046764" ht="12.6" customHeight="true"/>
    <row r="1046765" ht="12.6" customHeight="true"/>
    <row r="1046766" ht="12.6" customHeight="true"/>
    <row r="1046767" ht="12.6" customHeight="true"/>
    <row r="1046768" ht="12.6" customHeight="true"/>
    <row r="1046769" ht="12.6" customHeight="true"/>
    <row r="1046770" ht="12.6" customHeight="true"/>
    <row r="1046771" ht="12.6" customHeight="true"/>
    <row r="1046772" ht="12.6" customHeight="true"/>
    <row r="1046773" ht="12.6" customHeight="true"/>
    <row r="1046774" ht="12.6" customHeight="true"/>
    <row r="1046775" ht="12.6" customHeight="true"/>
    <row r="1046776" ht="12.6" customHeight="true"/>
    <row r="1046777" ht="12.6" customHeight="true"/>
    <row r="1046778" ht="12.6" customHeight="true"/>
    <row r="1046779" ht="12.6" customHeight="true"/>
    <row r="1046780" ht="12.6" customHeight="true"/>
    <row r="1046781" ht="12.6" customHeight="true"/>
    <row r="1046782" ht="12.6" customHeight="true"/>
    <row r="1046783" ht="12.6" customHeight="true"/>
    <row r="1046784" ht="12.6" customHeight="true"/>
    <row r="1046785" ht="12.6" customHeight="true"/>
    <row r="1046786" ht="12.6" customHeight="true"/>
    <row r="1046787" ht="12.6" customHeight="true"/>
    <row r="1046788" ht="12.6" customHeight="true"/>
    <row r="1046789" ht="12.6" customHeight="true"/>
    <row r="1046790" ht="12.6" customHeight="true"/>
    <row r="1046791" ht="12.6" customHeight="true"/>
    <row r="1046792" ht="12.6" customHeight="true"/>
    <row r="1046793" ht="12.6" customHeight="true"/>
    <row r="1046794" ht="12.6" customHeight="true"/>
    <row r="1046795" ht="12.6" customHeight="true"/>
    <row r="1046796" ht="12.6" customHeight="true"/>
    <row r="1046797" ht="12.6" customHeight="true"/>
    <row r="1046798" ht="12.6" customHeight="true"/>
    <row r="1046799" ht="12.6" customHeight="true"/>
    <row r="1046800" ht="12.6" customHeight="true"/>
    <row r="1046801" ht="12.6" customHeight="true"/>
    <row r="1046802" ht="12.6" customHeight="true"/>
    <row r="1046803" ht="12.6" customHeight="true"/>
    <row r="1046804" ht="12.6" customHeight="true"/>
    <row r="1046805" ht="12.6" customHeight="true"/>
    <row r="1046806" ht="12.6" customHeight="true"/>
    <row r="1046807" ht="12.6" customHeight="true"/>
    <row r="1046808" ht="12.6" customHeight="true"/>
    <row r="1046809" ht="12.6" customHeight="true"/>
    <row r="1046810" ht="12.6" customHeight="true"/>
    <row r="1046811" ht="12.6" customHeight="true"/>
    <row r="1046812" ht="12.6" customHeight="true"/>
    <row r="1046813" ht="12.6" customHeight="true"/>
    <row r="1046814" ht="12.6" customHeight="true"/>
    <row r="1046815" ht="12.6" customHeight="true"/>
    <row r="1046816" ht="12.6" customHeight="true"/>
    <row r="1046817" ht="12.6" customHeight="true"/>
    <row r="1046818" ht="12.6" customHeight="true"/>
    <row r="1046819" ht="12.6" customHeight="true"/>
    <row r="1046820" ht="12.6" customHeight="true"/>
    <row r="1046821" ht="12.6" customHeight="true"/>
    <row r="1046822" ht="12.6" customHeight="true"/>
    <row r="1046823" ht="12.6" customHeight="true"/>
    <row r="1046824" ht="12.6" customHeight="true"/>
    <row r="1046825" ht="12.6" customHeight="true"/>
    <row r="1046826" ht="12.6" customHeight="true"/>
    <row r="1046827" ht="12.6" customHeight="true"/>
    <row r="1046828" ht="12.6" customHeight="true"/>
    <row r="1046829" ht="12.6" customHeight="true"/>
    <row r="1046830" ht="12.6" customHeight="true"/>
    <row r="1046831" ht="12.6" customHeight="true"/>
    <row r="1046832" ht="12.6" customHeight="true"/>
    <row r="1046833" ht="12.6" customHeight="true"/>
    <row r="1046834" ht="12.6" customHeight="true"/>
    <row r="1046835" ht="12.6" customHeight="true"/>
    <row r="1046836" ht="12.6" customHeight="true"/>
    <row r="1046837" ht="12.6" customHeight="true"/>
    <row r="1046838" ht="12.6" customHeight="true"/>
    <row r="1046839" ht="12.6" customHeight="true"/>
    <row r="1046840" ht="12.6" customHeight="true"/>
    <row r="1046841" ht="12.6" customHeight="true"/>
    <row r="1046842" ht="12.6" customHeight="true"/>
    <row r="1046843" ht="12.6" customHeight="true"/>
    <row r="1046844" ht="12.6" customHeight="true"/>
    <row r="1046845" ht="12.6" customHeight="true"/>
    <row r="1046846" ht="12.6" customHeight="true"/>
    <row r="1046847" ht="12.6" customHeight="true"/>
    <row r="1046848" ht="12.6" customHeight="true"/>
    <row r="1046849" ht="12.6" customHeight="true"/>
    <row r="1046850" ht="12.6" customHeight="true"/>
    <row r="1046851" ht="12.6" customHeight="true"/>
    <row r="1046852" ht="12.6" customHeight="true"/>
    <row r="1046853" ht="12.6" customHeight="true"/>
    <row r="1046854" ht="12.6" customHeight="true"/>
    <row r="1046855" ht="12.6" customHeight="true"/>
    <row r="1046856" ht="12.6" customHeight="true"/>
    <row r="1046857" ht="12.6" customHeight="true"/>
    <row r="1046858" ht="12.6" customHeight="true"/>
    <row r="1046859" ht="12.6" customHeight="true"/>
    <row r="1046860" ht="12.6" customHeight="true"/>
    <row r="1046861" ht="12.6" customHeight="true"/>
    <row r="1046862" ht="12.6" customHeight="true"/>
    <row r="1046863" ht="12.6" customHeight="true"/>
    <row r="1046864" ht="12.6" customHeight="true"/>
    <row r="1046865" ht="12.6" customHeight="true"/>
    <row r="1046866" ht="12.6" customHeight="true"/>
    <row r="1046867" ht="12.6" customHeight="true"/>
    <row r="1046868" ht="12.6" customHeight="true"/>
    <row r="1046869" ht="12.6" customHeight="true"/>
    <row r="1046870" ht="12.6" customHeight="true"/>
    <row r="1046871" ht="12.6" customHeight="true"/>
    <row r="1046872" ht="12.6" customHeight="true"/>
    <row r="1046873" ht="12.6" customHeight="true"/>
    <row r="1046874" ht="12.6" customHeight="true"/>
    <row r="1046875" ht="12.6" customHeight="true"/>
    <row r="1046876" ht="12.6" customHeight="true"/>
    <row r="1046877" ht="12.6" customHeight="true"/>
    <row r="1046878" ht="12.6" customHeight="true"/>
    <row r="1046879" ht="12.6" customHeight="true"/>
    <row r="1046880" ht="12.6" customHeight="true"/>
    <row r="1046881" ht="12.6" customHeight="true"/>
    <row r="1046882" ht="12.6" customHeight="true"/>
    <row r="1046883" ht="12.6" customHeight="true"/>
    <row r="1046884" ht="12.6" customHeight="true"/>
    <row r="1046885" ht="12.6" customHeight="true"/>
    <row r="1046886" ht="12.6" customHeight="true"/>
    <row r="1046887" ht="12.6" customHeight="true"/>
    <row r="1046888" ht="12.6" customHeight="true"/>
    <row r="1046889" ht="12.6" customHeight="true"/>
    <row r="1046890" ht="12.6" customHeight="true"/>
    <row r="1046891" ht="12.6" customHeight="true"/>
    <row r="1046892" ht="12.6" customHeight="true"/>
    <row r="1046893" ht="12.6" customHeight="true"/>
    <row r="1046894" ht="12.6" customHeight="true"/>
    <row r="1046895" ht="12.6" customHeight="true"/>
    <row r="1046896" ht="12.6" customHeight="true"/>
    <row r="1046897" ht="12.6" customHeight="true"/>
    <row r="1046898" ht="12.6" customHeight="true"/>
    <row r="1046899" ht="12.6" customHeight="true"/>
    <row r="1046900" ht="12.6" customHeight="true"/>
    <row r="1046901" ht="12.6" customHeight="true"/>
    <row r="1046902" ht="12.6" customHeight="true"/>
    <row r="1046903" ht="12.6" customHeight="true"/>
    <row r="1046904" ht="12.6" customHeight="true"/>
    <row r="1046905" ht="12.6" customHeight="true"/>
    <row r="1046906" ht="12.6" customHeight="true"/>
    <row r="1046907" ht="12.6" customHeight="true"/>
    <row r="1046908" ht="12.6" customHeight="true"/>
    <row r="1046909" ht="12.6" customHeight="true"/>
    <row r="1046910" ht="12.6" customHeight="true"/>
    <row r="1046911" ht="12.6" customHeight="true"/>
    <row r="1046912" ht="12.6" customHeight="true"/>
    <row r="1046913" ht="12.6" customHeight="true"/>
    <row r="1046914" ht="12.6" customHeight="true"/>
    <row r="1046915" ht="12.6" customHeight="true"/>
    <row r="1046916" ht="12.6" customHeight="true"/>
    <row r="1046917" ht="12.6" customHeight="true"/>
    <row r="1046918" ht="12.6" customHeight="true"/>
    <row r="1046919" ht="12.6" customHeight="true"/>
    <row r="1046920" ht="12.6" customHeight="true"/>
    <row r="1046921" ht="12.6" customHeight="true"/>
    <row r="1046922" ht="12.6" customHeight="true"/>
    <row r="1046923" ht="12.6" customHeight="true"/>
    <row r="1046924" ht="12.6" customHeight="true"/>
    <row r="1046925" ht="12.6" customHeight="true"/>
    <row r="1046926" ht="12.6" customHeight="true"/>
    <row r="1046927" ht="12.6" customHeight="true"/>
    <row r="1046928" ht="12.6" customHeight="true"/>
    <row r="1046929" ht="12.6" customHeight="true"/>
    <row r="1046930" ht="12.6" customHeight="true"/>
    <row r="1046931" ht="12.6" customHeight="true"/>
    <row r="1046932" ht="12.6" customHeight="true"/>
    <row r="1046933" ht="12.6" customHeight="true"/>
    <row r="1046934" ht="12.6" customHeight="true"/>
    <row r="1046935" ht="12.6" customHeight="true"/>
    <row r="1046936" ht="12.6" customHeight="true"/>
    <row r="1046937" ht="12.6" customHeight="true"/>
    <row r="1046938" ht="12.6" customHeight="true"/>
    <row r="1046939" ht="12.6" customHeight="true"/>
    <row r="1046940" ht="12.6" customHeight="true"/>
    <row r="1046941" ht="12.6" customHeight="true"/>
    <row r="1046942" ht="12.6" customHeight="true"/>
    <row r="1046943" ht="12.6" customHeight="true"/>
    <row r="1046944" ht="12.6" customHeight="true"/>
    <row r="1046945" ht="12.6" customHeight="true"/>
    <row r="1046946" ht="12.6" customHeight="true"/>
    <row r="1046947" ht="12.6" customHeight="true"/>
    <row r="1046948" ht="12.6" customHeight="true"/>
    <row r="1046949" ht="12.6" customHeight="true"/>
    <row r="1046950" ht="12.6" customHeight="true"/>
    <row r="1046951" ht="12.6" customHeight="true"/>
    <row r="1046952" ht="12.6" customHeight="true"/>
    <row r="1046953" ht="12.6" customHeight="true"/>
    <row r="1046954" ht="12.6" customHeight="true"/>
    <row r="1046955" ht="12.6" customHeight="true"/>
    <row r="1046956" ht="12.6" customHeight="true"/>
    <row r="1046957" ht="12.6" customHeight="true"/>
    <row r="1046958" ht="12.6" customHeight="true"/>
    <row r="1046959" ht="12.6" customHeight="true"/>
    <row r="1046960" ht="12.6" customHeight="true"/>
    <row r="1046961" ht="12.6" customHeight="true"/>
    <row r="1046962" ht="12.6" customHeight="true"/>
    <row r="1046963" ht="12.6" customHeight="true"/>
    <row r="1046964" ht="12.6" customHeight="true"/>
    <row r="1046965" ht="12.6" customHeight="true"/>
    <row r="1046966" ht="12.6" customHeight="true"/>
    <row r="1046967" ht="12.6" customHeight="true"/>
    <row r="1046968" ht="12.6" customHeight="true"/>
    <row r="1046969" ht="12.6" customHeight="true"/>
    <row r="1046970" ht="12.6" customHeight="true"/>
    <row r="1046971" ht="12.6" customHeight="true"/>
    <row r="1046972" ht="12.6" customHeight="true"/>
    <row r="1046973" ht="12.6" customHeight="true"/>
    <row r="1046974" ht="12.6" customHeight="true"/>
    <row r="1046975" ht="12.6" customHeight="true"/>
    <row r="1046976" ht="12.6" customHeight="true"/>
    <row r="1046977" ht="12.6" customHeight="true"/>
    <row r="1046978" ht="12.6" customHeight="true"/>
    <row r="1046979" ht="12.6" customHeight="true"/>
    <row r="1046980" ht="12.6" customHeight="true"/>
    <row r="1046981" ht="12.6" customHeight="true"/>
    <row r="1046982" ht="12.6" customHeight="true"/>
    <row r="1046983" ht="12.6" customHeight="true"/>
    <row r="1046984" ht="12.6" customHeight="true"/>
    <row r="1046985" ht="12.6" customHeight="true"/>
    <row r="1046986" ht="12.6" customHeight="true"/>
    <row r="1046987" ht="12.6" customHeight="true"/>
    <row r="1046988" ht="12.6" customHeight="true"/>
    <row r="1046989" ht="12.6" customHeight="true"/>
    <row r="1046990" ht="12.6" customHeight="true"/>
    <row r="1046991" ht="12.6" customHeight="true"/>
    <row r="1046992" ht="12.6" customHeight="true"/>
    <row r="1046993" ht="12.6" customHeight="true"/>
    <row r="1046994" ht="12.6" customHeight="true"/>
    <row r="1046995" ht="12.6" customHeight="true"/>
    <row r="1046996" ht="12.6" customHeight="true"/>
    <row r="1046997" ht="12.6" customHeight="true"/>
    <row r="1046998" ht="12.6" customHeight="true"/>
    <row r="1046999" ht="12.6" customHeight="true"/>
    <row r="1047000" ht="12.6" customHeight="true"/>
    <row r="1047001" ht="12.6" customHeight="true"/>
    <row r="1047002" ht="12.6" customHeight="true"/>
    <row r="1047003" ht="12.6" customHeight="true"/>
    <row r="1047004" ht="12.6" customHeight="true"/>
    <row r="1047005" ht="12.6" customHeight="true"/>
    <row r="1047006" ht="12.6" customHeight="true"/>
    <row r="1047007" ht="12.6" customHeight="true"/>
    <row r="1047008" ht="12.6" customHeight="true"/>
    <row r="1047009" ht="12.6" customHeight="true"/>
    <row r="1047010" ht="12.6" customHeight="true"/>
    <row r="1047011" ht="12.6" customHeight="true"/>
    <row r="1047012" ht="12.6" customHeight="true"/>
    <row r="1047013" ht="12.6" customHeight="true"/>
    <row r="1047014" ht="12.6" customHeight="true"/>
    <row r="1047015" ht="12.6" customHeight="true"/>
    <row r="1047016" ht="12.6" customHeight="true"/>
    <row r="1047017" ht="12.6" customHeight="true"/>
    <row r="1047018" ht="12.6" customHeight="true"/>
    <row r="1047019" ht="12.6" customHeight="true"/>
    <row r="1047020" ht="12.6" customHeight="true"/>
    <row r="1047021" ht="12.6" customHeight="true"/>
    <row r="1047022" ht="12.6" customHeight="true"/>
    <row r="1047023" ht="12.6" customHeight="true"/>
    <row r="1047024" ht="12.6" customHeight="true"/>
    <row r="1047025" ht="12.6" customHeight="true"/>
    <row r="1047026" ht="12.6" customHeight="true"/>
    <row r="1047027" ht="12.6" customHeight="true"/>
    <row r="1047028" ht="12.6" customHeight="true"/>
    <row r="1047029" ht="12.6" customHeight="true"/>
    <row r="1047030" ht="12.6" customHeight="true"/>
    <row r="1047031" ht="12.6" customHeight="true"/>
    <row r="1047032" ht="12.6" customHeight="true"/>
    <row r="1047033" ht="12.6" customHeight="true"/>
    <row r="1047034" ht="12.6" customHeight="true"/>
    <row r="1047035" ht="12.6" customHeight="true"/>
    <row r="1047036" ht="12.6" customHeight="true"/>
    <row r="1047037" ht="12.6" customHeight="true"/>
    <row r="1047038" ht="12.6" customHeight="true"/>
    <row r="1047039" ht="12.6" customHeight="true"/>
    <row r="1047040" ht="12.6" customHeight="true"/>
    <row r="1047041" ht="12.6" customHeight="true"/>
    <row r="1047042" ht="12.6" customHeight="true"/>
    <row r="1047043" ht="12.6" customHeight="true"/>
    <row r="1047044" ht="12.6" customHeight="true"/>
    <row r="1047045" ht="12.6" customHeight="true"/>
    <row r="1047046" ht="12.6" customHeight="true"/>
    <row r="1047047" ht="12.6" customHeight="true"/>
    <row r="1047048" ht="12.6" customHeight="true"/>
    <row r="1047049" ht="12.6" customHeight="true"/>
    <row r="1047050" ht="12.6" customHeight="true"/>
    <row r="1047051" ht="12.6" customHeight="true"/>
    <row r="1047052" ht="12.6" customHeight="true"/>
    <row r="1047053" ht="12.6" customHeight="true"/>
    <row r="1047054" ht="12.6" customHeight="true"/>
    <row r="1047055" ht="12.6" customHeight="true"/>
    <row r="1047056" ht="12.6" customHeight="true"/>
    <row r="1047057" ht="12.6" customHeight="true"/>
    <row r="1047058" ht="12.6" customHeight="true"/>
    <row r="1047059" ht="12.6" customHeight="true"/>
    <row r="1047060" ht="12.6" customHeight="true"/>
    <row r="1047061" ht="12.6" customHeight="true"/>
    <row r="1047062" ht="12.6" customHeight="true"/>
    <row r="1047063" ht="12.6" customHeight="true"/>
    <row r="1047064" ht="12.6" customHeight="true"/>
    <row r="1047065" ht="12.6" customHeight="true"/>
    <row r="1047066" ht="12.6" customHeight="true"/>
    <row r="1047067" ht="12.6" customHeight="true"/>
    <row r="1047068" ht="12.6" customHeight="true"/>
    <row r="1047069" ht="12.6" customHeight="true"/>
    <row r="1047070" ht="12.6" customHeight="true"/>
    <row r="1047071" ht="12.6" customHeight="true"/>
    <row r="1047072" ht="12.6" customHeight="true"/>
    <row r="1047073" ht="12.6" customHeight="true"/>
    <row r="1047074" ht="12.6" customHeight="true"/>
    <row r="1047075" ht="12.6" customHeight="true"/>
    <row r="1047076" ht="12.6" customHeight="true"/>
    <row r="1047077" ht="12.6" customHeight="true"/>
    <row r="1047078" ht="12.6" customHeight="true"/>
    <row r="1047079" ht="12.6" customHeight="true"/>
    <row r="1047080" ht="12.6" customHeight="true"/>
    <row r="1047081" ht="12.6" customHeight="true"/>
    <row r="1047082" ht="12.6" customHeight="true"/>
    <row r="1047083" ht="12.6" customHeight="true"/>
    <row r="1047084" ht="12.6" customHeight="true"/>
    <row r="1047085" ht="12.6" customHeight="true"/>
    <row r="1047086" ht="12.6" customHeight="true"/>
    <row r="1047087" ht="12.6" customHeight="true"/>
    <row r="1047088" ht="12.6" customHeight="true"/>
    <row r="1047089" ht="12.6" customHeight="true"/>
    <row r="1047090" ht="12.6" customHeight="true"/>
    <row r="1047091" ht="12.6" customHeight="true"/>
    <row r="1047092" ht="12.6" customHeight="true"/>
    <row r="1047093" ht="12.6" customHeight="true"/>
    <row r="1047094" ht="12.6" customHeight="true"/>
    <row r="1047095" ht="12.6" customHeight="true"/>
    <row r="1047096" ht="12.6" customHeight="true"/>
    <row r="1047097" ht="12.6" customHeight="true"/>
    <row r="1047098" ht="12.6" customHeight="true"/>
    <row r="1047099" ht="12.6" customHeight="true"/>
    <row r="1047100" ht="12.6" customHeight="true"/>
    <row r="1047101" ht="12.6" customHeight="true"/>
    <row r="1047102" ht="12.6" customHeight="true"/>
    <row r="1047103" ht="12.6" customHeight="true"/>
    <row r="1047104" ht="12.6" customHeight="true"/>
    <row r="1047105" ht="12.6" customHeight="true"/>
    <row r="1047106" ht="12.6" customHeight="true"/>
    <row r="1047107" ht="12.6" customHeight="true"/>
    <row r="1047108" ht="12.6" customHeight="true"/>
    <row r="1047109" ht="12.6" customHeight="true"/>
    <row r="1047110" ht="12.6" customHeight="true"/>
    <row r="1047111" ht="12.6" customHeight="true"/>
    <row r="1047112" ht="12.6" customHeight="true"/>
    <row r="1047113" ht="12.6" customHeight="true"/>
    <row r="1047114" ht="12.6" customHeight="true"/>
    <row r="1047115" ht="12.6" customHeight="true"/>
    <row r="1047116" ht="12.6" customHeight="true"/>
    <row r="1047117" ht="12.6" customHeight="true"/>
    <row r="1047118" ht="12.6" customHeight="true"/>
    <row r="1047119" ht="12.6" customHeight="true"/>
    <row r="1047120" ht="12.6" customHeight="true"/>
    <row r="1047121" ht="12.6" customHeight="true"/>
    <row r="1047122" ht="12.6" customHeight="true"/>
    <row r="1047123" ht="12.6" customHeight="true"/>
    <row r="1047124" ht="12.6" customHeight="true"/>
    <row r="1047125" ht="12.6" customHeight="true"/>
    <row r="1047126" ht="12.6" customHeight="true"/>
    <row r="1047127" ht="12.6" customHeight="true"/>
    <row r="1047128" ht="12.6" customHeight="true"/>
    <row r="1047129" ht="12.6" customHeight="true"/>
    <row r="1047130" ht="12.6" customHeight="true"/>
    <row r="1047131" ht="12.6" customHeight="true"/>
    <row r="1047132" ht="12.6" customHeight="true"/>
    <row r="1047133" ht="12.6" customHeight="true"/>
    <row r="1047134" ht="12.6" customHeight="true"/>
    <row r="1047135" ht="12.6" customHeight="true"/>
    <row r="1047136" ht="12.6" customHeight="true"/>
    <row r="1047137" ht="12.6" customHeight="true"/>
    <row r="1047138" ht="12.6" customHeight="true"/>
    <row r="1047139" ht="12.6" customHeight="true"/>
    <row r="1047140" ht="12.6" customHeight="true"/>
    <row r="1047141" ht="12.6" customHeight="true"/>
    <row r="1047142" ht="12.6" customHeight="true"/>
    <row r="1047143" ht="12.6" customHeight="true"/>
    <row r="1047144" ht="12.6" customHeight="true"/>
    <row r="1047145" ht="12.6" customHeight="true"/>
    <row r="1047146" ht="12.6" customHeight="true"/>
    <row r="1047147" ht="12.6" customHeight="true"/>
    <row r="1047148" ht="12.6" customHeight="true"/>
    <row r="1047149" ht="12.6" customHeight="true"/>
    <row r="1047150" ht="12.6" customHeight="true"/>
    <row r="1047151" ht="12.6" customHeight="true"/>
    <row r="1047152" ht="12.6" customHeight="true"/>
    <row r="1047153" ht="12.6" customHeight="true"/>
    <row r="1047154" ht="12.6" customHeight="true"/>
    <row r="1047155" ht="12.6" customHeight="true"/>
    <row r="1047156" ht="12.6" customHeight="true"/>
    <row r="1047157" ht="12.6" customHeight="true"/>
    <row r="1047158" ht="12.6" customHeight="true"/>
    <row r="1047159" ht="12.6" customHeight="true"/>
    <row r="1047160" ht="12.6" customHeight="true"/>
    <row r="1047161" ht="12.6" customHeight="true"/>
    <row r="1047162" ht="12.6" customHeight="true"/>
    <row r="1047163" ht="12.6" customHeight="true"/>
    <row r="1047164" ht="12.6" customHeight="true"/>
    <row r="1047165" ht="12.6" customHeight="true"/>
    <row r="1047166" ht="12.6" customHeight="true"/>
    <row r="1047167" ht="12.6" customHeight="true"/>
    <row r="1047168" ht="12.6" customHeight="true"/>
    <row r="1047169" ht="12.6" customHeight="true"/>
    <row r="1047170" ht="12.6" customHeight="true"/>
    <row r="1047171" ht="12.6" customHeight="true"/>
    <row r="1047172" ht="12.6" customHeight="true"/>
    <row r="1047173" ht="12.6" customHeight="true"/>
    <row r="1047174" ht="12.6" customHeight="true"/>
    <row r="1047175" ht="12.6" customHeight="true"/>
    <row r="1047176" ht="12.6" customHeight="true"/>
    <row r="1047177" ht="12.6" customHeight="true"/>
    <row r="1047178" ht="12.6" customHeight="true"/>
    <row r="1047179" ht="12.6" customHeight="true"/>
    <row r="1047180" ht="12.6" customHeight="true"/>
    <row r="1047181" ht="12.6" customHeight="true"/>
    <row r="1047182" ht="12.6" customHeight="true"/>
    <row r="1047183" ht="12.6" customHeight="true"/>
    <row r="1047184" ht="12.6" customHeight="true"/>
    <row r="1047185" ht="12.6" customHeight="true"/>
    <row r="1047186" ht="12.6" customHeight="true"/>
    <row r="1047187" ht="12.6" customHeight="true"/>
    <row r="1047188" ht="12.6" customHeight="true"/>
    <row r="1047189" ht="12.6" customHeight="true"/>
    <row r="1047190" ht="12.6" customHeight="true"/>
    <row r="1047191" ht="12.6" customHeight="true"/>
    <row r="1047192" ht="12.6" customHeight="true"/>
    <row r="1047193" ht="12.6" customHeight="true"/>
    <row r="1047194" ht="12.6" customHeight="true"/>
    <row r="1047195" ht="12.6" customHeight="true"/>
    <row r="1047196" ht="12.6" customHeight="true"/>
    <row r="1047197" ht="12.6" customHeight="true"/>
    <row r="1047198" ht="12.6" customHeight="true"/>
    <row r="1047199" ht="12.6" customHeight="true"/>
    <row r="1047200" ht="12.6" customHeight="true"/>
    <row r="1047201" ht="12.6" customHeight="true"/>
    <row r="1047202" ht="12.6" customHeight="true"/>
    <row r="1047203" ht="12.6" customHeight="true"/>
    <row r="1047204" ht="12.6" customHeight="true"/>
    <row r="1047205" ht="12.6" customHeight="true"/>
    <row r="1047206" ht="12.6" customHeight="true"/>
    <row r="1047207" ht="12.6" customHeight="true"/>
    <row r="1047208" ht="12.6" customHeight="true"/>
    <row r="1047209" ht="12.6" customHeight="true"/>
    <row r="1047210" ht="12.6" customHeight="true"/>
    <row r="1047211" ht="12.6" customHeight="true"/>
    <row r="1047212" ht="12.6" customHeight="true"/>
    <row r="1047213" ht="12.6" customHeight="true"/>
    <row r="1047214" ht="12.6" customHeight="true"/>
    <row r="1047215" ht="12.6" customHeight="true"/>
    <row r="1047216" ht="12.6" customHeight="true"/>
    <row r="1047217" ht="12.6" customHeight="true"/>
    <row r="1047218" ht="12.6" customHeight="true"/>
    <row r="1047219" ht="12.6" customHeight="true"/>
    <row r="1047220" ht="12.6" customHeight="true"/>
    <row r="1047221" ht="12.6" customHeight="true"/>
    <row r="1047222" ht="12.6" customHeight="true"/>
    <row r="1047223" ht="12.6" customHeight="true"/>
    <row r="1047224" ht="12.6" customHeight="true"/>
    <row r="1047225" ht="12.6" customHeight="true"/>
    <row r="1047226" ht="12.6" customHeight="true"/>
    <row r="1047227" ht="12.6" customHeight="true"/>
    <row r="1047228" ht="12.6" customHeight="true"/>
    <row r="1047229" ht="12.6" customHeight="true"/>
    <row r="1047230" ht="12.6" customHeight="true"/>
    <row r="1047231" ht="12.6" customHeight="true"/>
    <row r="1047232" ht="12.6" customHeight="true"/>
    <row r="1047233" ht="12.6" customHeight="true"/>
    <row r="1047234" ht="12.6" customHeight="true"/>
    <row r="1047235" ht="12.6" customHeight="true"/>
    <row r="1047236" ht="12.6" customHeight="true"/>
    <row r="1047237" ht="12.6" customHeight="true"/>
    <row r="1047238" ht="12.6" customHeight="true"/>
    <row r="1047239" ht="12.6" customHeight="true"/>
    <row r="1047240" ht="12.6" customHeight="true"/>
    <row r="1047241" ht="12.6" customHeight="true"/>
    <row r="1047242" ht="12.6" customHeight="true"/>
    <row r="1047243" ht="12.6" customHeight="true"/>
    <row r="1047244" ht="12.6" customHeight="true"/>
    <row r="1047245" ht="12.6" customHeight="true"/>
    <row r="1047246" ht="12.6" customHeight="true"/>
    <row r="1047247" ht="12.6" customHeight="true"/>
    <row r="1047248" ht="12.6" customHeight="true"/>
    <row r="1047249" ht="12.6" customHeight="true"/>
    <row r="1047250" ht="12.6" customHeight="true"/>
    <row r="1047251" ht="12.6" customHeight="true"/>
    <row r="1047252" ht="12.6" customHeight="true"/>
    <row r="1047253" ht="12.6" customHeight="true"/>
    <row r="1047254" ht="12.6" customHeight="true"/>
    <row r="1047255" ht="12.6" customHeight="true"/>
    <row r="1047256" ht="12.6" customHeight="true"/>
    <row r="1047257" ht="12.6" customHeight="true"/>
    <row r="1047258" ht="12.6" customHeight="true"/>
    <row r="1047259" ht="12.6" customHeight="true"/>
    <row r="1047260" ht="12.6" customHeight="true"/>
    <row r="1047261" ht="12.6" customHeight="true"/>
    <row r="1047262" ht="12.6" customHeight="true"/>
    <row r="1047263" ht="12.6" customHeight="true"/>
    <row r="1047264" ht="12.6" customHeight="true"/>
    <row r="1047265" ht="12.6" customHeight="true"/>
    <row r="1047266" ht="12.6" customHeight="true"/>
    <row r="1047267" ht="12.6" customHeight="true"/>
    <row r="1047268" ht="12.6" customHeight="true"/>
    <row r="1047269" ht="12.6" customHeight="true"/>
    <row r="1047270" ht="12.6" customHeight="true"/>
    <row r="1047271" ht="12.6" customHeight="true"/>
    <row r="1047272" ht="12.6" customHeight="true"/>
    <row r="1047273" ht="12.6" customHeight="true"/>
    <row r="1047274" ht="12.6" customHeight="true"/>
    <row r="1047275" ht="12.6" customHeight="true"/>
    <row r="1047276" ht="12.6" customHeight="true"/>
    <row r="1047277" ht="12.6" customHeight="true"/>
    <row r="1047278" ht="12.6" customHeight="true"/>
    <row r="1047279" ht="12.6" customHeight="true"/>
    <row r="1047280" ht="12.6" customHeight="true"/>
    <row r="1047281" ht="12.6" customHeight="true"/>
    <row r="1047282" ht="12.6" customHeight="true"/>
    <row r="1047283" ht="12.6" customHeight="true"/>
    <row r="1047284" ht="12.6" customHeight="true"/>
    <row r="1047285" ht="12.6" customHeight="true"/>
    <row r="1047286" ht="12.6" customHeight="true"/>
    <row r="1047287" ht="12.6" customHeight="true"/>
    <row r="1047288" ht="12.6" customHeight="true"/>
    <row r="1047289" ht="12.6" customHeight="true"/>
    <row r="1047290" ht="12.6" customHeight="true"/>
    <row r="1047291" ht="12.6" customHeight="true"/>
    <row r="1047292" ht="12.6" customHeight="true"/>
    <row r="1047293" ht="12.6" customHeight="true"/>
    <row r="1047294" ht="12.6" customHeight="true"/>
    <row r="1047295" ht="12.6" customHeight="true"/>
    <row r="1047296" ht="12.6" customHeight="true"/>
    <row r="1047297" ht="12.6" customHeight="true"/>
    <row r="1047298" ht="12.6" customHeight="true"/>
    <row r="1047299" ht="12.6" customHeight="true"/>
    <row r="1047300" ht="12.6" customHeight="true"/>
    <row r="1047301" ht="12.6" customHeight="true"/>
    <row r="1047302" ht="12.6" customHeight="true"/>
    <row r="1047303" ht="12.6" customHeight="true"/>
    <row r="1047304" ht="12.6" customHeight="true"/>
    <row r="1047305" ht="12.6" customHeight="true"/>
    <row r="1047306" ht="12.6" customHeight="true"/>
    <row r="1047307" ht="12.6" customHeight="true"/>
    <row r="1047308" ht="12.6" customHeight="true"/>
    <row r="1047309" ht="12.6" customHeight="true"/>
    <row r="1047310" ht="12.6" customHeight="true"/>
    <row r="1047311" ht="12.6" customHeight="true"/>
    <row r="1047312" ht="12.6" customHeight="true"/>
    <row r="1047313" ht="12.6" customHeight="true"/>
    <row r="1047314" ht="12.6" customHeight="true"/>
    <row r="1047315" ht="12.6" customHeight="true"/>
    <row r="1047316" ht="12.6" customHeight="true"/>
    <row r="1047317" ht="12.6" customHeight="true"/>
    <row r="1047318" ht="12.6" customHeight="true"/>
    <row r="1047319" ht="12.6" customHeight="true"/>
    <row r="1047320" ht="12.6" customHeight="true"/>
    <row r="1047321" ht="12.6" customHeight="true"/>
    <row r="1047322" ht="12.6" customHeight="true"/>
    <row r="1047323" ht="12.6" customHeight="true"/>
    <row r="1047324" ht="12.6" customHeight="true"/>
    <row r="1047325" ht="12.6" customHeight="true"/>
    <row r="1047326" ht="12.6" customHeight="true"/>
    <row r="1047327" ht="12.6" customHeight="true"/>
    <row r="1047328" ht="12.6" customHeight="true"/>
    <row r="1047329" ht="12.6" customHeight="true"/>
    <row r="1047330" ht="12.6" customHeight="true"/>
    <row r="1047331" ht="12.6" customHeight="true"/>
    <row r="1047332" ht="12.6" customHeight="true"/>
    <row r="1047333" ht="12.6" customHeight="true"/>
    <row r="1047334" ht="12.6" customHeight="true"/>
    <row r="1047335" ht="12.6" customHeight="true"/>
    <row r="1047336" ht="12.6" customHeight="true"/>
    <row r="1047337" ht="12.6" customHeight="true"/>
    <row r="1047338" ht="12.6" customHeight="true"/>
    <row r="1047339" ht="12.6" customHeight="true"/>
    <row r="1047340" ht="12.6" customHeight="true"/>
    <row r="1047341" ht="12.6" customHeight="true"/>
    <row r="1047342" ht="12.6" customHeight="true"/>
    <row r="1047343" ht="12.6" customHeight="true"/>
    <row r="1047344" ht="12.6" customHeight="true"/>
    <row r="1047345" ht="12.6" customHeight="true"/>
    <row r="1047346" ht="12.6" customHeight="true"/>
    <row r="1047347" ht="12.6" customHeight="true"/>
    <row r="1047348" ht="12.6" customHeight="true"/>
    <row r="1047349" ht="12.6" customHeight="true"/>
    <row r="1047350" ht="12.6" customHeight="true"/>
    <row r="1047351" ht="12.6" customHeight="true"/>
    <row r="1047352" ht="12.6" customHeight="true"/>
    <row r="1047353" ht="12.6" customHeight="true"/>
    <row r="1047354" ht="12.6" customHeight="true"/>
    <row r="1047355" ht="12.6" customHeight="true"/>
    <row r="1047356" ht="12.6" customHeight="true"/>
    <row r="1047357" ht="12.6" customHeight="true"/>
    <row r="1047358" ht="12.6" customHeight="true"/>
    <row r="1047359" ht="12.6" customHeight="true"/>
    <row r="1047360" ht="12.6" customHeight="true"/>
    <row r="1047361" ht="12.6" customHeight="true"/>
    <row r="1047362" ht="12.6" customHeight="true"/>
    <row r="1047363" ht="12.6" customHeight="true"/>
    <row r="1047364" ht="12.6" customHeight="true"/>
    <row r="1047365" ht="12.6" customHeight="true"/>
    <row r="1047366" ht="12.6" customHeight="true"/>
    <row r="1047367" ht="12.6" customHeight="true"/>
    <row r="1047368" ht="12.6" customHeight="true"/>
    <row r="1047369" ht="12.6" customHeight="true"/>
    <row r="1047370" ht="12.6" customHeight="true"/>
    <row r="1047371" ht="12.6" customHeight="true"/>
    <row r="1047372" ht="12.6" customHeight="true"/>
    <row r="1047373" ht="12.6" customHeight="true"/>
    <row r="1047374" ht="12.6" customHeight="true"/>
    <row r="1047375" ht="12.6" customHeight="true"/>
    <row r="1047376" ht="12.6" customHeight="true"/>
    <row r="1047377" ht="12.6" customHeight="true"/>
    <row r="1047378" ht="12.6" customHeight="true"/>
    <row r="1047379" ht="12.6" customHeight="true"/>
    <row r="1047380" ht="12.6" customHeight="true"/>
    <row r="1047381" ht="12.6" customHeight="true"/>
    <row r="1047382" ht="12.6" customHeight="true"/>
    <row r="1047383" ht="12.6" customHeight="true"/>
    <row r="1047384" ht="12.6" customHeight="true"/>
    <row r="1047385" ht="12.6" customHeight="true"/>
    <row r="1047386" ht="12.6" customHeight="true"/>
    <row r="1047387" ht="12.6" customHeight="true"/>
    <row r="1047388" ht="12.6" customHeight="true"/>
    <row r="1047389" ht="12.6" customHeight="true"/>
    <row r="1047390" ht="12.6" customHeight="true"/>
    <row r="1047391" ht="12.6" customHeight="true"/>
    <row r="1047392" ht="12.6" customHeight="true"/>
    <row r="1047393" ht="12.6" customHeight="true"/>
    <row r="1047394" ht="12.6" customHeight="true"/>
    <row r="1047395" ht="12.6" customHeight="true"/>
    <row r="1047396" ht="12.6" customHeight="true"/>
    <row r="1047397" ht="12.6" customHeight="true"/>
    <row r="1047398" ht="12.6" customHeight="true"/>
    <row r="1047399" ht="12.6" customHeight="true"/>
    <row r="1047400" ht="12.6" customHeight="true"/>
    <row r="1047401" ht="12.6" customHeight="true"/>
    <row r="1047402" ht="12.6" customHeight="true"/>
    <row r="1047403" ht="12.6" customHeight="true"/>
    <row r="1047404" ht="12.6" customHeight="true"/>
    <row r="1047405" ht="12.6" customHeight="true"/>
    <row r="1047406" ht="12.6" customHeight="true"/>
    <row r="1047407" ht="12.6" customHeight="true"/>
    <row r="1047408" ht="12.6" customHeight="true"/>
    <row r="1047409" ht="12.6" customHeight="true"/>
    <row r="1047410" ht="12.6" customHeight="true"/>
    <row r="1047411" ht="12.6" customHeight="true"/>
    <row r="1047412" ht="12.6" customHeight="true"/>
    <row r="1047413" ht="12.6" customHeight="true"/>
    <row r="1047414" ht="12.6" customHeight="true"/>
    <row r="1047415" ht="12.6" customHeight="true"/>
    <row r="1047416" ht="12.6" customHeight="true"/>
    <row r="1047417" ht="12.6" customHeight="true"/>
    <row r="1047418" ht="12.6" customHeight="true"/>
    <row r="1047419" ht="12.6" customHeight="true"/>
    <row r="1047420" ht="12.6" customHeight="true"/>
    <row r="1047421" ht="12.6" customHeight="true"/>
    <row r="1047422" ht="12.6" customHeight="true"/>
    <row r="1047423" ht="12.6" customHeight="true"/>
    <row r="1047424" ht="12.6" customHeight="true"/>
    <row r="1047425" ht="12.6" customHeight="true"/>
    <row r="1047426" ht="12.6" customHeight="true"/>
    <row r="1047427" ht="12.6" customHeight="true"/>
    <row r="1047428" ht="12.6" customHeight="true"/>
    <row r="1047429" ht="12.6" customHeight="true"/>
    <row r="1047430" ht="12.6" customHeight="true"/>
    <row r="1047431" ht="12.6" customHeight="true"/>
    <row r="1047432" ht="12.6" customHeight="true"/>
    <row r="1047433" ht="12.6" customHeight="true"/>
    <row r="1047434" ht="12.6" customHeight="true"/>
    <row r="1047435" ht="12.6" customHeight="true"/>
    <row r="1047436" ht="12.6" customHeight="true"/>
    <row r="1047437" ht="12.6" customHeight="true"/>
    <row r="1047438" ht="12.6" customHeight="true"/>
    <row r="1047439" ht="12.6" customHeight="true"/>
    <row r="1047440" ht="12.6" customHeight="true"/>
    <row r="1047441" ht="12.6" customHeight="true"/>
    <row r="1047442" ht="12.6" customHeight="true"/>
    <row r="1047443" ht="12.6" customHeight="true"/>
    <row r="1047444" ht="12.6" customHeight="true"/>
    <row r="1047445" ht="12.6" customHeight="true"/>
    <row r="1047446" ht="12.6" customHeight="true"/>
    <row r="1047447" ht="12.6" customHeight="true"/>
    <row r="1047448" ht="12.6" customHeight="true"/>
    <row r="1047449" ht="12.6" customHeight="true"/>
    <row r="1047450" ht="12.6" customHeight="true"/>
    <row r="1047451" ht="12.6" customHeight="true"/>
    <row r="1047452" ht="12.6" customHeight="true"/>
    <row r="1047453" ht="12.6" customHeight="true"/>
    <row r="1047454" ht="12.6" customHeight="true"/>
    <row r="1047455" ht="12.6" customHeight="true"/>
    <row r="1047456" ht="12.6" customHeight="true"/>
    <row r="1047457" ht="12.6" customHeight="true"/>
    <row r="1047458" ht="12.6" customHeight="true"/>
    <row r="1047459" ht="12.6" customHeight="true"/>
    <row r="1047460" ht="12.6" customHeight="true"/>
    <row r="1047461" ht="12.6" customHeight="true"/>
    <row r="1047462" ht="12.6" customHeight="true"/>
    <row r="1047463" ht="12.6" customHeight="true"/>
    <row r="1047464" ht="12.6" customHeight="true"/>
    <row r="1047465" ht="12.6" customHeight="true"/>
    <row r="1047466" ht="12.6" customHeight="true"/>
    <row r="1047467" ht="12.6" customHeight="true"/>
    <row r="1047468" ht="12.6" customHeight="true"/>
    <row r="1047469" ht="12.6" customHeight="true"/>
    <row r="1047470" ht="12.6" customHeight="true"/>
    <row r="1047471" ht="12.6" customHeight="true"/>
    <row r="1047472" ht="12.6" customHeight="true"/>
    <row r="1047473" ht="12.6" customHeight="true"/>
    <row r="1047474" ht="12.6" customHeight="true"/>
    <row r="1047475" ht="12.6" customHeight="true"/>
    <row r="1047476" ht="12.6" customHeight="true"/>
    <row r="1047477" ht="12.6" customHeight="true"/>
    <row r="1047478" ht="12.6" customHeight="true"/>
    <row r="1047479" ht="12.6" customHeight="true"/>
    <row r="1047480" ht="12.6" customHeight="true"/>
    <row r="1047481" ht="12.6" customHeight="true"/>
    <row r="1047482" ht="12.6" customHeight="true"/>
    <row r="1047483" ht="12.6" customHeight="true"/>
    <row r="1047484" ht="12.6" customHeight="true"/>
    <row r="1047485" ht="12.6" customHeight="true"/>
    <row r="1047486" ht="12.6" customHeight="true"/>
    <row r="1047487" ht="12.6" customHeight="true"/>
    <row r="1047488" ht="12.6" customHeight="true"/>
    <row r="1047489" ht="12.6" customHeight="true"/>
    <row r="1047490" ht="12.6" customHeight="true"/>
    <row r="1047491" ht="12.6" customHeight="true"/>
    <row r="1047492" ht="12.6" customHeight="true"/>
    <row r="1047493" ht="12.6" customHeight="true"/>
    <row r="1047494" ht="12.6" customHeight="true"/>
    <row r="1047495" ht="12.6" customHeight="true"/>
    <row r="1047496" ht="12.6" customHeight="true"/>
    <row r="1047497" ht="12.6" customHeight="true"/>
    <row r="1047498" ht="12.6" customHeight="true"/>
    <row r="1047499" ht="12.6" customHeight="true"/>
    <row r="1047500" ht="12.6" customHeight="true"/>
    <row r="1047501" ht="12.6" customHeight="true"/>
    <row r="1047502" ht="12.6" customHeight="true"/>
    <row r="1047503" ht="12.6" customHeight="true"/>
    <row r="1047504" ht="12.6" customHeight="true"/>
    <row r="1047505" ht="12.6" customHeight="true"/>
    <row r="1047506" ht="12.6" customHeight="true"/>
    <row r="1047507" ht="12.6" customHeight="true"/>
    <row r="1047508" ht="12.6" customHeight="true"/>
    <row r="1047509" ht="12.6" customHeight="true"/>
    <row r="1047510" ht="12.6" customHeight="true"/>
    <row r="1047511" ht="12.6" customHeight="true"/>
    <row r="1047512" ht="12.6" customHeight="true"/>
    <row r="1047513" ht="12.6" customHeight="true"/>
    <row r="1047514" ht="12.6" customHeight="true"/>
    <row r="1047515" ht="12.6" customHeight="true"/>
    <row r="1047516" ht="12.6" customHeight="true"/>
    <row r="1047517" ht="12.6" customHeight="true"/>
    <row r="1047518" ht="12.6" customHeight="true"/>
    <row r="1047519" ht="12.6" customHeight="true"/>
    <row r="1047520" ht="12.6" customHeight="true"/>
    <row r="1047521" ht="12.6" customHeight="true"/>
    <row r="1047522" ht="12.6" customHeight="true"/>
    <row r="1047523" ht="12.6" customHeight="true"/>
    <row r="1047524" ht="12.6" customHeight="true"/>
    <row r="1047525" ht="12.6" customHeight="true"/>
    <row r="1047526" ht="12.6" customHeight="true"/>
    <row r="1047527" ht="12.6" customHeight="true"/>
    <row r="1047528" ht="12.6" customHeight="true"/>
    <row r="1047529" ht="12.6" customHeight="true"/>
    <row r="1047530" ht="12.6" customHeight="true"/>
    <row r="1047531" ht="12.6" customHeight="true"/>
    <row r="1047532" ht="12.6" customHeight="true"/>
    <row r="1047533" ht="12.6" customHeight="true"/>
    <row r="1047534" ht="12.6" customHeight="true"/>
    <row r="1047535" ht="12.6" customHeight="true"/>
    <row r="1047536" ht="12.6" customHeight="true"/>
    <row r="1047537" ht="12.6" customHeight="true"/>
    <row r="1047538" ht="12.6" customHeight="true"/>
    <row r="1047539" ht="12.6" customHeight="true"/>
    <row r="1047540" ht="12.6" customHeight="true"/>
    <row r="1047541" ht="12.6" customHeight="true"/>
    <row r="1047542" ht="12.6" customHeight="true"/>
    <row r="1047543" ht="12.6" customHeight="true"/>
    <row r="1047544" ht="12.6" customHeight="true"/>
    <row r="1047545" ht="12.6" customHeight="true"/>
    <row r="1047546" ht="12.6" customHeight="true"/>
    <row r="1047547" ht="12.6" customHeight="true"/>
    <row r="1047548" ht="12.6" customHeight="true"/>
    <row r="1047549" ht="12.6" customHeight="true"/>
    <row r="1047550" ht="12.6" customHeight="true"/>
    <row r="1047551" ht="12.6" customHeight="true"/>
    <row r="1047552" ht="12.6" customHeight="true"/>
    <row r="1047553" ht="12.6" customHeight="true"/>
    <row r="1047554" ht="12.6" customHeight="true"/>
    <row r="1047555" ht="12.6" customHeight="true"/>
    <row r="1047556" ht="12.6" customHeight="true"/>
    <row r="1047557" ht="12.6" customHeight="true"/>
    <row r="1047558" ht="12.6" customHeight="true"/>
    <row r="1047559" ht="12.6" customHeight="true"/>
    <row r="1047560" ht="12.6" customHeight="true"/>
    <row r="1047561" ht="12.6" customHeight="true"/>
    <row r="1047562" ht="12.6" customHeight="true"/>
    <row r="1047563" ht="12.6" customHeight="true"/>
    <row r="1047564" ht="12.6" customHeight="true"/>
    <row r="1047565" ht="12.6" customHeight="true"/>
    <row r="1047566" ht="12.6" customHeight="true"/>
    <row r="1047567" ht="12.6" customHeight="true"/>
    <row r="1047568" ht="12.6" customHeight="true"/>
    <row r="1047569" ht="12.6" customHeight="true"/>
    <row r="1047570" ht="12.6" customHeight="true"/>
    <row r="1047571" ht="12.6" customHeight="true"/>
    <row r="1047572" ht="12.6" customHeight="true"/>
    <row r="1047573" ht="12.6" customHeight="true"/>
    <row r="1047574" ht="12.6" customHeight="true"/>
    <row r="1047575" ht="12.6" customHeight="true"/>
    <row r="1047576" ht="12.6" customHeight="true"/>
    <row r="1047577" ht="12.6" customHeight="true"/>
    <row r="1047578" ht="12.6" customHeight="true"/>
    <row r="1047579" ht="12.6" customHeight="true"/>
    <row r="1047580" ht="12.6" customHeight="true"/>
    <row r="1047581" ht="12.6" customHeight="true"/>
    <row r="1047582" ht="12.6" customHeight="true"/>
    <row r="1047583" ht="12.6" customHeight="true"/>
    <row r="1047584" ht="12.6" customHeight="true"/>
    <row r="1047585" ht="12.6" customHeight="true"/>
    <row r="1047586" ht="12.6" customHeight="true"/>
    <row r="1047587" ht="12.6" customHeight="true"/>
    <row r="1047588" ht="12.6" customHeight="true"/>
    <row r="1047589" ht="12.6" customHeight="true"/>
    <row r="1047590" ht="12.6" customHeight="true"/>
    <row r="1047591" ht="12.6" customHeight="true"/>
    <row r="1047592" ht="12.6" customHeight="true"/>
    <row r="1047593" ht="12.6" customHeight="true"/>
    <row r="1047594" ht="12.6" customHeight="true"/>
    <row r="1047595" ht="12.6" customHeight="true"/>
    <row r="1047596" ht="12.6" customHeight="true"/>
    <row r="1047597" ht="12.6" customHeight="true"/>
    <row r="1047598" ht="12.6" customHeight="true"/>
    <row r="1047599" ht="12.6" customHeight="true"/>
    <row r="1047600" ht="12.6" customHeight="true"/>
    <row r="1047601" ht="12.6" customHeight="true"/>
    <row r="1047602" ht="12.6" customHeight="true"/>
    <row r="1047603" ht="12.6" customHeight="true"/>
    <row r="1047604" ht="12.6" customHeight="true"/>
    <row r="1047605" ht="12.6" customHeight="true"/>
    <row r="1047606" ht="12.6" customHeight="true"/>
    <row r="1047607" ht="12.6" customHeight="true"/>
    <row r="1047608" ht="12.6" customHeight="true"/>
    <row r="1047609" ht="12.6" customHeight="true"/>
    <row r="1047610" ht="12.6" customHeight="true"/>
    <row r="1047611" ht="12.6" customHeight="true"/>
    <row r="1047612" ht="12.6" customHeight="true"/>
    <row r="1047613" ht="12.6" customHeight="true"/>
    <row r="1047614" ht="12.6" customHeight="true"/>
    <row r="1047615" ht="12.6" customHeight="true"/>
    <row r="1047616" ht="12.6" customHeight="true"/>
    <row r="1047617" ht="12.6" customHeight="true"/>
    <row r="1047618" ht="12.6" customHeight="true"/>
    <row r="1047619" ht="12.6" customHeight="true"/>
    <row r="1047620" ht="12.6" customHeight="true"/>
    <row r="1047621" ht="12.6" customHeight="true"/>
    <row r="1047622" ht="12.6" customHeight="true"/>
    <row r="1047623" ht="12.6" customHeight="true"/>
    <row r="1047624" ht="12.6" customHeight="true"/>
    <row r="1047625" ht="12.6" customHeight="true"/>
    <row r="1047626" ht="12.6" customHeight="true"/>
    <row r="1047627" ht="12.6" customHeight="true"/>
    <row r="1047628" ht="12.6" customHeight="true"/>
    <row r="1047629" ht="12.6" customHeight="true"/>
    <row r="1047630" ht="12.6" customHeight="true"/>
    <row r="1047631" ht="12.6" customHeight="true"/>
    <row r="1047632" ht="12.6" customHeight="true"/>
    <row r="1047633" ht="12.6" customHeight="true"/>
    <row r="1047634" ht="12.6" customHeight="true"/>
    <row r="1047635" ht="12.6" customHeight="true"/>
    <row r="1047636" ht="12.6" customHeight="true"/>
    <row r="1047637" ht="12.6" customHeight="true"/>
    <row r="1047638" ht="12.6" customHeight="true"/>
    <row r="1047639" ht="12.6" customHeight="true"/>
    <row r="1047640" ht="12.6" customHeight="true"/>
    <row r="1047641" ht="12.6" customHeight="true"/>
    <row r="1047642" ht="12.6" customHeight="true"/>
    <row r="1047643" ht="12.6" customHeight="true"/>
    <row r="1047644" ht="12.6" customHeight="true"/>
    <row r="1047645" ht="12.6" customHeight="true"/>
    <row r="1047646" ht="12.6" customHeight="true"/>
    <row r="1047647" ht="12.6" customHeight="true"/>
    <row r="1047648" ht="12.6" customHeight="true"/>
    <row r="1047649" ht="12.6" customHeight="true"/>
    <row r="1047650" ht="12.6" customHeight="true"/>
    <row r="1047651" ht="12.6" customHeight="true"/>
    <row r="1047652" ht="12.6" customHeight="true"/>
    <row r="1047653" ht="12.6" customHeight="true"/>
    <row r="1047654" ht="12.6" customHeight="true"/>
    <row r="1047655" ht="12.6" customHeight="true"/>
    <row r="1047656" ht="12.6" customHeight="true"/>
    <row r="1047657" ht="12.6" customHeight="true"/>
    <row r="1047658" ht="12.6" customHeight="true"/>
    <row r="1047659" ht="12.6" customHeight="true"/>
    <row r="1047660" ht="12.6" customHeight="true"/>
    <row r="1047661" ht="12.6" customHeight="true"/>
    <row r="1047662" ht="12.6" customHeight="true"/>
    <row r="1047663" ht="12.6" customHeight="true"/>
    <row r="1047664" ht="12.6" customHeight="true"/>
    <row r="1047665" ht="12.6" customHeight="true"/>
    <row r="1047666" ht="12.6" customHeight="true"/>
    <row r="1047667" ht="12.6" customHeight="true"/>
    <row r="1047668" ht="12.6" customHeight="true"/>
    <row r="1047669" ht="12.6" customHeight="true"/>
    <row r="1047670" ht="12.6" customHeight="true"/>
    <row r="1047671" ht="12.6" customHeight="true"/>
    <row r="1047672" ht="12.6" customHeight="true"/>
    <row r="1047673" ht="12.6" customHeight="true"/>
    <row r="1047674" ht="12.6" customHeight="true"/>
    <row r="1047675" ht="12.6" customHeight="true"/>
    <row r="1047676" ht="12.6" customHeight="true"/>
    <row r="1047677" ht="12.6" customHeight="true"/>
    <row r="1047678" ht="12.6" customHeight="true"/>
    <row r="1047679" ht="12.6" customHeight="true"/>
    <row r="1047680" ht="12.6" customHeight="true"/>
    <row r="1047681" ht="12.6" customHeight="true"/>
    <row r="1047682" ht="12.6" customHeight="true"/>
    <row r="1047683" ht="12.6" customHeight="true"/>
    <row r="1047684" ht="12.6" customHeight="true"/>
    <row r="1047685" ht="12.6" customHeight="true"/>
    <row r="1047686" ht="12.6" customHeight="true"/>
    <row r="1047687" ht="12.6" customHeight="true"/>
    <row r="1047688" ht="12.6" customHeight="true"/>
    <row r="1047689" ht="12.6" customHeight="true"/>
    <row r="1047690" ht="12.6" customHeight="true"/>
    <row r="1047691" ht="12.6" customHeight="true"/>
    <row r="1047692" ht="12.6" customHeight="true"/>
    <row r="1047693" ht="12.6" customHeight="true"/>
    <row r="1047694" ht="12.6" customHeight="true"/>
    <row r="1047695" ht="12.6" customHeight="true"/>
    <row r="1047696" ht="12.6" customHeight="true"/>
    <row r="1047697" ht="12.6" customHeight="true"/>
    <row r="1047698" ht="12.6" customHeight="true"/>
    <row r="1047699" ht="12.6" customHeight="true"/>
    <row r="1047700" ht="12.6" customHeight="true"/>
    <row r="1047701" ht="12.6" customHeight="true"/>
    <row r="1047702" ht="12.6" customHeight="true"/>
    <row r="1047703" ht="12.6" customHeight="true"/>
    <row r="1047704" ht="12.6" customHeight="true"/>
    <row r="1047705" ht="12.6" customHeight="true"/>
    <row r="1047706" ht="12.6" customHeight="true"/>
    <row r="1047707" ht="12.6" customHeight="true"/>
    <row r="1047708" ht="12.6" customHeight="true"/>
    <row r="1047709" ht="12.6" customHeight="true"/>
    <row r="1047710" ht="12.6" customHeight="true"/>
    <row r="1047711" ht="12.6" customHeight="true"/>
    <row r="1047712" ht="12.6" customHeight="true"/>
    <row r="1047713" ht="12.6" customHeight="true"/>
    <row r="1047714" ht="12.6" customHeight="true"/>
    <row r="1047715" ht="12.6" customHeight="true"/>
    <row r="1047716" ht="12.6" customHeight="true"/>
    <row r="1047717" ht="12.6" customHeight="true"/>
    <row r="1047718" ht="12.6" customHeight="true"/>
    <row r="1047719" ht="12.6" customHeight="true"/>
    <row r="1047720" ht="12.6" customHeight="true"/>
    <row r="1047721" ht="12.6" customHeight="true"/>
    <row r="1047722" ht="12.6" customHeight="true"/>
    <row r="1047723" ht="12.6" customHeight="true"/>
    <row r="1047724" ht="12.6" customHeight="true"/>
    <row r="1047725" ht="12.6" customHeight="true"/>
    <row r="1047726" ht="12.6" customHeight="true"/>
    <row r="1047727" ht="12.6" customHeight="true"/>
    <row r="1047728" ht="12.6" customHeight="true"/>
    <row r="1047729" ht="12.6" customHeight="true"/>
    <row r="1047730" ht="12.6" customHeight="true"/>
    <row r="1047731" ht="12.6" customHeight="true"/>
    <row r="1047732" ht="12.6" customHeight="true"/>
    <row r="1047733" ht="12.6" customHeight="true"/>
    <row r="1047734" ht="12.6" customHeight="true"/>
    <row r="1047735" ht="12.6" customHeight="true"/>
    <row r="1047736" ht="12.6" customHeight="true"/>
    <row r="1047737" ht="12.6" customHeight="true"/>
    <row r="1047738" ht="12.6" customHeight="true"/>
    <row r="1047739" ht="12.6" customHeight="true"/>
    <row r="1047740" ht="12.6" customHeight="true"/>
    <row r="1047741" ht="12.6" customHeight="true"/>
    <row r="1047742" ht="12.6" customHeight="true"/>
    <row r="1047743" ht="12.6" customHeight="true"/>
    <row r="1047744" ht="12.6" customHeight="true"/>
    <row r="1047745" ht="12.6" customHeight="true"/>
    <row r="1047746" ht="12.6" customHeight="true"/>
    <row r="1047747" ht="12.6" customHeight="true"/>
    <row r="1047748" ht="12.6" customHeight="true"/>
    <row r="1047749" ht="12.6" customHeight="true"/>
    <row r="1047750" ht="12.6" customHeight="true"/>
    <row r="1047751" ht="12.6" customHeight="true"/>
    <row r="1047752" ht="12.6" customHeight="true"/>
    <row r="1047753" ht="12.6" customHeight="true"/>
    <row r="1047754" ht="12.6" customHeight="true"/>
    <row r="1047755" ht="12.6" customHeight="true"/>
    <row r="1047756" ht="12.6" customHeight="true"/>
    <row r="1047757" ht="12.6" customHeight="true"/>
    <row r="1047758" ht="12.6" customHeight="true"/>
    <row r="1047759" ht="12.6" customHeight="true"/>
    <row r="1047760" ht="12.6" customHeight="true"/>
    <row r="1047761" ht="12.6" customHeight="true"/>
    <row r="1047762" ht="12.6" customHeight="true"/>
    <row r="1047763" ht="12.6" customHeight="true"/>
    <row r="1047764" ht="12.6" customHeight="true"/>
    <row r="1047765" ht="12.6" customHeight="true"/>
    <row r="1047766" ht="12.6" customHeight="true"/>
    <row r="1047767" ht="12.6" customHeight="true"/>
    <row r="1047768" ht="12.6" customHeight="true"/>
    <row r="1047769" ht="12.6" customHeight="true"/>
    <row r="1047770" ht="12.6" customHeight="true"/>
    <row r="1047771" ht="12.6" customHeight="true"/>
    <row r="1047772" ht="12.6" customHeight="true"/>
    <row r="1047773" ht="12.6" customHeight="true"/>
    <row r="1047774" ht="12.6" customHeight="true"/>
    <row r="1047775" ht="12.6" customHeight="true"/>
    <row r="1047776" ht="12.6" customHeight="true"/>
    <row r="1047777" ht="12.6" customHeight="true"/>
    <row r="1047778" ht="12.6" customHeight="true"/>
    <row r="1047779" ht="12.6" customHeight="true"/>
    <row r="1047780" ht="12.6" customHeight="true"/>
    <row r="1047781" ht="12.6" customHeight="true"/>
    <row r="1047782" ht="12.6" customHeight="true"/>
    <row r="1047783" ht="12.6" customHeight="true"/>
    <row r="1047784" ht="12.6" customHeight="true"/>
    <row r="1047785" ht="12.6" customHeight="true"/>
    <row r="1047786" ht="12.6" customHeight="true"/>
    <row r="1047787" ht="12.6" customHeight="true"/>
    <row r="1047788" ht="12.6" customHeight="true"/>
    <row r="1047789" ht="12.6" customHeight="true"/>
    <row r="1047790" ht="12.6" customHeight="true"/>
    <row r="1047791" ht="12.6" customHeight="true"/>
    <row r="1047792" ht="12.6" customHeight="true"/>
    <row r="1047793" ht="12.6" customHeight="true"/>
    <row r="1047794" ht="12.6" customHeight="true"/>
    <row r="1047795" ht="12.6" customHeight="true"/>
    <row r="1047796" ht="12.6" customHeight="true"/>
    <row r="1047797" ht="12.6" customHeight="true"/>
    <row r="1047798" ht="12.6" customHeight="true"/>
    <row r="1047799" ht="12.6" customHeight="true"/>
    <row r="1047800" ht="12.6" customHeight="true"/>
    <row r="1047801" ht="12.6" customHeight="true"/>
    <row r="1047802" ht="12.6" customHeight="true"/>
    <row r="1047803" ht="12.6" customHeight="true"/>
    <row r="1047804" ht="12.6" customHeight="true"/>
    <row r="1047805" ht="12.6" customHeight="true"/>
    <row r="1047806" ht="12.6" customHeight="true"/>
    <row r="1047807" ht="12.6" customHeight="true"/>
    <row r="1047808" ht="12.6" customHeight="true"/>
    <row r="1047809" ht="12.6" customHeight="true"/>
    <row r="1047810" ht="12.6" customHeight="true"/>
    <row r="1047811" ht="12.6" customHeight="true"/>
    <row r="1047812" ht="12.6" customHeight="true"/>
    <row r="1047813" ht="12.6" customHeight="true"/>
    <row r="1047814" ht="12.6" customHeight="true"/>
    <row r="1047815" ht="12.6" customHeight="true"/>
    <row r="1047816" ht="12.6" customHeight="true"/>
    <row r="1047817" ht="12.6" customHeight="true"/>
    <row r="1047818" ht="12.6" customHeight="true"/>
    <row r="1047819" ht="12.6" customHeight="true"/>
    <row r="1047820" ht="12.6" customHeight="true"/>
    <row r="1047821" ht="12.6" customHeight="true"/>
    <row r="1047822" ht="12.6" customHeight="true"/>
    <row r="1047823" ht="12.6" customHeight="true"/>
    <row r="1047824" ht="12.6" customHeight="true"/>
    <row r="1047825" ht="12.6" customHeight="true"/>
    <row r="1047826" ht="12.6" customHeight="true"/>
    <row r="1047827" ht="12.6" customHeight="true"/>
    <row r="1047828" ht="12.6" customHeight="true"/>
    <row r="1047829" ht="12.6" customHeight="true"/>
    <row r="1047830" ht="12.6" customHeight="true"/>
    <row r="1047831" ht="12.6" customHeight="true"/>
    <row r="1047832" ht="12.6" customHeight="true"/>
    <row r="1047833" ht="12.6" customHeight="true"/>
    <row r="1047834" ht="12.6" customHeight="true"/>
    <row r="1047835" ht="12.6" customHeight="true"/>
    <row r="1047836" ht="12.6" customHeight="true"/>
    <row r="1047837" ht="12.6" customHeight="true"/>
    <row r="1047838" ht="12.6" customHeight="true"/>
    <row r="1047839" ht="12.6" customHeight="true"/>
    <row r="1047840" ht="12.6" customHeight="true"/>
    <row r="1047841" ht="12.6" customHeight="true"/>
    <row r="1047842" ht="12.6" customHeight="true"/>
    <row r="1047843" ht="12.6" customHeight="true"/>
    <row r="1047844" ht="12.6" customHeight="true"/>
    <row r="1047845" ht="12.6" customHeight="true"/>
    <row r="1047846" ht="12.6" customHeight="true"/>
    <row r="1047847" ht="12.6" customHeight="true"/>
    <row r="1047848" ht="12.6" customHeight="true"/>
    <row r="1047849" ht="12.6" customHeight="true"/>
    <row r="1047850" ht="12.6" customHeight="true"/>
    <row r="1047851" ht="12.6" customHeight="true"/>
    <row r="1047852" ht="12.6" customHeight="true"/>
    <row r="1047853" ht="12.6" customHeight="true"/>
    <row r="1047854" ht="12.6" customHeight="true"/>
    <row r="1047855" ht="12.6" customHeight="true"/>
    <row r="1047856" ht="12.6" customHeight="true"/>
    <row r="1047857" ht="12.6" customHeight="true"/>
    <row r="1047858" ht="12.6" customHeight="true"/>
    <row r="1047859" ht="12.6" customHeight="true"/>
    <row r="1047860" ht="12.6" customHeight="true"/>
    <row r="1047861" ht="12.6" customHeight="true"/>
    <row r="1047862" ht="12.6" customHeight="true"/>
    <row r="1047863" ht="12.6" customHeight="true"/>
    <row r="1047864" ht="12.6" customHeight="true"/>
    <row r="1047865" ht="12.6" customHeight="true"/>
    <row r="1047866" ht="12.6" customHeight="true"/>
    <row r="1047867" ht="12.6" customHeight="true"/>
    <row r="1047868" ht="12.6" customHeight="true"/>
    <row r="1047869" ht="12.6" customHeight="true"/>
    <row r="1047870" ht="12.6" customHeight="true"/>
    <row r="1047871" ht="12.6" customHeight="true"/>
    <row r="1047872" ht="12.6" customHeight="true"/>
    <row r="1047873" ht="12.6" customHeight="true"/>
    <row r="1047874" ht="12.6" customHeight="true"/>
    <row r="1047875" ht="12.6" customHeight="true"/>
    <row r="1047876" ht="12.6" customHeight="true"/>
    <row r="1047877" ht="12.6" customHeight="true"/>
    <row r="1047878" ht="12.6" customHeight="true"/>
    <row r="1047879" ht="12.6" customHeight="true"/>
    <row r="1047880" ht="12.6" customHeight="true"/>
    <row r="1047881" ht="12.6" customHeight="true"/>
    <row r="1047882" ht="12.6" customHeight="true"/>
    <row r="1047883" ht="12.6" customHeight="true"/>
    <row r="1047884" ht="12.6" customHeight="true"/>
    <row r="1047885" ht="12.6" customHeight="true"/>
    <row r="1047886" ht="12.6" customHeight="true"/>
    <row r="1047887" ht="12.6" customHeight="true"/>
    <row r="1047888" ht="12.6" customHeight="true"/>
    <row r="1047889" ht="12.6" customHeight="true"/>
    <row r="1047890" ht="12.6" customHeight="true"/>
    <row r="1047891" ht="12.6" customHeight="true"/>
    <row r="1047892" ht="12.6" customHeight="true"/>
    <row r="1047893" ht="12.6" customHeight="true"/>
    <row r="1047894" ht="12.6" customHeight="true"/>
    <row r="1047895" ht="12.6" customHeight="true"/>
    <row r="1047896" ht="12.6" customHeight="true"/>
    <row r="1047897" ht="12.6" customHeight="true"/>
    <row r="1047898" ht="12.6" customHeight="true"/>
    <row r="1047899" ht="12.6" customHeight="true"/>
    <row r="1047900" ht="12.6" customHeight="true"/>
    <row r="1047901" ht="12.6" customHeight="true"/>
    <row r="1047902" ht="12.6" customHeight="true"/>
    <row r="1047903" ht="12.6" customHeight="true"/>
    <row r="1047904" ht="12.6" customHeight="true"/>
    <row r="1047905" ht="12.6" customHeight="true"/>
    <row r="1047906" ht="12.6" customHeight="true"/>
    <row r="1047907" ht="12.6" customHeight="true"/>
    <row r="1047908" ht="12.6" customHeight="true"/>
    <row r="1047909" ht="12.6" customHeight="true"/>
    <row r="1047910" ht="12.6" customHeight="true"/>
    <row r="1047911" ht="12.6" customHeight="true"/>
    <row r="1047912" ht="12.6" customHeight="true"/>
    <row r="1047913" ht="12.6" customHeight="true"/>
    <row r="1047914" ht="12.6" customHeight="true"/>
    <row r="1047915" ht="12.6" customHeight="true"/>
    <row r="1047916" ht="12.6" customHeight="true"/>
    <row r="1047917" ht="12.6" customHeight="true"/>
    <row r="1047918" ht="12.6" customHeight="true"/>
    <row r="1047919" ht="12.6" customHeight="true"/>
    <row r="1047920" ht="12.6" customHeight="true"/>
    <row r="1047921" ht="12.6" customHeight="true"/>
    <row r="1047922" ht="12.6" customHeight="true"/>
    <row r="1047923" ht="12.6" customHeight="true"/>
    <row r="1047924" ht="12.6" customHeight="true"/>
    <row r="1047925" ht="12.6" customHeight="true"/>
    <row r="1047926" ht="12.6" customHeight="true"/>
    <row r="1047927" ht="12.6" customHeight="true"/>
    <row r="1047928" ht="12.6" customHeight="true"/>
    <row r="1047929" ht="12.6" customHeight="true"/>
    <row r="1047930" ht="12.6" customHeight="true"/>
    <row r="1047931" ht="12.6" customHeight="true"/>
    <row r="1047932" ht="12.6" customHeight="true"/>
    <row r="1047933" ht="12.6" customHeight="true"/>
    <row r="1047934" ht="12.6" customHeight="true"/>
    <row r="1047935" ht="12.6" customHeight="true"/>
    <row r="1047936" ht="12.6" customHeight="true"/>
    <row r="1047937" ht="12.6" customHeight="true"/>
    <row r="1047938" ht="12.6" customHeight="true"/>
    <row r="1047939" ht="12.6" customHeight="true"/>
    <row r="1047940" ht="12.6" customHeight="true"/>
    <row r="1047941" ht="12.6" customHeight="true"/>
    <row r="1047942" ht="12.6" customHeight="true"/>
    <row r="1047943" ht="12.6" customHeight="true"/>
    <row r="1047944" ht="12.6" customHeight="true"/>
    <row r="1047945" ht="12.6" customHeight="true"/>
    <row r="1047946" ht="12.6" customHeight="true"/>
    <row r="1047947" ht="12.6" customHeight="true"/>
    <row r="1047948" ht="12.6" customHeight="true"/>
    <row r="1047949" ht="12.6" customHeight="true"/>
    <row r="1047950" ht="12.6" customHeight="true"/>
    <row r="1047951" ht="12.6" customHeight="true"/>
    <row r="1047952" ht="12.6" customHeight="true"/>
    <row r="1047953" ht="12.6" customHeight="true"/>
    <row r="1047954" ht="12.6" customHeight="true"/>
    <row r="1047955" ht="12.6" customHeight="true"/>
    <row r="1047956" ht="12.6" customHeight="true"/>
    <row r="1047957" ht="12.6" customHeight="true"/>
    <row r="1047958" ht="12.6" customHeight="true"/>
    <row r="1047959" ht="12.6" customHeight="true"/>
    <row r="1047960" ht="12.6" customHeight="true"/>
    <row r="1047961" ht="12.6" customHeight="true"/>
    <row r="1047962" ht="12.6" customHeight="true"/>
    <row r="1047963" ht="12.6" customHeight="true"/>
    <row r="1047964" ht="12.6" customHeight="true"/>
    <row r="1047965" ht="12.6" customHeight="true"/>
    <row r="1047966" ht="12.6" customHeight="true"/>
    <row r="1047967" ht="12.6" customHeight="true"/>
    <row r="1047968" ht="12.6" customHeight="true"/>
    <row r="1047969" ht="12.6" customHeight="true"/>
    <row r="1047970" ht="12.6" customHeight="true"/>
    <row r="1047971" ht="12.6" customHeight="true"/>
    <row r="1047972" ht="12.6" customHeight="true"/>
    <row r="1047973" ht="12.6" customHeight="true"/>
    <row r="1047974" ht="12.6" customHeight="true"/>
    <row r="1047975" ht="12.6" customHeight="true"/>
    <row r="1047976" ht="12.6" customHeight="true"/>
    <row r="1047977" ht="12.6" customHeight="true"/>
    <row r="1047978" ht="12.6" customHeight="true"/>
    <row r="1047979" ht="12.6" customHeight="true"/>
    <row r="1047980" ht="12.6" customHeight="true"/>
    <row r="1047981" ht="12.6" customHeight="true"/>
    <row r="1047982" ht="12.6" customHeight="true"/>
    <row r="1047983" ht="12.6" customHeight="true"/>
    <row r="1047984" ht="12.6" customHeight="true"/>
    <row r="1047985" ht="12.6" customHeight="true"/>
    <row r="1047986" ht="12.6" customHeight="true"/>
    <row r="1047987" ht="12.6" customHeight="true"/>
    <row r="1047988" ht="12.6" customHeight="true"/>
    <row r="1047989" ht="12.6" customHeight="true"/>
    <row r="1047990" ht="12.6" customHeight="true"/>
    <row r="1047991" ht="12.6" customHeight="true"/>
    <row r="1047992" ht="12.6" customHeight="true"/>
    <row r="1047993" ht="12.6" customHeight="true"/>
    <row r="1047994" ht="12.6" customHeight="true"/>
    <row r="1047995" ht="12.6" customHeight="true"/>
    <row r="1047996" ht="12.6" customHeight="true"/>
    <row r="1047997" ht="12.6" customHeight="true"/>
    <row r="1047998" ht="12.6" customHeight="true"/>
    <row r="1047999" ht="12.6" customHeight="true"/>
    <row r="1048000" ht="12.6" customHeight="true"/>
    <row r="1048001" ht="12.6" customHeight="true"/>
    <row r="1048002" ht="12.6" customHeight="true"/>
    <row r="1048003" ht="12.6" customHeight="true"/>
    <row r="1048004" ht="12.6" customHeight="true"/>
    <row r="1048005" ht="12.6" customHeight="true"/>
    <row r="1048006" ht="12.6" customHeight="true"/>
    <row r="1048007" ht="12.6" customHeight="true"/>
    <row r="1048008" ht="12.6" customHeight="true"/>
    <row r="1048009" ht="12.6" customHeight="true"/>
    <row r="1048010" ht="12.6" customHeight="true"/>
    <row r="1048011" ht="12.6" customHeight="true"/>
    <row r="1048012" ht="12.6" customHeight="true"/>
    <row r="1048013" ht="12.6" customHeight="true"/>
    <row r="1048014" ht="12.6" customHeight="true"/>
    <row r="1048015" ht="12.6" customHeight="true"/>
    <row r="1048016" ht="12.6" customHeight="true"/>
    <row r="1048017" ht="12.6" customHeight="true"/>
    <row r="1048018" ht="12.6" customHeight="true"/>
    <row r="1048019" ht="12.6" customHeight="true"/>
    <row r="1048020" ht="12.6" customHeight="true"/>
    <row r="1048021" ht="12.6" customHeight="true"/>
    <row r="1048022" ht="12.6" customHeight="true"/>
    <row r="1048023" ht="12.6" customHeight="true"/>
    <row r="1048024" ht="12.6" customHeight="true"/>
    <row r="1048025" ht="12.6" customHeight="true"/>
    <row r="1048026" ht="12.6" customHeight="true"/>
    <row r="1048027" ht="12.6" customHeight="true"/>
    <row r="1048028" ht="12.6" customHeight="true"/>
    <row r="1048029" ht="12.6" customHeight="true"/>
    <row r="1048030" ht="12.6" customHeight="true"/>
    <row r="1048031" ht="12.6" customHeight="true"/>
    <row r="1048032" ht="12.6" customHeight="true"/>
    <row r="1048033" ht="12.6" customHeight="true"/>
    <row r="1048034" ht="12.6" customHeight="true"/>
    <row r="1048035" ht="12.6" customHeight="true"/>
    <row r="1048036" ht="12.6" customHeight="true"/>
    <row r="1048037" ht="12.6" customHeight="true"/>
    <row r="1048038" ht="12.6" customHeight="true"/>
    <row r="1048039" ht="12.6" customHeight="true"/>
    <row r="1048040" ht="12.6" customHeight="true"/>
    <row r="1048041" ht="12.6" customHeight="true"/>
    <row r="1048042" ht="12.6" customHeight="true"/>
    <row r="1048043" ht="12.6" customHeight="true"/>
    <row r="1048044" ht="12.6" customHeight="true"/>
    <row r="1048045" ht="12.6" customHeight="true"/>
    <row r="1048046" ht="12.6" customHeight="true"/>
    <row r="1048047" ht="12.6" customHeight="true"/>
    <row r="1048048" ht="12.6" customHeight="true"/>
    <row r="1048049" ht="12.6" customHeight="true"/>
    <row r="1048050" ht="12.6" customHeight="true"/>
    <row r="1048051" ht="12.6" customHeight="true"/>
    <row r="1048052" ht="12.6" customHeight="true"/>
    <row r="1048053" ht="12.6" customHeight="true"/>
    <row r="1048054" ht="12.6" customHeight="true"/>
    <row r="1048055" ht="12.6" customHeight="true"/>
    <row r="1048056" ht="12.6" customHeight="true"/>
    <row r="1048057" ht="12.6" customHeight="true"/>
    <row r="1048058" ht="12.6" customHeight="true"/>
    <row r="1048059" ht="12.6" customHeight="true"/>
    <row r="1048060" ht="12.6" customHeight="true"/>
    <row r="1048061" ht="12.6" customHeight="true"/>
    <row r="1048062" ht="12.6" customHeight="true"/>
    <row r="1048063" ht="12.6" customHeight="true"/>
    <row r="1048064" ht="12.6" customHeight="true"/>
    <row r="1048065" ht="12.6" customHeight="true"/>
    <row r="1048066" ht="12.6" customHeight="true"/>
    <row r="1048067" ht="12.6" customHeight="true"/>
    <row r="1048068" ht="12.6" customHeight="true"/>
    <row r="1048069" ht="12.6" customHeight="true"/>
    <row r="1048070" ht="12.6" customHeight="true"/>
    <row r="1048071" ht="12.6" customHeight="true"/>
    <row r="1048072" ht="12.6" customHeight="true"/>
    <row r="1048073" ht="12.6" customHeight="true"/>
    <row r="1048074" ht="12.6" customHeight="true"/>
    <row r="1048075" ht="12.6" customHeight="true"/>
    <row r="1048076" ht="12.6" customHeight="true"/>
    <row r="1048077" ht="12.6" customHeight="true"/>
    <row r="1048078" ht="12.6" customHeight="true"/>
    <row r="1048079" ht="12.6" customHeight="true"/>
    <row r="1048080" ht="12.6" customHeight="true"/>
    <row r="1048081" ht="12.6" customHeight="true"/>
    <row r="1048082" ht="12.6" customHeight="true"/>
    <row r="1048083" ht="12.6" customHeight="true"/>
    <row r="1048084" ht="12.6" customHeight="true"/>
    <row r="1048085" ht="12.6" customHeight="true"/>
    <row r="1048086" ht="12.6" customHeight="true"/>
    <row r="1048087" ht="12.6" customHeight="true"/>
    <row r="1048088" ht="12.6" customHeight="true"/>
    <row r="1048089" ht="12.6" customHeight="true"/>
    <row r="1048090" ht="12.6" customHeight="true"/>
    <row r="1048091" ht="12.6" customHeight="true"/>
    <row r="1048092" ht="12.6" customHeight="true"/>
    <row r="1048093" ht="12.6" customHeight="true"/>
    <row r="1048094" ht="12.6" customHeight="true"/>
    <row r="1048095" ht="12.6" customHeight="true"/>
    <row r="1048096" ht="12.6" customHeight="true"/>
    <row r="1048097" ht="12.6" customHeight="true"/>
    <row r="1048098" ht="12.6" customHeight="true"/>
    <row r="1048099" ht="12.6" customHeight="true"/>
    <row r="1048100" ht="12.6" customHeight="true"/>
    <row r="1048101" ht="12.6" customHeight="true"/>
    <row r="1048102" ht="12.6" customHeight="true"/>
    <row r="1048103" ht="12.6" customHeight="true"/>
    <row r="1048104" ht="12.6" customHeight="true"/>
    <row r="1048105" ht="12.6" customHeight="true"/>
    <row r="1048106" ht="12.6" customHeight="true"/>
    <row r="1048107" ht="12.6" customHeight="true"/>
    <row r="1048108" ht="12.6" customHeight="true"/>
    <row r="1048109" ht="12.6" customHeight="true"/>
    <row r="1048110" ht="12.6" customHeight="true"/>
    <row r="1048111" ht="12.6" customHeight="true"/>
    <row r="1048112" ht="12.6" customHeight="true"/>
    <row r="1048113" ht="12.6" customHeight="true"/>
    <row r="1048114" ht="12.6" customHeight="true"/>
    <row r="1048115" ht="12.6" customHeight="true"/>
    <row r="1048116" ht="12.6" customHeight="true"/>
    <row r="1048117" ht="12.6" customHeight="true"/>
    <row r="1048118" ht="12.6" customHeight="true"/>
    <row r="1048119" ht="12.6" customHeight="true"/>
    <row r="1048120" ht="12.6" customHeight="true"/>
    <row r="1048121" ht="12.6" customHeight="true"/>
    <row r="1048122" ht="12.6" customHeight="true"/>
    <row r="1048123" ht="12.6" customHeight="true"/>
    <row r="1048124" ht="12.6" customHeight="true"/>
    <row r="1048125" ht="12.6" customHeight="true"/>
    <row r="1048126" ht="12.6" customHeight="true"/>
    <row r="1048127" ht="12.6" customHeight="true"/>
    <row r="1048128" ht="12.6" customHeight="true"/>
    <row r="1048129" ht="12.6" customHeight="true"/>
    <row r="1048130" ht="12.6" customHeight="true"/>
    <row r="1048131" ht="12.6" customHeight="true"/>
    <row r="1048132" ht="12.6" customHeight="true"/>
    <row r="1048133" ht="12.6" customHeight="true"/>
    <row r="1048134" ht="12.6" customHeight="true"/>
    <row r="1048135" ht="12.6" customHeight="true"/>
    <row r="1048136" ht="12.6" customHeight="true"/>
    <row r="1048137" ht="12.6" customHeight="true"/>
    <row r="1048138" ht="12.6" customHeight="true"/>
    <row r="1048139" ht="12.6" customHeight="true"/>
    <row r="1048140" ht="12.6" customHeight="true"/>
    <row r="1048141" ht="12.6" customHeight="true"/>
    <row r="1048142" ht="12.6" customHeight="true"/>
    <row r="1048143" ht="12.6" customHeight="true"/>
    <row r="1048144" ht="12.6" customHeight="true"/>
    <row r="1048145" ht="12.6" customHeight="true"/>
    <row r="1048146" ht="12.6" customHeight="true"/>
    <row r="1048147" ht="12.6" customHeight="true"/>
    <row r="1048148" ht="12.6" customHeight="true"/>
    <row r="1048149" ht="12.6" customHeight="true"/>
    <row r="1048150" ht="12.6" customHeight="true"/>
    <row r="1048151" ht="12.6" customHeight="true"/>
    <row r="1048152" ht="12.6" customHeight="true"/>
    <row r="1048153" ht="12.6" customHeight="true"/>
    <row r="1048154" ht="12.6" customHeight="true"/>
    <row r="1048155" ht="12.6" customHeight="true"/>
    <row r="1048156" ht="12.6" customHeight="true"/>
    <row r="1048157" ht="12.6" customHeight="true"/>
    <row r="1048158" ht="12.6" customHeight="true"/>
    <row r="1048159" ht="12.6" customHeight="true"/>
    <row r="1048160" ht="12.6" customHeight="true"/>
    <row r="1048161" ht="12.6" customHeight="true"/>
    <row r="1048162" ht="12.6" customHeight="true"/>
    <row r="1048163" ht="12.6" customHeight="true"/>
    <row r="1048164" ht="12.6" customHeight="true"/>
    <row r="1048165" ht="12.6" customHeight="true"/>
    <row r="1048166" ht="12.6" customHeight="true"/>
    <row r="1048167" ht="12.6" customHeight="true"/>
    <row r="1048168" ht="12.6" customHeight="true"/>
    <row r="1048169" ht="12.6" customHeight="true"/>
    <row r="1048170" ht="12.6" customHeight="true"/>
    <row r="1048171" ht="12.6" customHeight="true"/>
    <row r="1048172" ht="12.6" customHeight="true"/>
    <row r="1048173" ht="12.6" customHeight="true"/>
    <row r="1048174" ht="12.6" customHeight="true"/>
    <row r="1048175" ht="12.6" customHeight="true"/>
    <row r="1048176" ht="12.6" customHeight="true"/>
    <row r="1048177" ht="12.6" customHeight="true"/>
    <row r="1048178" ht="12.6" customHeight="true"/>
    <row r="1048179" ht="12.6" customHeight="true"/>
    <row r="1048180" ht="12.6" customHeight="true"/>
    <row r="1048181" ht="12.6" customHeight="true"/>
    <row r="1048182" ht="12.6" customHeight="true"/>
    <row r="1048183" ht="12.6" customHeight="true"/>
    <row r="1048184" ht="12.6" customHeight="true"/>
    <row r="1048185" ht="12.6" customHeight="true"/>
    <row r="1048186" ht="12.6" customHeight="true"/>
    <row r="1048187" ht="12.6" customHeight="true"/>
    <row r="1048188" ht="12.6" customHeight="true"/>
    <row r="1048189" ht="12.6" customHeight="true"/>
    <row r="1048190" ht="12.6" customHeight="true"/>
    <row r="1048191" ht="12.6" customHeight="true"/>
    <row r="1048192" ht="12.6" customHeight="true"/>
    <row r="1048193" ht="12.6" customHeight="true"/>
    <row r="1048194" ht="12.6" customHeight="true"/>
    <row r="1048195" ht="12.6" customHeight="true"/>
    <row r="1048196" ht="12.6" customHeight="true"/>
    <row r="1048197" ht="12.6" customHeight="true"/>
    <row r="1048198" ht="12.6" customHeight="true"/>
    <row r="1048199" ht="12.6" customHeight="true"/>
    <row r="1048200" ht="12.6" customHeight="true"/>
    <row r="1048201" ht="12.6" customHeight="true"/>
    <row r="1048202" ht="12.6" customHeight="true"/>
    <row r="1048203" ht="12.6" customHeight="true"/>
    <row r="1048204" ht="12.6" customHeight="true"/>
    <row r="1048205" ht="12.6" customHeight="true"/>
    <row r="1048206" ht="12.6" customHeight="true"/>
    <row r="1048207" ht="12.6" customHeight="true"/>
    <row r="1048208" ht="12.6" customHeight="true"/>
    <row r="1048209" ht="12.6" customHeight="true"/>
    <row r="1048210" ht="12.6" customHeight="true"/>
    <row r="1048211" ht="12.6" customHeight="true"/>
    <row r="1048212" ht="12.6" customHeight="true"/>
    <row r="1048213" ht="12.6" customHeight="true"/>
    <row r="1048214" ht="12.6" customHeight="true"/>
    <row r="1048215" ht="12.6" customHeight="true"/>
    <row r="1048216" ht="12.6" customHeight="true"/>
    <row r="1048217" ht="12.6" customHeight="true"/>
    <row r="1048218" ht="12.6" customHeight="true"/>
    <row r="1048219" ht="12.6" customHeight="true"/>
    <row r="1048220" ht="12.6" customHeight="true"/>
    <row r="1048221" ht="12.6" customHeight="true"/>
    <row r="1048222" ht="12.6" customHeight="true"/>
    <row r="1048223" ht="12.6" customHeight="true"/>
    <row r="1048224" ht="12.6" customHeight="true"/>
    <row r="1048225" ht="12.6" customHeight="true"/>
    <row r="1048226" ht="12.6" customHeight="true"/>
    <row r="1048227" ht="12.6" customHeight="true"/>
    <row r="1048228" ht="12.6" customHeight="true"/>
    <row r="1048229" ht="12.6" customHeight="true"/>
    <row r="1048230" ht="12.6" customHeight="true"/>
    <row r="1048231" ht="12.6" customHeight="true"/>
    <row r="1048232" ht="12.6" customHeight="true"/>
    <row r="1048233" ht="12.6" customHeight="true"/>
    <row r="1048234" ht="12.6" customHeight="true"/>
    <row r="1048235" ht="12.6" customHeight="true"/>
    <row r="1048236" ht="12.6" customHeight="true"/>
    <row r="1048237" ht="12.6" customHeight="true"/>
    <row r="1048238" ht="12.6" customHeight="true"/>
    <row r="1048239" ht="12.6" customHeight="true"/>
    <row r="1048240" ht="12.6" customHeight="true"/>
    <row r="1048241" ht="12.6" customHeight="true"/>
    <row r="1048242" ht="12.6" customHeight="true"/>
    <row r="1048243" ht="12.6" customHeight="true"/>
    <row r="1048244" ht="12.6" customHeight="true"/>
    <row r="1048245" ht="12.6" customHeight="true"/>
    <row r="1048246" ht="12.6" customHeight="true"/>
    <row r="1048247" ht="12.6" customHeight="true"/>
    <row r="1048248" ht="12.6" customHeight="true"/>
    <row r="1048249" ht="12.6" customHeight="true"/>
    <row r="1048250" ht="12.6" customHeight="true"/>
    <row r="1048251" ht="12.6" customHeight="true"/>
    <row r="1048252" ht="12.6" customHeight="true"/>
    <row r="1048253" ht="12.6" customHeight="true"/>
    <row r="1048254" ht="12.6" customHeight="true"/>
    <row r="1048255" ht="12.6" customHeight="true"/>
    <row r="1048256" ht="12.6" customHeight="true"/>
    <row r="1048257" ht="12.6" customHeight="true"/>
    <row r="1048258" ht="12.6" customHeight="true"/>
    <row r="1048259" ht="12.6" customHeight="true"/>
    <row r="1048260" ht="12.6" customHeight="true"/>
    <row r="1048261" ht="12.6" customHeight="true"/>
    <row r="1048262" ht="12.6" customHeight="true"/>
    <row r="1048263" ht="12.6" customHeight="true"/>
    <row r="1048264" ht="12.6" customHeight="true"/>
    <row r="1048265" ht="12.6" customHeight="true"/>
    <row r="1048266" ht="12.6" customHeight="true"/>
    <row r="1048267" ht="12.6" customHeight="true"/>
    <row r="1048268" ht="12.6" customHeight="true"/>
    <row r="1048269" ht="12.6" customHeight="true"/>
    <row r="1048270" ht="12.6" customHeight="true"/>
    <row r="1048271" ht="12.6" customHeight="true"/>
    <row r="1048272" ht="12.6" customHeight="true"/>
    <row r="1048273" ht="12.6" customHeight="true"/>
    <row r="1048274" ht="12.6" customHeight="true"/>
    <row r="1048275" ht="12.6" customHeight="true"/>
    <row r="1048276" ht="12.6" customHeight="true"/>
    <row r="1048277" ht="12.6" customHeight="true"/>
    <row r="1048278" ht="12.6" customHeight="true"/>
    <row r="1048279" ht="12.6" customHeight="true"/>
    <row r="1048280" ht="12.6" customHeight="true"/>
    <row r="1048281" ht="12.6" customHeight="true"/>
    <row r="1048282" ht="12.6" customHeight="true"/>
    <row r="1048283" ht="12.6" customHeight="true"/>
    <row r="1048284" ht="12.6" customHeight="true"/>
    <row r="1048285" ht="12.6" customHeight="true"/>
    <row r="1048286" ht="12.6" customHeight="true"/>
    <row r="1048287" ht="12.6" customHeight="true"/>
    <row r="1048288" ht="12.6" customHeight="true"/>
    <row r="1048289" ht="12.6" customHeight="true"/>
    <row r="1048290" ht="12.6" customHeight="true"/>
    <row r="1048291" ht="12.6" customHeight="true"/>
    <row r="1048292" ht="12.6" customHeight="true"/>
    <row r="1048293" ht="12.6" customHeight="true"/>
    <row r="1048294" ht="12.6" customHeight="true"/>
    <row r="1048295" ht="12.6" customHeight="true"/>
    <row r="1048296" ht="12.6" customHeight="true"/>
    <row r="1048297" ht="12.6" customHeight="true"/>
    <row r="1048298" ht="12.6" customHeight="true"/>
    <row r="1048299" ht="12.6" customHeight="true"/>
    <row r="1048300" ht="12.6" customHeight="true"/>
    <row r="1048301" ht="12.6" customHeight="true"/>
    <row r="1048302" ht="12.6" customHeight="true"/>
    <row r="1048303" ht="12.6" customHeight="true"/>
    <row r="1048304" ht="12.6" customHeight="true"/>
    <row r="1048305" ht="12.6" customHeight="true"/>
    <row r="1048306" ht="12.6" customHeight="true"/>
    <row r="1048307" ht="12.6" customHeight="true"/>
    <row r="1048308" ht="12.6" customHeight="true"/>
    <row r="1048309" ht="12.6" customHeight="true"/>
    <row r="1048310" ht="12.6" customHeight="true"/>
    <row r="1048311" ht="12.6" customHeight="true"/>
    <row r="1048312" ht="12.6" customHeight="true"/>
    <row r="1048313" ht="12.6" customHeight="true"/>
    <row r="1048314" ht="12.6" customHeight="true"/>
    <row r="1048315" ht="12.6" customHeight="true"/>
    <row r="1048316" ht="12.6" customHeight="true"/>
    <row r="1048317" ht="12.6" customHeight="true"/>
    <row r="1048318" ht="12.6" customHeight="true"/>
    <row r="1048319" ht="12.6" customHeight="true"/>
    <row r="1048320" ht="12.6" customHeight="true"/>
    <row r="1048321" ht="12.6" customHeight="true"/>
    <row r="1048322" ht="12.6" customHeight="true"/>
    <row r="1048323" ht="12.6" customHeight="true"/>
    <row r="1048324" ht="12.6" customHeight="true"/>
    <row r="1048325" ht="12.6" customHeight="true"/>
    <row r="1048326" ht="12.6" customHeight="true"/>
    <row r="1048327" ht="12.6" customHeight="true"/>
    <row r="1048328" ht="12.6" customHeight="true"/>
    <row r="1048329" ht="12.6" customHeight="true"/>
    <row r="1048330" ht="12.6" customHeight="true"/>
    <row r="1048331" ht="12.6" customHeight="true"/>
    <row r="1048332" ht="12.6" customHeight="true"/>
    <row r="1048333" ht="12.6" customHeight="true"/>
    <row r="1048334" ht="12.6" customHeight="true"/>
    <row r="1048335" ht="12.6" customHeight="true"/>
    <row r="1048336" ht="12.6" customHeight="true"/>
    <row r="1048337" ht="12.6" customHeight="true"/>
    <row r="1048338" ht="12.6" customHeight="true"/>
    <row r="1048339" ht="12.6" customHeight="true"/>
    <row r="1048340" ht="12.6" customHeight="true"/>
    <row r="1048341" ht="12.6" customHeight="true"/>
    <row r="1048342" ht="12.6" customHeight="true"/>
    <row r="1048343" ht="12.6" customHeight="true"/>
    <row r="1048344" ht="12.6" customHeight="true"/>
    <row r="1048345" ht="12.6" customHeight="true"/>
    <row r="1048346" ht="12.6" customHeight="true"/>
    <row r="1048347" ht="12.6" customHeight="true"/>
    <row r="1048348" ht="12.6" customHeight="true"/>
    <row r="1048349" ht="12.6" customHeight="true"/>
    <row r="1048350" ht="12.6" customHeight="true"/>
    <row r="1048351" ht="12.6" customHeight="true"/>
    <row r="1048352" ht="12.6" customHeight="true"/>
    <row r="1048353" ht="12.6" customHeight="true"/>
    <row r="1048354" ht="12.6" customHeight="true"/>
    <row r="1048355" ht="12.6" customHeight="true"/>
    <row r="1048356" ht="12.6" customHeight="true"/>
    <row r="1048357" ht="12.6" customHeight="true"/>
    <row r="1048358" ht="12.6" customHeight="true"/>
    <row r="1048359" ht="12.6" customHeight="true"/>
    <row r="1048360" ht="12.6" customHeight="true"/>
    <row r="1048361" ht="12.6" customHeight="true"/>
    <row r="1048362" ht="12.6" customHeight="true"/>
    <row r="1048363" ht="12.6" customHeight="true"/>
    <row r="1048364" ht="12.6" customHeight="true"/>
    <row r="1048365" ht="12.6" customHeight="true"/>
    <row r="1048366" ht="12.6" customHeight="true"/>
    <row r="1048367" ht="12.6" customHeight="true"/>
    <row r="1048368" ht="12.6" customHeight="true"/>
    <row r="1048369" ht="12.6" customHeight="true"/>
    <row r="1048370" ht="12.6" customHeight="true"/>
    <row r="1048371" ht="12.6" customHeight="true"/>
    <row r="1048372" ht="12.6" customHeight="true"/>
    <row r="1048373" ht="12.6" customHeight="true"/>
    <row r="1048374" ht="12.6" customHeight="true"/>
    <row r="1048375" ht="12.6" customHeight="true"/>
    <row r="1048376" ht="12.6" customHeight="true"/>
    <row r="1048377" ht="12.6" customHeight="true"/>
    <row r="1048378" ht="12.6" customHeight="true"/>
    <row r="1048379" ht="12.6" customHeight="true"/>
    <row r="1048380" ht="12.6" customHeight="true"/>
    <row r="1048381" ht="12.6" customHeight="true"/>
    <row r="1048382" ht="12.6" customHeight="true"/>
    <row r="1048383" ht="12.6" customHeight="true"/>
    <row r="1048384" ht="12.6" customHeight="true"/>
    <row r="1048385" ht="12.6" customHeight="true"/>
    <row r="1048386" ht="12.6" customHeight="true"/>
    <row r="1048387" ht="12.6" customHeight="true"/>
    <row r="1048388" ht="12.6" customHeight="true"/>
    <row r="1048389" ht="12.6" customHeight="true"/>
    <row r="1048390" ht="12.6" customHeight="true"/>
    <row r="1048391" ht="12.6" customHeight="true"/>
    <row r="1048392" ht="12.6" customHeight="true"/>
    <row r="1048393" ht="12.6" customHeight="true"/>
    <row r="1048394" ht="12.6" customHeight="true"/>
    <row r="1048395" ht="12.6" customHeight="true"/>
    <row r="1048396" ht="12.6" customHeight="true"/>
    <row r="1048397" ht="12.6" customHeight="true"/>
    <row r="1048398" ht="12.6" customHeight="true"/>
    <row r="1048399" ht="12.6" customHeight="true"/>
    <row r="1048400" ht="12.6" customHeight="true"/>
    <row r="1048401" ht="12.6" customHeight="true"/>
    <row r="1048402" ht="12.6" customHeight="true"/>
    <row r="1048403" ht="12.6" customHeight="true"/>
    <row r="1048404" ht="12.6" customHeight="true"/>
    <row r="1048405" ht="12.6" customHeight="true"/>
    <row r="1048406" ht="12.6" customHeight="true"/>
    <row r="1048407" ht="12.6" customHeight="true"/>
    <row r="1048408" ht="12.6" customHeight="true"/>
    <row r="1048409" ht="12.6" customHeight="true"/>
    <row r="1048410" ht="12.6" customHeight="true"/>
    <row r="1048411" ht="12.6" customHeight="true"/>
    <row r="1048412" ht="12.6" customHeight="true"/>
    <row r="1048413" ht="12.6" customHeight="true"/>
    <row r="1048414" ht="12.6" customHeight="true"/>
    <row r="1048415" ht="12.6" customHeight="true"/>
    <row r="1048416" ht="12.6" customHeight="true"/>
    <row r="1048417" ht="12.6" customHeight="true"/>
    <row r="1048418" ht="12.6" customHeight="true"/>
    <row r="1048419" ht="12.6" customHeight="true"/>
    <row r="1048420" ht="12.6" customHeight="true"/>
    <row r="1048421" ht="12.6" customHeight="true"/>
    <row r="1048422" ht="12.6" customHeight="true"/>
    <row r="1048423" ht="12.6" customHeight="true"/>
    <row r="1048424" ht="12.6" customHeight="true"/>
    <row r="1048425" ht="12.6" customHeight="true"/>
    <row r="1048426" ht="12.6" customHeight="true"/>
    <row r="1048427" ht="12.6" customHeight="true"/>
    <row r="1048428" ht="12.6" customHeight="true"/>
    <row r="1048429" ht="12.6" customHeight="true"/>
    <row r="1048430" ht="12.6" customHeight="true"/>
    <row r="1048431" ht="12.6" customHeight="true"/>
    <row r="1048432" ht="12.6" customHeight="true"/>
    <row r="1048433" ht="12.6" customHeight="true"/>
    <row r="1048434" ht="12.6" customHeight="true"/>
    <row r="1048435" ht="12.6" customHeight="true"/>
    <row r="1048436" ht="12.6" customHeight="true"/>
    <row r="1048437" ht="12.6" customHeight="true"/>
    <row r="1048438" ht="12.6" customHeight="true"/>
    <row r="1048439" ht="12.6" customHeight="true"/>
    <row r="1048440" ht="12.6" customHeight="true"/>
    <row r="1048441" ht="12.6" customHeight="true"/>
    <row r="1048442" ht="12.6" customHeight="true"/>
    <row r="1048443" ht="12.6" customHeight="true"/>
    <row r="1048444" ht="12.6" customHeight="true"/>
    <row r="1048445" ht="12.6" customHeight="true"/>
    <row r="1048446" ht="12.6" customHeight="true"/>
    <row r="1048447" ht="12.6" customHeight="true"/>
    <row r="1048448" ht="12.6" customHeight="true"/>
    <row r="1048449" ht="12.6" customHeight="true"/>
    <row r="1048450" ht="12.6" customHeight="true"/>
    <row r="1048451" ht="12.6" customHeight="true"/>
    <row r="1048452" ht="12.6" customHeight="true"/>
    <row r="1048453" ht="12.6" customHeight="true"/>
    <row r="1048454" ht="12.6" customHeight="true"/>
    <row r="1048455" ht="12.6" customHeight="true"/>
    <row r="1048456" ht="12.6" customHeight="true"/>
    <row r="1048457" ht="12.6" customHeight="true"/>
    <row r="1048458" ht="12.6" customHeight="true"/>
    <row r="1048459" ht="12.6" customHeight="true"/>
    <row r="1048460" ht="12.6" customHeight="true"/>
    <row r="1048461" ht="12.6" customHeight="true"/>
    <row r="1048462" ht="12.6" customHeight="true"/>
    <row r="1048463" ht="12.6" customHeight="true"/>
    <row r="1048464" ht="12.6" customHeight="true"/>
    <row r="1048465" ht="12.6" customHeight="true"/>
    <row r="1048466" ht="12.6" customHeight="true"/>
    <row r="1048467" ht="12.6" customHeight="true"/>
    <row r="1048468" ht="12.6" customHeight="true"/>
    <row r="1048469" ht="12.6" customHeight="true"/>
    <row r="1048470" ht="12.6" customHeight="true"/>
    <row r="1048471" ht="12.6" customHeight="true"/>
    <row r="1048472" ht="12.6" customHeight="true"/>
    <row r="1048473" ht="12.6" customHeight="true"/>
    <row r="1048474" ht="12.6" customHeight="true"/>
    <row r="1048475" ht="12.6" customHeight="true"/>
    <row r="1048476" ht="12.6" customHeight="true"/>
    <row r="1048477" ht="12.6" customHeight="true"/>
    <row r="1048478" ht="12.6" customHeight="true"/>
    <row r="1048479" ht="12.6" customHeight="true"/>
    <row r="1048480" ht="12.6" customHeight="true"/>
    <row r="1048481" ht="12.6" customHeight="true"/>
    <row r="1048482" ht="12.6" customHeight="true"/>
    <row r="1048483" ht="12.6" customHeight="true"/>
    <row r="1048484" ht="12.6" customHeight="true"/>
    <row r="1048485" ht="12.6" customHeight="true"/>
    <row r="1048486" ht="12.6" customHeight="true"/>
    <row r="1048487" ht="12.6" customHeight="true"/>
    <row r="1048488" ht="12.6" customHeight="true"/>
    <row r="1048489" ht="12.6" customHeight="true"/>
    <row r="1048490" ht="12.6" customHeight="true"/>
    <row r="1048491" ht="12.6" customHeight="true"/>
    <row r="1048492" ht="12.6" customHeight="true"/>
    <row r="1048493" ht="12.6" customHeight="true"/>
    <row r="1048494" ht="12.6" customHeight="true"/>
    <row r="1048495" ht="12.6" customHeight="true"/>
    <row r="1048496" ht="12.6" customHeight="true"/>
    <row r="1048497" ht="12.6" customHeight="true"/>
    <row r="1048498" ht="12.6" customHeight="true"/>
    <row r="1048499" ht="12.6" customHeight="true"/>
    <row r="1048500" ht="12.6" customHeight="true"/>
    <row r="1048501" ht="12.6" customHeight="true"/>
    <row r="1048502" ht="12.6" customHeight="true"/>
    <row r="1048503" ht="12.6" customHeight="true"/>
    <row r="1048504" ht="12.6" customHeight="true"/>
    <row r="1048505" ht="12.6" customHeight="true"/>
    <row r="1048506" ht="12.6" customHeight="true"/>
    <row r="1048507" ht="12.6" customHeight="true"/>
    <row r="1048508" ht="12.6" customHeight="true"/>
    <row r="1048509" ht="12.6" customHeight="true"/>
    <row r="1048510" ht="12.6" customHeight="true"/>
    <row r="1048511" ht="12.6" customHeight="true"/>
    <row r="1048512" ht="12.6" customHeight="true"/>
    <row r="1048513" ht="12.6" customHeight="true"/>
    <row r="1048514" ht="12.6" customHeight="true"/>
    <row r="1048515" ht="12.6" customHeight="true"/>
    <row r="1048516" ht="12.6" customHeight="true"/>
    <row r="1048517" ht="12.6" customHeight="true"/>
    <row r="1048518" ht="12.6" customHeight="true"/>
    <row r="1048519" ht="12.6" customHeight="true"/>
    <row r="1048520" ht="12.6" customHeight="true"/>
    <row r="1048521" ht="12.6" customHeight="true"/>
    <row r="1048522" ht="12.6" customHeight="true"/>
    <row r="1048523" ht="12.6" customHeight="true"/>
    <row r="1048524" ht="12.6" customHeight="true"/>
    <row r="1048525" ht="12.6" customHeight="true"/>
    <row r="1048526" ht="12.6" customHeight="true"/>
    <row r="1048527" ht="12.6" customHeight="true"/>
    <row r="1048528" ht="12.6" customHeight="true"/>
    <row r="1048529" ht="12.6" customHeight="true"/>
    <row r="1048530" ht="12.6" customHeight="true"/>
    <row r="1048531" ht="12.6" customHeight="true"/>
    <row r="1048532" ht="12.6" customHeight="true"/>
    <row r="1048533" ht="12.6" customHeight="true"/>
    <row r="1048534" ht="12.6" customHeight="true"/>
    <row r="1048535" ht="12.6" customHeight="true"/>
    <row r="1048536" ht="12.6" customHeight="true"/>
    <row r="1048537" ht="12.6" customHeight="true"/>
    <row r="1048538" ht="12.6" customHeight="true"/>
    <row r="1048539" ht="12.6" customHeight="true"/>
    <row r="1048540" ht="12.6" customHeight="true"/>
    <row r="1048541" ht="12.6" customHeight="true"/>
    <row r="1048542" ht="12.6" customHeight="true"/>
    <row r="1048543" ht="12.6" customHeight="true"/>
    <row r="1048544" ht="12.6" customHeight="true"/>
    <row r="1048545" ht="12.6" customHeight="true"/>
    <row r="1048546" ht="12.6" customHeight="true"/>
    <row r="1048547" ht="12.6" customHeight="true"/>
    <row r="1048548" ht="12.6" customHeight="true"/>
    <row r="1048549" ht="12.6" customHeight="true"/>
    <row r="1048550" ht="12.6" customHeight="true"/>
    <row r="1048551" ht="12.6" customHeight="true"/>
    <row r="1048552" ht="12.6" customHeight="true"/>
    <row r="1048553" ht="12.6" customHeight="true"/>
    <row r="1048554" ht="12.6" customHeight="true"/>
    <row r="1048555" ht="12.6" customHeight="true"/>
    <row r="1048556" ht="12.6" customHeight="true"/>
    <row r="1048557" ht="12.6" customHeight="true"/>
    <row r="1048558" ht="12.6" customHeight="true"/>
    <row r="1048559" ht="12.6" customHeight="true"/>
    <row r="1048560" ht="12.6" customHeight="true"/>
    <row r="1048561" ht="12.6" customHeight="true"/>
    <row r="1048562" ht="12.6" customHeight="true"/>
    <row r="1048563" ht="12.6" customHeight="true"/>
    <row r="1048564" ht="12.6" customHeight="true"/>
    <row r="1048565" ht="12.6" customHeight="true"/>
    <row r="1048566" ht="12.6" customHeight="true"/>
    <row r="1048567" ht="12.6" customHeight="true"/>
    <row r="1048568" ht="12.6" customHeight="true"/>
    <row r="1048569" ht="12.6" customHeight="true"/>
    <row r="1048570" ht="12.6" customHeight="true"/>
    <row r="1048571" ht="12.6" customHeight="true"/>
    <row r="1048572" ht="12.6" customHeight="true"/>
    <row r="1048573" ht="12.6" customHeight="true"/>
    <row r="1048574" ht="12.6" customHeight="true"/>
    <row r="1048575" ht="12.6" customHeight="true"/>
    <row r="1048576" ht="12.6" customHeight="true"/>
  </sheetData>
  <pageMargins bottom="0.75" footer="0.3" header="0.3" left="0.7" right="0.7" top="0.75"/>
</worksheet>
</file>