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<sst xmlns="http://schemas.openxmlformats.org/spreadsheetml/2006/main" count="101">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</sst>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6"/>
  <sheetViews>
    <sheetView zoomScale="120" topLeftCell="A1" workbookViewId="0" showGridLines="true" showRowColHeaders="false">
      <pane xSplit="1" ySplit="2" topLeftCell="B9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784672</v>
      </c>
      <c r="C3" s="21" t="n">
        <v>784672.090909091</v>
      </c>
      <c r="D3" s="24" t="n">
        <f>(B3-C3)/C3</f>
        <v>-1.15856154429447E-07</v>
      </c>
      <c r="E3" s="26" t="n">
        <f>B3-C3</f>
        <v>-0.0909090909408405</v>
      </c>
      <c r="F3" s="30" t="n">
        <f>IF(ISERROR('Racial Demographics'!C3/'Racial Demographics'!B3),"",'Racial Demographics'!C3/'Racial Demographics'!B3)</f>
        <v>0.701133722115738</v>
      </c>
      <c r="G3" s="34" t="n">
        <f>IF(ISERROR('Racial Demographics'!E3),"",'Racial Demographics'!E3)</f>
        <v>0.144308704783655</v>
      </c>
      <c r="H3" s="36" t="n">
        <f>IF(ISERROR('Racial Demographics'!G3),"",'Racial Demographics'!G3)</f>
        <v>0.0623011908160352</v>
      </c>
      <c r="I3" s="36" t="n">
        <f>IF(ISERROR('Racial Demographics'!J3/B3),"",'Racial Demographics'!J3/B3)</f>
        <v>0.0490650870682272</v>
      </c>
      <c r="J3" s="39" t="n">
        <f>IF(ISERROR('Racial Demographics'!H3),"",'Racial Demographics'!H3)</f>
        <v>0.298866277884262</v>
      </c>
      <c r="K3" s="42" t="n">
        <f>IF(ISERROR('Voting Age'!B3/B3),"",'Voting Age'!B3/B3)</f>
        <v>0.778151890216549</v>
      </c>
      <c r="L3" s="46" t="n">
        <f>IF(ISERROR('Voting Age'!G3/'Voting Age'!B3),"",'Voting Age'!G3/'Voting Age'!B3)</f>
        <v>0.714314257919338</v>
      </c>
      <c r="M3" s="49" t="n">
        <f>IF(ISERROR('Voting Age'!D3/'Voting Age'!B3),"",'Voting Age'!D3/'Voting Age'!B3)</f>
        <v>0.145638509385942</v>
      </c>
      <c r="N3" s="51" t="n">
        <f>IF(ISERROR('Voting Age'!E3/'Voting Age'!B3),"",'Voting Age'!E3/'Voting Age'!B3)</f>
        <v>0.0514597261027786</v>
      </c>
      <c r="O3" s="51" t="n">
        <f>IF(ISERROR('Voting Age'!AA3/'Voting Age'!B3),"",'Voting Age'!AA3/'Voting Age'!B3)</f>
        <v>0.0459159441461921</v>
      </c>
      <c r="P3" s="47" t="n">
        <f>IF(ISERROR('Voting Age'!L3/'Voting Age'!B3),"",'Voting Age'!L3/'Voting Age'!B3)</f>
        <v>0.285685742080662</v>
      </c>
      <c r="Q3" s="47" t="n">
        <f>IF(ISERROR('Voting Age'!S3/'Voting Age'!B3),"",'Voting Age'!S3/'Voting Age'!B3)</f>
        <v>0.156034943022696</v>
      </c>
      <c r="R3" s="47" t="n">
        <f>IF(ISERROR('Voting Age'!Z3/'Voting Age'!B3),"",'Voting Age'!Z3/'Voting Age'!B3)</f>
        <v>0.153353947139998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784672</v>
      </c>
      <c r="C4" s="22" t="n">
        <v>784672.090909091</v>
      </c>
      <c r="D4" s="25" t="n">
        <f>(B4-C4)/C4</f>
        <v>-1.15856154429447E-07</v>
      </c>
      <c r="E4" s="27" t="n">
        <f>B4-C4</f>
        <v>-0.0909090909408405</v>
      </c>
      <c r="F4" s="31" t="n">
        <f>IF(ISERROR('Racial Demographics'!C4/'Racial Demographics'!B4),"",'Racial Demographics'!C4/'Racial Demographics'!B4)</f>
        <v>0.613722676481383</v>
      </c>
      <c r="G4" s="31" t="n">
        <f>IF(ISERROR('Racial Demographics'!E4),"",'Racial Demographics'!E4)</f>
        <v>0.193852972961951</v>
      </c>
      <c r="H4" s="31" t="n">
        <f>IF(ISERROR('Racial Demographics'!G4),"",'Racial Demographics'!G4)</f>
        <v>0.0901676114350965</v>
      </c>
      <c r="I4" s="31" t="n">
        <f>IF(ISERROR('Racial Demographics'!J4/B4),"",'Racial Demographics'!J4/B4)</f>
        <v>0.0592030810325843</v>
      </c>
      <c r="J4" s="31" t="n">
        <f>IF(ISERROR('Racial Demographics'!H4),"",'Racial Demographics'!H4)</f>
        <v>0.386277323518617</v>
      </c>
      <c r="K4" s="31" t="n">
        <f>IF(ISERROR('Voting Age'!B4/B4),"",'Voting Age'!B4/B4)</f>
        <v>0.786327280698177</v>
      </c>
      <c r="L4" s="31" t="n">
        <f>IF(ISERROR('Voting Age'!G4/'Voting Age'!B4),"",'Voting Age'!G4/'Voting Age'!B4)</f>
        <v>0.621940684819832</v>
      </c>
      <c r="M4" s="31" t="n">
        <f>IF(ISERROR('Voting Age'!D4/'Voting Age'!B4),"",'Voting Age'!D4/'Voting Age'!B4)</f>
        <v>0.190652000213935</v>
      </c>
      <c r="N4" s="31" t="n">
        <f>IF(ISERROR('Voting Age'!E4/'Voting Age'!B4),"",'Voting Age'!E4/'Voting Age'!B4)</f>
        <v>0.0773376077172294</v>
      </c>
      <c r="O4" s="31" t="n">
        <f>IF(ISERROR('Voting Age'!AA4/'Voting Age'!B4),"",'Voting Age'!AA4/'Voting Age'!B4)</f>
        <v>0.0607414154412659</v>
      </c>
      <c r="P4" s="31" t="n">
        <f>IF(ISERROR('Voting Age'!L4/'Voting Age'!B4),"",'Voting Age'!L4/'Voting Age'!B4)</f>
        <v>0.378059315180168</v>
      </c>
      <c r="Q4" s="31" t="n">
        <f>IF(ISERROR('Voting Age'!S4/'Voting Age'!B4),"",'Voting Age'!S4/'Voting Age'!B4)</f>
        <v>0.206172033147004</v>
      </c>
      <c r="R4" s="31" t="n">
        <f>IF(ISERROR('Voting Age'!Z4/'Voting Age'!B4),"",'Voting Age'!Z4/'Voting Age'!B4)</f>
        <v>0.199270999288503</v>
      </c>
      <c r="S4" s="54"/>
      <c r="T4" s="54"/>
    </row>
    <row r="5">
      <c r="A5" s="12" t="n">
        <v>3</v>
      </c>
      <c r="B5" s="16" t="n">
        <v>784672</v>
      </c>
      <c r="C5" s="21" t="n">
        <v>784672.090909091</v>
      </c>
      <c r="D5" s="24" t="n">
        <f>(B5-C5)/C5</f>
        <v>-1.15856154429447E-07</v>
      </c>
      <c r="E5" s="26" t="n">
        <f>B5-C5</f>
        <v>-0.0909090909408405</v>
      </c>
      <c r="F5" s="32" t="n">
        <f>IF(ISERROR('Racial Demographics'!C5/'Racial Demographics'!B5),"",'Racial Demographics'!C5/'Racial Demographics'!B5)</f>
        <v>0.399951827005424</v>
      </c>
      <c r="G5" s="32" t="n">
        <f>IF(ISERROR('Racial Demographics'!E5),"",'Racial Demographics'!E5)</f>
        <v>0.454546613107133</v>
      </c>
      <c r="H5" s="32" t="n">
        <f>IF(ISERROR('Racial Demographics'!G5),"",'Racial Demographics'!G5)</f>
        <v>0.0714642551282574</v>
      </c>
      <c r="I5" s="32" t="n">
        <f>IF(ISERROR('Racial Demographics'!J5/B5),"",'Racial Demographics'!J5/B5)</f>
        <v>0.0279505321968925</v>
      </c>
      <c r="J5" s="32" t="n">
        <f>IF(ISERROR('Racial Demographics'!H5),"",'Racial Demographics'!H5)</f>
        <v>0.600048172994576</v>
      </c>
      <c r="K5" s="43" t="n">
        <f>IF(ISERROR('Voting Age'!B5/B5),"",'Voting Age'!B5/B5)</f>
        <v>0.77607968679907</v>
      </c>
      <c r="L5" s="47" t="n">
        <f>IF(ISERROR('Voting Age'!G5/'Voting Age'!B5),"",'Voting Age'!G5/'Voting Age'!B5)</f>
        <v>0.417240314762024</v>
      </c>
      <c r="M5" s="47" t="n">
        <f>IF(ISERROR('Voting Age'!D5/'Voting Age'!B5),"",'Voting Age'!D5/'Voting Age'!B5)</f>
        <v>0.445947898740164</v>
      </c>
      <c r="N5" s="47" t="n">
        <f>IF(ISERROR('Voting Age'!E5/'Voting Age'!B5),"",'Voting Age'!E5/'Voting Age'!B5)</f>
        <v>0.0624449888992525</v>
      </c>
      <c r="O5" s="47" t="n">
        <f>IF(ISERROR('Voting Age'!AA5/'Voting Age'!B5),"",'Voting Age'!AA5/'Voting Age'!B5)</f>
        <v>0.0296288146503593</v>
      </c>
      <c r="P5" s="47" t="n">
        <f>IF(ISERROR('Voting Age'!L5/'Voting Age'!B5),"",'Voting Age'!L5/'Voting Age'!B5)</f>
        <v>0.582759685237976</v>
      </c>
      <c r="Q5" s="47" t="n">
        <f>IF(ISERROR('Voting Age'!S5/'Voting Age'!B5),"",'Voting Age'!S5/'Voting Age'!B5)</f>
        <v>0.466806137596721</v>
      </c>
      <c r="R5" s="47" t="n">
        <f>IF(ISERROR('Voting Age'!Z5/'Voting Age'!B5),"",'Voting Age'!Z5/'Voting Age'!B5)</f>
        <v>0.457628315445147</v>
      </c>
      <c r="S5" s="54"/>
      <c r="T5" s="54"/>
    </row>
    <row r="6">
      <c r="A6" s="12" t="n">
        <v>4</v>
      </c>
      <c r="B6" s="17" t="n">
        <v>784672</v>
      </c>
      <c r="C6" s="22" t="n">
        <v>784672.090909091</v>
      </c>
      <c r="D6" s="25" t="n">
        <f>(B6-C6)/C6</f>
        <v>-1.15856154429447E-07</v>
      </c>
      <c r="E6" s="27" t="n">
        <f>B6-C6</f>
        <v>-0.0909090909408405</v>
      </c>
      <c r="F6" s="31" t="n">
        <f>IF(ISERROR('Racial Demographics'!C6/'Racial Demographics'!B6),"",'Racial Demographics'!C6/'Racial Demographics'!B6)</f>
        <v>0.481630541168794</v>
      </c>
      <c r="G6" s="31" t="n">
        <f>IF(ISERROR('Racial Demographics'!E6),"",'Racial Demographics'!E6)</f>
        <v>0.388858019656621</v>
      </c>
      <c r="H6" s="31" t="n">
        <f>IF(ISERROR('Racial Demographics'!G6),"",'Racial Demographics'!G6)</f>
        <v>0.076142643040659</v>
      </c>
      <c r="I6" s="31" t="n">
        <f>IF(ISERROR('Racial Demographics'!J6/B6),"",'Racial Demographics'!J6/B6)</f>
        <v>0.023534674360752</v>
      </c>
      <c r="J6" s="31" t="n">
        <f>IF(ISERROR('Racial Demographics'!H6),"",'Racial Demographics'!H6)</f>
        <v>0.518369458831206</v>
      </c>
      <c r="K6" s="31" t="n">
        <f>IF(ISERROR('Voting Age'!B6/B6),"",'Voting Age'!B6/B6)</f>
        <v>0.800192946861873</v>
      </c>
      <c r="L6" s="31" t="n">
        <f>IF(ISERROR('Voting Age'!G6/'Voting Age'!B6),"",'Voting Age'!G6/'Voting Age'!B6)</f>
        <v>0.492286056930445</v>
      </c>
      <c r="M6" s="31" t="n">
        <f>IF(ISERROR('Voting Age'!D6/'Voting Age'!B6),"",'Voting Age'!D6/'Voting Age'!B6)</f>
        <v>0.380035324715037</v>
      </c>
      <c r="N6" s="31" t="n">
        <f>IF(ISERROR('Voting Age'!E6/'Voting Age'!B6),"",'Voting Age'!E6/'Voting Age'!B6)</f>
        <v>0.0637469361622835</v>
      </c>
      <c r="O6" s="31" t="n">
        <f>IF(ISERROR('Voting Age'!AA6/'Voting Age'!B6),"",'Voting Age'!AA6/'Voting Age'!B6)</f>
        <v>0.024642890702019</v>
      </c>
      <c r="P6" s="31" t="n">
        <f>IF(ISERROR('Voting Age'!L6/'Voting Age'!B6),"",'Voting Age'!L6/'Voting Age'!B6)</f>
        <v>0.507713943069555</v>
      </c>
      <c r="Q6" s="31" t="n">
        <f>IF(ISERROR('Voting Age'!S6/'Voting Age'!B6),"",'Voting Age'!S6/'Voting Age'!B6)</f>
        <v>0.394846859874914</v>
      </c>
      <c r="R6" s="31" t="n">
        <f>IF(ISERROR('Voting Age'!Z6/'Voting Age'!B6),"",'Voting Age'!Z6/'Voting Age'!B6)</f>
        <v>0.389328368549218</v>
      </c>
      <c r="S6" s="54"/>
      <c r="T6" s="54"/>
    </row>
    <row r="7">
      <c r="A7" s="12" t="n">
        <v>5</v>
      </c>
      <c r="B7" s="16" t="n">
        <v>784672</v>
      </c>
      <c r="C7" s="21" t="n">
        <v>784672.090909091</v>
      </c>
      <c r="D7" s="24" t="n">
        <f>(B7-C7)/C7</f>
        <v>-1.15856154429447E-07</v>
      </c>
      <c r="E7" s="26" t="n">
        <f>B7-C7</f>
        <v>-0.0909090909408405</v>
      </c>
      <c r="F7" s="32" t="n">
        <f>IF(ISERROR('Racial Demographics'!C7/'Racial Demographics'!B7),"",'Racial Demographics'!C7/'Racial Demographics'!B7)</f>
        <v>0.647451419191713</v>
      </c>
      <c r="G7" s="32" t="n">
        <f>IF(ISERROR('Racial Demographics'!E7),"",'Racial Demographics'!E7)</f>
        <v>0.245103686635945</v>
      </c>
      <c r="H7" s="32" t="n">
        <f>IF(ISERROR('Racial Demographics'!G7),"",'Racial Demographics'!G7)</f>
        <v>0.0652591146364341</v>
      </c>
      <c r="I7" s="32" t="n">
        <f>IF(ISERROR('Racial Demographics'!J7/B7),"",'Racial Demographics'!J7/B7)</f>
        <v>0.0185236633905632</v>
      </c>
      <c r="J7" s="32" t="n">
        <f>IF(ISERROR('Racial Demographics'!H7),"",'Racial Demographics'!H7)</f>
        <v>0.352548580808287</v>
      </c>
      <c r="K7" s="43" t="n">
        <f>IF(ISERROR('Voting Age'!B7/B7),"",'Voting Age'!B7/B7)</f>
        <v>0.792245677174667</v>
      </c>
      <c r="L7" s="47" t="n">
        <f>IF(ISERROR('Voting Age'!G7/'Voting Age'!B7),"",'Voting Age'!G7/'Voting Age'!B7)</f>
        <v>0.652310855091184</v>
      </c>
      <c r="M7" s="47" t="n">
        <f>IF(ISERROR('Voting Age'!D7/'Voting Age'!B7),"",'Voting Age'!D7/'Voting Age'!B7)</f>
        <v>0.245183406176758</v>
      </c>
      <c r="N7" s="47" t="n">
        <f>IF(ISERROR('Voting Age'!E7/'Voting Age'!B7),"",'Voting Age'!E7/'Voting Age'!B7)</f>
        <v>0.0531614904134622</v>
      </c>
      <c r="O7" s="47" t="n">
        <f>IF(ISERROR('Voting Age'!AA7/'Voting Age'!B7),"",'Voting Age'!AA7/'Voting Age'!B7)</f>
        <v>0.0183510736697161</v>
      </c>
      <c r="P7" s="47" t="n">
        <f>IF(ISERROR('Voting Age'!L7/'Voting Age'!B7),"",'Voting Age'!L7/'Voting Age'!B7)</f>
        <v>0.347689144908816</v>
      </c>
      <c r="Q7" s="47" t="n">
        <f>IF(ISERROR('Voting Age'!S7/'Voting Age'!B7),"",'Voting Age'!S7/'Voting Age'!B7)</f>
        <v>0.255195422526715</v>
      </c>
      <c r="R7" s="47" t="n">
        <f>IF(ISERROR('Voting Age'!Z7/'Voting Age'!B7),"",'Voting Age'!Z7/'Voting Age'!B7)</f>
        <v>0.252122968923177</v>
      </c>
      <c r="S7" s="54"/>
      <c r="T7" s="54"/>
    </row>
    <row r="8">
      <c r="A8" s="12" t="n">
        <v>6</v>
      </c>
      <c r="B8" s="17" t="n">
        <v>784673</v>
      </c>
      <c r="C8" s="22" t="n">
        <v>784672.090909091</v>
      </c>
      <c r="D8" s="25" t="n">
        <f>(B8-C8)/C8</f>
        <v>1.15856154384938E-06</v>
      </c>
      <c r="E8" s="27" t="n">
        <f>B8-C8</f>
        <v>0.909090909059159</v>
      </c>
      <c r="F8" s="31" t="n">
        <f>IF(ISERROR('Racial Demographics'!C8/'Racial Demographics'!B8),"",'Racial Demographics'!C8/'Racial Demographics'!B8)</f>
        <v>0.783980078325621</v>
      </c>
      <c r="G8" s="31" t="n">
        <f>IF(ISERROR('Racial Demographics'!E8),"",'Racial Demographics'!E8)</f>
        <v>0.0929329797253123</v>
      </c>
      <c r="H8" s="31" t="n">
        <f>IF(ISERROR('Racial Demographics'!G8),"",'Racial Demographics'!G8)</f>
        <v>0.0620997536553443</v>
      </c>
      <c r="I8" s="31" t="n">
        <f>IF(ISERROR('Racial Demographics'!J8/B8),"",'Racial Demographics'!J8/B8)</f>
        <v>0.0285953511845062</v>
      </c>
      <c r="J8" s="31" t="n">
        <f>IF(ISERROR('Racial Demographics'!H8),"",'Racial Demographics'!H8)</f>
        <v>0.216019921674379</v>
      </c>
      <c r="K8" s="31" t="n">
        <f>IF(ISERROR('Voting Age'!B8/B8),"",'Voting Age'!B8/B8)</f>
        <v>0.803240330685521</v>
      </c>
      <c r="L8" s="31" t="n">
        <f>IF(ISERROR('Voting Age'!G8/'Voting Age'!B8),"",'Voting Age'!G8/'Voting Age'!B8)</f>
        <v>0.793918902838575</v>
      </c>
      <c r="M8" s="31" t="n">
        <f>IF(ISERROR('Voting Age'!D8/'Voting Age'!B8),"",'Voting Age'!D8/'Voting Age'!B8)</f>
        <v>0.0904739314686624</v>
      </c>
      <c r="N8" s="31" t="n">
        <f>IF(ISERROR('Voting Age'!E8/'Voting Age'!B8),"",'Voting Age'!E8/'Voting Age'!B8)</f>
        <v>0.0513913635346774</v>
      </c>
      <c r="O8" s="31" t="n">
        <f>IF(ISERROR('Voting Age'!AA8/'Voting Age'!B8),"",'Voting Age'!AA8/'Voting Age'!B8)</f>
        <v>0.0293773729495257</v>
      </c>
      <c r="P8" s="31" t="n">
        <f>IF(ISERROR('Voting Age'!L8/'Voting Age'!B8),"",'Voting Age'!L8/'Voting Age'!B8)</f>
        <v>0.206081097161425</v>
      </c>
      <c r="Q8" s="31" t="n">
        <f>IF(ISERROR('Voting Age'!S8/'Voting Age'!B8),"",'Voting Age'!S8/'Voting Age'!B8)</f>
        <v>0.098771817649588</v>
      </c>
      <c r="R8" s="31" t="n">
        <f>IF(ISERROR('Voting Age'!Z8/'Voting Age'!B8),"",'Voting Age'!Z8/'Voting Age'!B8)</f>
        <v>0.0965474129792902</v>
      </c>
      <c r="S8" s="54"/>
      <c r="T8" s="54"/>
    </row>
    <row r="9">
      <c r="A9" s="12" t="n">
        <v>7</v>
      </c>
      <c r="B9" s="16" t="n">
        <v>784672</v>
      </c>
      <c r="C9" s="21" t="n">
        <v>784672.090909091</v>
      </c>
      <c r="D9" s="24" t="n">
        <f>(B9-C9)/C9</f>
        <v>-1.15856154429447E-07</v>
      </c>
      <c r="E9" s="26" t="n">
        <f>B9-C9</f>
        <v>-0.0909090909408405</v>
      </c>
      <c r="F9" s="32" t="n">
        <f>IF(ISERROR('Racial Demographics'!C9/'Racial Demographics'!B9),"",'Racial Demographics'!C9/'Racial Demographics'!B9)</f>
        <v>0.666622486848008</v>
      </c>
      <c r="G9" s="32" t="n">
        <f>IF(ISERROR('Racial Demographics'!E9),"",'Racial Demographics'!E9)</f>
        <v>0.128658853635659</v>
      </c>
      <c r="H9" s="32" t="n">
        <f>IF(ISERROR('Racial Demographics'!G9),"",'Racial Demographics'!G9)</f>
        <v>0.12530968353656</v>
      </c>
      <c r="I9" s="32" t="n">
        <f>IF(ISERROR('Racial Demographics'!J9/B9),"",'Racial Demographics'!J9/B9)</f>
        <v>0.0447448105705314</v>
      </c>
      <c r="J9" s="32" t="n">
        <f>IF(ISERROR('Racial Demographics'!H9),"",'Racial Demographics'!H9)</f>
        <v>0.333377513151992</v>
      </c>
      <c r="K9" s="43" t="n">
        <f>IF(ISERROR('Voting Age'!B9/B9),"",'Voting Age'!B9/B9)</f>
        <v>0.755350006117206</v>
      </c>
      <c r="L9" s="47" t="n">
        <f>IF(ISERROR('Voting Age'!G9/'Voting Age'!B9),"",'Voting Age'!G9/'Voting Age'!B9)</f>
        <v>0.678467425451576</v>
      </c>
      <c r="M9" s="47" t="n">
        <f>IF(ISERROR('Voting Age'!D9/'Voting Age'!B9),"",'Voting Age'!D9/'Voting Age'!B9)</f>
        <v>0.126336675091361</v>
      </c>
      <c r="N9" s="47" t="n">
        <f>IF(ISERROR('Voting Age'!E9/'Voting Age'!B9),"",'Voting Age'!E9/'Voting Age'!B9)</f>
        <v>0.106011115197857</v>
      </c>
      <c r="O9" s="47" t="n">
        <f>IF(ISERROR('Voting Age'!AA9/'Voting Age'!B9),"",'Voting Age'!AA9/'Voting Age'!B9)</f>
        <v>0.0447003721937837</v>
      </c>
      <c r="P9" s="47" t="n">
        <f>IF(ISERROR('Voting Age'!L9/'Voting Age'!B9),"",'Voting Age'!L9/'Voting Age'!B9)</f>
        <v>0.321532574548424</v>
      </c>
      <c r="Q9" s="47" t="n">
        <f>IF(ISERROR('Voting Age'!S9/'Voting Age'!B9),"",'Voting Age'!S9/'Voting Age'!B9)</f>
        <v>0.138595786752871</v>
      </c>
      <c r="R9" s="47" t="n">
        <f>IF(ISERROR('Voting Age'!Z9/'Voting Age'!B9),"",'Voting Age'!Z9/'Voting Age'!B9)</f>
        <v>0.13455497028861</v>
      </c>
      <c r="S9" s="54"/>
      <c r="T9" s="54"/>
    </row>
    <row r="10">
      <c r="A10" s="12" t="n">
        <v>8</v>
      </c>
      <c r="B10" s="17" t="n">
        <v>784672</v>
      </c>
      <c r="C10" s="22" t="n">
        <v>784672.090909091</v>
      </c>
      <c r="D10" s="25" t="n">
        <f>(B10-C10)/C10</f>
        <v>-1.15856154429447E-07</v>
      </c>
      <c r="E10" s="27" t="n">
        <f>B10-C10</f>
        <v>-0.0909090909408405</v>
      </c>
      <c r="F10" s="31" t="n">
        <f>IF(ISERROR('Racial Demographics'!C10/'Racial Demographics'!B10),"",'Racial Demographics'!C10/'Racial Demographics'!B10)</f>
        <v>0.515982474205783</v>
      </c>
      <c r="G10" s="31" t="n">
        <f>IF(ISERROR('Racial Demographics'!E10),"",'Racial Demographics'!E10)</f>
        <v>0.125099404591982</v>
      </c>
      <c r="H10" s="31" t="n">
        <f>IF(ISERROR('Racial Demographics'!G10),"",'Racial Demographics'!G10)</f>
        <v>0.204155366828433</v>
      </c>
      <c r="I10" s="31" t="n">
        <f>IF(ISERROR('Racial Demographics'!J10/B10),"",'Racial Demographics'!J10/B10)</f>
        <v>0.127745096040129</v>
      </c>
      <c r="J10" s="31" t="n">
        <f>IF(ISERROR('Racial Demographics'!H10),"",'Racial Demographics'!H10)</f>
        <v>0.484017525794217</v>
      </c>
      <c r="K10" s="31" t="n">
        <f>IF(ISERROR('Voting Age'!B10/B10),"",'Voting Age'!B10/B10)</f>
        <v>0.792803872191183</v>
      </c>
      <c r="L10" s="31" t="n">
        <f>IF(ISERROR('Voting Age'!G10/'Voting Age'!B10),"",'Voting Age'!G10/'Voting Age'!B10)</f>
        <v>0.517982095867003</v>
      </c>
      <c r="M10" s="31" t="n">
        <f>IF(ISERROR('Voting Age'!D10/'Voting Age'!B10),"",'Voting Age'!D10/'Voting Age'!B10)</f>
        <v>0.12482418167117</v>
      </c>
      <c r="N10" s="31" t="n">
        <f>IF(ISERROR('Voting Age'!E10/'Voting Age'!B10),"",'Voting Age'!E10/'Voting Age'!B10)</f>
        <v>0.183717494707366</v>
      </c>
      <c r="O10" s="31" t="n">
        <f>IF(ISERROR('Voting Age'!AA10/'Voting Age'!B10),"",'Voting Age'!AA10/'Voting Age'!B10)</f>
        <v>0.131242856752469</v>
      </c>
      <c r="P10" s="31" t="n">
        <f>IF(ISERROR('Voting Age'!L10/'Voting Age'!B10),"",'Voting Age'!L10/'Voting Age'!B10)</f>
        <v>0.482017904132997</v>
      </c>
      <c r="Q10" s="31" t="n">
        <f>IF(ISERROR('Voting Age'!S10/'Voting Age'!B10),"",'Voting Age'!S10/'Voting Age'!B10)</f>
        <v>0.136584518985165</v>
      </c>
      <c r="R10" s="31" t="n">
        <f>IF(ISERROR('Voting Age'!Z10/'Voting Age'!B10),"",'Voting Age'!Z10/'Voting Age'!B10)</f>
        <v>0.132181626160803</v>
      </c>
      <c r="S10" s="54"/>
      <c r="T10" s="54"/>
    </row>
    <row r="11">
      <c r="A11" s="12" t="n">
        <v>9</v>
      </c>
      <c r="B11" s="16" t="n">
        <v>784672</v>
      </c>
      <c r="C11" s="21" t="n">
        <v>784672.090909091</v>
      </c>
      <c r="D11" s="24" t="n">
        <f>(B11-C11)/C11</f>
        <v>-1.15856154429447E-07</v>
      </c>
      <c r="E11" s="26" t="n">
        <f>B11-C11</f>
        <v>-0.0909090909408405</v>
      </c>
      <c r="F11" s="32" t="n">
        <f>IF(ISERROR('Racial Demographics'!C11/'Racial Demographics'!B11),"",'Racial Demographics'!C11/'Racial Demographics'!B11)</f>
        <v>0.850291586803148</v>
      </c>
      <c r="G11" s="32" t="n">
        <f>IF(ISERROR('Racial Demographics'!E11),"",'Racial Demographics'!E11)</f>
        <v>0.0683584988377309</v>
      </c>
      <c r="H11" s="32" t="n">
        <f>IF(ISERROR('Racial Demographics'!G11),"",'Racial Demographics'!G11)</f>
        <v>0.0346973002732352</v>
      </c>
      <c r="I11" s="32" t="n">
        <f>IF(ISERROR('Racial Demographics'!J11/B11),"",'Racial Demographics'!J11/B11)</f>
        <v>0.0190487235430855</v>
      </c>
      <c r="J11" s="32" t="n">
        <f>IF(ISERROR('Racial Demographics'!H11),"",'Racial Demographics'!H11)</f>
        <v>0.149708413196852</v>
      </c>
      <c r="K11" s="43" t="n">
        <f>IF(ISERROR('Voting Age'!B11/B11),"",'Voting Age'!B11/B11)</f>
        <v>0.814482994168264</v>
      </c>
      <c r="L11" s="47" t="n">
        <f>IF(ISERROR('Voting Age'!G11/'Voting Age'!B11),"",'Voting Age'!G11/'Voting Age'!B11)</f>
        <v>0.853838667380168</v>
      </c>
      <c r="M11" s="47" t="n">
        <f>IF(ISERROR('Voting Age'!D11/'Voting Age'!B11),"",'Voting Age'!D11/'Voting Age'!B11)</f>
        <v>0.0660332779431139</v>
      </c>
      <c r="N11" s="47" t="n">
        <f>IF(ISERROR('Voting Age'!E11/'Voting Age'!B11),"",'Voting Age'!E11/'Voting Age'!B11)</f>
        <v>0.0285791626375758</v>
      </c>
      <c r="O11" s="47" t="n">
        <f>IF(ISERROR('Voting Age'!AA11/'Voting Age'!B11),"",'Voting Age'!AA11/'Voting Age'!B11)</f>
        <v>0.0198012210883396</v>
      </c>
      <c r="P11" s="47" t="n">
        <f>IF(ISERROR('Voting Age'!L11/'Voting Age'!B11),"",'Voting Age'!L11/'Voting Age'!B11)</f>
        <v>0.146161332619832</v>
      </c>
      <c r="Q11" s="47" t="n">
        <f>IF(ISERROR('Voting Age'!S11/'Voting Age'!B11),"",'Voting Age'!S11/'Voting Age'!B11)</f>
        <v>0.0724156707380043</v>
      </c>
      <c r="R11" s="47" t="n">
        <f>IF(ISERROR('Voting Age'!Z11/'Voting Age'!B11),"",'Voting Age'!Z11/'Voting Age'!B11)</f>
        <v>0.0710496915985242</v>
      </c>
      <c r="S11" s="54"/>
      <c r="T11" s="54"/>
    </row>
    <row r="12">
      <c r="A12" s="12" t="n">
        <v>10</v>
      </c>
      <c r="B12" s="17" t="n">
        <v>784672</v>
      </c>
      <c r="C12" s="22" t="n">
        <v>784672.090909091</v>
      </c>
      <c r="D12" s="25" t="n">
        <f>(B12-C12)/C12</f>
        <v>-1.15856154429447E-07</v>
      </c>
      <c r="E12" s="27" t="n">
        <f>B12-C12</f>
        <v>-0.0909090909408405</v>
      </c>
      <c r="F12" s="31" t="n">
        <f>IF(ISERROR('Racial Demographics'!C12/'Racial Demographics'!B12),"",'Racial Demographics'!C12/'Racial Demographics'!B12)</f>
        <v>0.527555462664655</v>
      </c>
      <c r="G12" s="31" t="n">
        <f>IF(ISERROR('Racial Demographics'!E12),"",'Racial Demographics'!E12)</f>
        <v>0.0720109803841605</v>
      </c>
      <c r="H12" s="31" t="n">
        <f>IF(ISERROR('Racial Demographics'!G12),"",'Racial Demographics'!G12)</f>
        <v>0.139362689123608</v>
      </c>
      <c r="I12" s="31" t="n">
        <f>IF(ISERROR('Racial Demographics'!J12/B12),"",'Racial Demographics'!J12/B12)</f>
        <v>0.226132702581461</v>
      </c>
      <c r="J12" s="31" t="n">
        <f>IF(ISERROR('Racial Demographics'!H12),"",'Racial Demographics'!H12)</f>
        <v>0.472444537335345</v>
      </c>
      <c r="K12" s="31" t="n">
        <f>IF(ISERROR('Voting Age'!B12/B12),"",'Voting Age'!B12/B12)</f>
        <v>0.744820765874149</v>
      </c>
      <c r="L12" s="31" t="n">
        <f>IF(ISERROR('Voting Age'!G12/'Voting Age'!B12),"",'Voting Age'!G12/'Voting Age'!B12)</f>
        <v>0.534705016768188</v>
      </c>
      <c r="M12" s="31" t="n">
        <f>IF(ISERROR('Voting Age'!D12/'Voting Age'!B12),"",'Voting Age'!D12/'Voting Age'!B12)</f>
        <v>0.0723598658544932</v>
      </c>
      <c r="N12" s="31" t="n">
        <f>IF(ISERROR('Voting Age'!E12/'Voting Age'!B12),"",'Voting Age'!E12/'Voting Age'!B12)</f>
        <v>0.127111422900554</v>
      </c>
      <c r="O12" s="31" t="n">
        <f>IF(ISERROR('Voting Age'!AA12/'Voting Age'!B12),"",'Voting Age'!AA12/'Voting Age'!B12)</f>
        <v>0.223502840325782</v>
      </c>
      <c r="P12" s="31" t="n">
        <f>IF(ISERROR('Voting Age'!L12/'Voting Age'!B12),"",'Voting Age'!L12/'Voting Age'!B12)</f>
        <v>0.465294983231812</v>
      </c>
      <c r="Q12" s="31" t="n">
        <f>IF(ISERROR('Voting Age'!S12/'Voting Age'!B12),"",'Voting Age'!S12/'Voting Age'!B12)</f>
        <v>0.0815943467250702</v>
      </c>
      <c r="R12" s="31" t="n">
        <f>IF(ISERROR('Voting Age'!Z12/'Voting Age'!B12),"",'Voting Age'!Z12/'Voting Age'!B12)</f>
        <v>0.0787232222298268</v>
      </c>
      <c r="S12" s="54"/>
      <c r="T12" s="54"/>
    </row>
    <row r="13">
      <c r="A13" s="12" t="n">
        <v>11</v>
      </c>
      <c r="B13" s="16" t="n">
        <v>784672</v>
      </c>
      <c r="C13" s="21" t="n">
        <v>784672.090909091</v>
      </c>
      <c r="D13" s="24" t="n">
        <f>(B13-C13)/C13</f>
        <v>-1.15856154429447E-07</v>
      </c>
      <c r="E13" s="26" t="n">
        <f>B13-C13</f>
        <v>-0.0909090909408405</v>
      </c>
      <c r="F13" s="32" t="n">
        <f>IF(ISERROR('Racial Demographics'!C13/'Racial Demographics'!B13),"",'Racial Demographics'!C13/'Racial Demographics'!B13)</f>
        <v>0.449935769340565</v>
      </c>
      <c r="G13" s="32" t="n">
        <f>IF(ISERROR('Racial Demographics'!E13),"",'Racial Demographics'!E13)</f>
        <v>0.134999082419151</v>
      </c>
      <c r="H13" s="32" t="n">
        <f>IF(ISERROR('Racial Demographics'!G13),"",'Racial Demographics'!G13)</f>
        <v>0.227166255454508</v>
      </c>
      <c r="I13" s="32" t="n">
        <f>IF(ISERROR('Racial Demographics'!J13/B13),"",'Racial Demographics'!J13/B13)</f>
        <v>0.159778863015375</v>
      </c>
      <c r="J13" s="32" t="n">
        <f>IF(ISERROR('Racial Demographics'!H13),"",'Racial Demographics'!H13)</f>
        <v>0.550064230659435</v>
      </c>
      <c r="K13" s="43" t="n">
        <f>IF(ISERROR('Voting Age'!B13/B13),"",'Voting Age'!B13/B13)</f>
        <v>0.752320714897435</v>
      </c>
      <c r="L13" s="47" t="n">
        <f>IF(ISERROR('Voting Age'!G13/'Voting Age'!B13),"",'Voting Age'!G13/'Voting Age'!B13)</f>
        <v>0.449643840257485</v>
      </c>
      <c r="M13" s="47" t="n">
        <f>IF(ISERROR('Voting Age'!D13/'Voting Age'!B13),"",'Voting Age'!D13/'Voting Age'!B13)</f>
        <v>0.133536611188752</v>
      </c>
      <c r="N13" s="47" t="n">
        <f>IF(ISERROR('Voting Age'!E13/'Voting Age'!B13),"",'Voting Age'!E13/'Voting Age'!B13)</f>
        <v>0.206677677550502</v>
      </c>
      <c r="O13" s="47" t="n">
        <f>IF(ISERROR('Voting Age'!AA13/'Voting Age'!B13),"",'Voting Age'!AA13/'Voting Age'!B13)</f>
        <v>0.16595095921738</v>
      </c>
      <c r="P13" s="47" t="n">
        <f>IF(ISERROR('Voting Age'!L13/'Voting Age'!B13),"",'Voting Age'!L13/'Voting Age'!B13)</f>
        <v>0.550356159742515</v>
      </c>
      <c r="Q13" s="47" t="n">
        <f>IF(ISERROR('Voting Age'!S13/'Voting Age'!B13),"",'Voting Age'!S13/'Voting Age'!B13)</f>
        <v>0.145731588531741</v>
      </c>
      <c r="R13" s="47" t="n">
        <f>IF(ISERROR('Voting Age'!Z13/'Voting Age'!B13),"",'Voting Age'!Z13/'Voting Age'!B13)</f>
        <v>0.140559861093465</v>
      </c>
      <c r="S13" s="54"/>
      <c r="T13" s="54"/>
    </row>
    <row r="14">
      <c r="A14" s="13" t="s">
        <v>1</v>
      </c>
      <c r="B14" s="18" t="n">
        <f>SUM(B3:B13)</f>
        <v>8631393</v>
      </c>
    </row>
    <row r="15">
      <c r="A15" s="13" t="s">
        <v>2</v>
      </c>
      <c r="B15" s="19" t="n">
        <f>SUM(C3:C13)</f>
        <v>8631393</v>
      </c>
    </row>
    <row r="16">
      <c r="A16" s="13" t="s">
        <v>3</v>
      </c>
      <c r="B16" s="19" t="n">
        <f>SUM(C3:C13) - SUM(B3:B13)</f>
        <v>0</v>
      </c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3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784672</v>
      </c>
      <c r="C3" s="60" t="n">
        <v>550160</v>
      </c>
      <c r="D3" s="60" t="n">
        <v>113235</v>
      </c>
      <c r="E3" s="63" t="n">
        <f>IF(ISERROR(D3/B3),"",D3/B3)</f>
        <v>0.144308704783655</v>
      </c>
      <c r="F3" s="60" t="n">
        <v>48886</v>
      </c>
      <c r="G3" s="67" t="n">
        <f>IF(ISERROR(F3/B3),"",F3/B3)</f>
        <v>0.0623011908160352</v>
      </c>
      <c r="H3" s="70" t="n">
        <f>IF(ISERROR(O3/B3),"",O3/B3)</f>
        <v>0.298866277884262</v>
      </c>
      <c r="I3" s="74" t="n">
        <v>3668</v>
      </c>
      <c r="J3" s="74" t="n">
        <v>38500</v>
      </c>
      <c r="K3" s="74" t="n">
        <v>735537</v>
      </c>
      <c r="L3" s="74" t="n">
        <v>728360</v>
      </c>
      <c r="M3" s="74" t="n">
        <f>B3-C3</f>
        <v>234512</v>
      </c>
      <c r="N3" s="74" t="n">
        <v>427</v>
      </c>
      <c r="O3" s="77" t="n">
        <f>B3-C3</f>
        <v>234512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784672</v>
      </c>
      <c r="C4" s="22" t="n">
        <v>481571</v>
      </c>
      <c r="D4" s="22" t="n">
        <v>152111</v>
      </c>
      <c r="E4" s="64" t="n">
        <f>IF(ISERROR(D4/B4),"",D4/B4)</f>
        <v>0.193852972961951</v>
      </c>
      <c r="F4" s="22" t="n">
        <v>70752</v>
      </c>
      <c r="G4" s="64" t="n">
        <f>IF(ISERROR(F4/B4),"",F4/B4)</f>
        <v>0.0901676114350965</v>
      </c>
      <c r="H4" s="71" t="n">
        <f>IF(ISERROR(O4/B4),"",O4/B4)</f>
        <v>0.386277323518617</v>
      </c>
      <c r="I4" s="22" t="n">
        <v>3679</v>
      </c>
      <c r="J4" s="22" t="n">
        <v>46455</v>
      </c>
      <c r="K4" s="22" t="n">
        <v>712052</v>
      </c>
      <c r="L4" s="22" t="n">
        <v>711758</v>
      </c>
      <c r="M4" s="22" t="n">
        <f>B4-C4</f>
        <v>303101</v>
      </c>
      <c r="N4" s="22" t="n">
        <v>1344</v>
      </c>
      <c r="O4" s="22" t="n">
        <f>B4-C4</f>
        <v>303101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784672</v>
      </c>
      <c r="C5" s="60" t="n">
        <v>313831</v>
      </c>
      <c r="D5" s="60" t="n">
        <v>356670</v>
      </c>
      <c r="E5" s="63" t="n">
        <f>IF(ISERROR(D5/B5),"",D5/B5)</f>
        <v>0.454546613107133</v>
      </c>
      <c r="F5" s="60" t="n">
        <v>56076</v>
      </c>
      <c r="G5" s="67" t="n">
        <f>IF(ISERROR(F5/B5),"",F5/B5)</f>
        <v>0.0714642551282574</v>
      </c>
      <c r="H5" s="70" t="n">
        <f>IF(ISERROR(O5/B5),"",O5/B5)</f>
        <v>0.600048172994576</v>
      </c>
      <c r="I5" s="74" t="n">
        <v>3725</v>
      </c>
      <c r="J5" s="74" t="n">
        <v>21932</v>
      </c>
      <c r="K5" s="74" t="n">
        <v>723531</v>
      </c>
      <c r="L5" s="74" t="n">
        <v>721623</v>
      </c>
      <c r="M5" s="74" t="n">
        <f>B5-C5</f>
        <v>470841</v>
      </c>
      <c r="N5" s="74" t="n">
        <v>1297</v>
      </c>
      <c r="O5" s="77" t="n">
        <f>B5-C5</f>
        <v>470841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784672</v>
      </c>
      <c r="C6" s="22" t="n">
        <v>377922</v>
      </c>
      <c r="D6" s="22" t="n">
        <v>305126</v>
      </c>
      <c r="E6" s="64" t="n">
        <f>IF(ISERROR(D6/B6),"",D6/B6)</f>
        <v>0.388858019656621</v>
      </c>
      <c r="F6" s="22" t="n">
        <v>59747</v>
      </c>
      <c r="G6" s="64" t="n">
        <f>IF(ISERROR(F6/B6),"",F6/B6)</f>
        <v>0.076142643040659</v>
      </c>
      <c r="H6" s="71" t="n">
        <f>IF(ISERROR(O6/B6),"",O6/B6)</f>
        <v>0.518369458831206</v>
      </c>
      <c r="I6" s="22" t="n">
        <v>3798</v>
      </c>
      <c r="J6" s="22" t="n">
        <v>18467</v>
      </c>
      <c r="K6" s="22" t="n">
        <v>728100</v>
      </c>
      <c r="L6" s="22" t="n">
        <v>738515</v>
      </c>
      <c r="M6" s="22" t="n">
        <f>B6-C6</f>
        <v>406750</v>
      </c>
      <c r="N6" s="22" t="n">
        <v>686</v>
      </c>
      <c r="O6" s="22" t="n">
        <f>B6-C6</f>
        <v>406750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784672</v>
      </c>
      <c r="C7" s="60" t="n">
        <v>508037</v>
      </c>
      <c r="D7" s="60" t="n">
        <v>192326</v>
      </c>
      <c r="E7" s="63" t="n">
        <f>IF(ISERROR(D7/B7),"",D7/B7)</f>
        <v>0.245103686635945</v>
      </c>
      <c r="F7" s="60" t="n">
        <v>51207</v>
      </c>
      <c r="G7" s="67" t="n">
        <f>IF(ISERROR(F7/B7),"",F7/B7)</f>
        <v>0.0652591146364341</v>
      </c>
      <c r="H7" s="70" t="n">
        <f>IF(ISERROR(O7/B7),"",O7/B7)</f>
        <v>0.352548580808287</v>
      </c>
      <c r="I7" s="74" t="n">
        <v>2704</v>
      </c>
      <c r="J7" s="74" t="n">
        <v>14535</v>
      </c>
      <c r="K7" s="74" t="n">
        <v>738531</v>
      </c>
      <c r="L7" s="74" t="n">
        <v>746169</v>
      </c>
      <c r="M7" s="74" t="n">
        <f>B7-C7</f>
        <v>276635</v>
      </c>
      <c r="N7" s="74" t="n">
        <v>305</v>
      </c>
      <c r="O7" s="77" t="n">
        <f>B7-C7</f>
        <v>276635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784673</v>
      </c>
      <c r="C8" s="22" t="n">
        <v>615168</v>
      </c>
      <c r="D8" s="22" t="n">
        <v>72922</v>
      </c>
      <c r="E8" s="64" t="n">
        <f>IF(ISERROR(D8/B8),"",D8/B8)</f>
        <v>0.0929329797253123</v>
      </c>
      <c r="F8" s="22" t="n">
        <v>48728</v>
      </c>
      <c r="G8" s="64" t="n">
        <f>IF(ISERROR(F8/B8),"",F8/B8)</f>
        <v>0.0620997536553443</v>
      </c>
      <c r="H8" s="71" t="n">
        <f>IF(ISERROR(O8/B8),"",O8/B8)</f>
        <v>0.216019921674379</v>
      </c>
      <c r="I8" s="22" t="n">
        <v>2575</v>
      </c>
      <c r="J8" s="22" t="n">
        <v>22438</v>
      </c>
      <c r="K8" s="22" t="n">
        <v>734921</v>
      </c>
      <c r="L8" s="22" t="n">
        <v>736688</v>
      </c>
      <c r="M8" s="22" t="n">
        <f>B8-C8</f>
        <v>169505</v>
      </c>
      <c r="N8" s="22" t="n">
        <v>358</v>
      </c>
      <c r="O8" s="22" t="n">
        <f>B8-C8</f>
        <v>169505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784672</v>
      </c>
      <c r="C9" s="60" t="n">
        <v>523080</v>
      </c>
      <c r="D9" s="60" t="n">
        <v>100955</v>
      </c>
      <c r="E9" s="63" t="n">
        <f>IF(ISERROR(D9/B9),"",D9/B9)</f>
        <v>0.128658853635659</v>
      </c>
      <c r="F9" s="60" t="n">
        <v>98327</v>
      </c>
      <c r="G9" s="67" t="n">
        <f>IF(ISERROR(F9/B9),"",F9/B9)</f>
        <v>0.12530968353656</v>
      </c>
      <c r="H9" s="70" t="n">
        <f>IF(ISERROR(O9/B9),"",O9/B9)</f>
        <v>0.333377513151992</v>
      </c>
      <c r="I9" s="74" t="n">
        <v>3977</v>
      </c>
      <c r="J9" s="74" t="n">
        <v>35110</v>
      </c>
      <c r="K9" s="74" t="n">
        <v>685963</v>
      </c>
      <c r="L9" s="74" t="n">
        <v>708212</v>
      </c>
      <c r="M9" s="74" t="n">
        <f>B9-C9</f>
        <v>261592</v>
      </c>
      <c r="N9" s="74" t="n">
        <v>757</v>
      </c>
      <c r="O9" s="77" t="n">
        <f>B9-C9</f>
        <v>261592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784672</v>
      </c>
      <c r="C10" s="22" t="n">
        <v>404877</v>
      </c>
      <c r="D10" s="22" t="n">
        <v>98162</v>
      </c>
      <c r="E10" s="64" t="n">
        <f>IF(ISERROR(D10/B10),"",D10/B10)</f>
        <v>0.125099404591982</v>
      </c>
      <c r="F10" s="22" t="n">
        <v>160195</v>
      </c>
      <c r="G10" s="64" t="n">
        <f>IF(ISERROR(F10/B10),"",F10/B10)</f>
        <v>0.204155366828433</v>
      </c>
      <c r="H10" s="71" t="n">
        <f>IF(ISERROR(O10/B10),"",O10/B10)</f>
        <v>0.484017525794217</v>
      </c>
      <c r="I10" s="22" t="n">
        <v>6140</v>
      </c>
      <c r="J10" s="22" t="n">
        <v>100238</v>
      </c>
      <c r="K10" s="22" t="n">
        <v>623902</v>
      </c>
      <c r="L10" s="22" t="n">
        <v>694129</v>
      </c>
      <c r="M10" s="22" t="n">
        <f>B10-C10</f>
        <v>379795</v>
      </c>
      <c r="N10" s="22" t="n">
        <v>511</v>
      </c>
      <c r="O10" s="22" t="n">
        <f>B10-C10</f>
        <v>379795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784672</v>
      </c>
      <c r="C11" s="60" t="n">
        <v>667200</v>
      </c>
      <c r="D11" s="60" t="n">
        <v>53639</v>
      </c>
      <c r="E11" s="63" t="n">
        <f>IF(ISERROR(D11/B11),"",D11/B11)</f>
        <v>0.0683584988377309</v>
      </c>
      <c r="F11" s="60" t="n">
        <v>27226</v>
      </c>
      <c r="G11" s="67" t="n">
        <f>IF(ISERROR(F11/B11),"",F11/B11)</f>
        <v>0.0346973002732352</v>
      </c>
      <c r="H11" s="70" t="n">
        <f>IF(ISERROR(O11/B11),"",O11/B11)</f>
        <v>0.149708413196852</v>
      </c>
      <c r="I11" s="74" t="n">
        <v>1754</v>
      </c>
      <c r="J11" s="74" t="n">
        <v>14947</v>
      </c>
      <c r="K11" s="74" t="n">
        <v>759118</v>
      </c>
      <c r="L11" s="74" t="n">
        <v>750420</v>
      </c>
      <c r="M11" s="74" t="n">
        <f>B11-C11</f>
        <v>117472</v>
      </c>
      <c r="N11" s="74" t="n">
        <v>219</v>
      </c>
      <c r="O11" s="77" t="n">
        <f>B11-C11</f>
        <v>117472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784672</v>
      </c>
      <c r="C12" s="22" t="n">
        <v>413958</v>
      </c>
      <c r="D12" s="22" t="n">
        <v>56505</v>
      </c>
      <c r="E12" s="64" t="n">
        <f>IF(ISERROR(D12/B12),"",D12/B12)</f>
        <v>0.0720109803841605</v>
      </c>
      <c r="F12" s="22" t="n">
        <v>109354</v>
      </c>
      <c r="G12" s="64" t="n">
        <f>IF(ISERROR(F12/B12),"",F12/B12)</f>
        <v>0.139362689123608</v>
      </c>
      <c r="H12" s="71" t="n">
        <f>IF(ISERROR(O12/B12),"",O12/B12)</f>
        <v>0.472444537335345</v>
      </c>
      <c r="I12" s="22" t="n">
        <v>3035</v>
      </c>
      <c r="J12" s="22" t="n">
        <v>177440</v>
      </c>
      <c r="K12" s="22" t="n">
        <v>674886</v>
      </c>
      <c r="L12" s="22" t="n">
        <v>703350</v>
      </c>
      <c r="M12" s="22" t="n">
        <f>B12-C12</f>
        <v>370714</v>
      </c>
      <c r="N12" s="22" t="n">
        <v>461</v>
      </c>
      <c r="O12" s="22" t="n">
        <f>B12-C12</f>
        <v>370714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784672</v>
      </c>
      <c r="C13" s="60" t="n">
        <v>353052</v>
      </c>
      <c r="D13" s="60" t="n">
        <v>105930</v>
      </c>
      <c r="E13" s="63" t="n">
        <f>IF(ISERROR(D13/B13),"",D13/B13)</f>
        <v>0.134999082419151</v>
      </c>
      <c r="F13" s="60" t="n">
        <v>178251</v>
      </c>
      <c r="G13" s="67" t="n">
        <f>IF(ISERROR(F13/B13),"",F13/B13)</f>
        <v>0.227166255454508</v>
      </c>
      <c r="H13" s="70" t="n">
        <f>IF(ISERROR(O13/B13),"",O13/B13)</f>
        <v>0.550064230659435</v>
      </c>
      <c r="I13" s="74" t="n">
        <v>4952</v>
      </c>
      <c r="J13" s="74" t="n">
        <v>125374</v>
      </c>
      <c r="K13" s="74" t="n">
        <v>606103</v>
      </c>
      <c r="L13" s="74" t="n">
        <v>686462</v>
      </c>
      <c r="M13" s="74" t="n">
        <f>B13-C13</f>
        <v>431620</v>
      </c>
      <c r="N13" s="74" t="n">
        <v>791</v>
      </c>
      <c r="O13" s="77" t="n">
        <f>B13-C13</f>
        <v>431620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3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610594</v>
      </c>
      <c r="C3" s="60" t="n">
        <v>442011</v>
      </c>
      <c r="D3" s="60" t="n">
        <v>88926</v>
      </c>
      <c r="E3" s="60" t="n">
        <v>31421</v>
      </c>
      <c r="F3" s="60" t="n">
        <v>579173</v>
      </c>
      <c r="G3" s="60" t="n">
        <v>436156</v>
      </c>
      <c r="H3" s="60" t="n">
        <v>28179</v>
      </c>
      <c r="I3" s="60" t="n">
        <v>3787</v>
      </c>
      <c r="J3" s="82" t="n">
        <v>2098</v>
      </c>
      <c r="K3" s="82" t="n">
        <v>339</v>
      </c>
      <c r="L3" s="82" t="n">
        <f>B3-G3</f>
        <v>174438</v>
      </c>
      <c r="M3" s="60" t="n">
        <v>577293</v>
      </c>
      <c r="N3" s="82" t="n">
        <v>4157</v>
      </c>
      <c r="O3" s="82" t="n">
        <v>883</v>
      </c>
      <c r="P3" s="82" t="n">
        <v>330</v>
      </c>
      <c r="Q3" s="82" t="n">
        <v>72</v>
      </c>
      <c r="R3" s="82" t="n">
        <v>906</v>
      </c>
      <c r="S3" s="82" t="n">
        <f>D3+N3+O3+P3+Q3+R3</f>
        <v>95274</v>
      </c>
      <c r="T3" s="82" t="n">
        <v>87988</v>
      </c>
      <c r="U3" s="82" t="n">
        <v>4002</v>
      </c>
      <c r="V3" s="82" t="n">
        <v>838</v>
      </c>
      <c r="W3" s="82" t="n">
        <v>317</v>
      </c>
      <c r="X3" s="82" t="n">
        <v>72</v>
      </c>
      <c r="Y3" s="82" t="n">
        <v>420</v>
      </c>
      <c r="Z3" s="82" t="n">
        <f>T3+U3+V3+W3+X3+Y3</f>
        <v>93637</v>
      </c>
      <c r="AA3" s="82" t="n">
        <v>28036</v>
      </c>
      <c r="AB3" s="56"/>
      <c r="AC3" s="56"/>
    </row>
    <row r="4">
      <c r="A4" s="78" t="n">
        <v>2</v>
      </c>
      <c r="B4" s="22" t="n">
        <v>617009</v>
      </c>
      <c r="C4" s="22" t="n">
        <v>395216</v>
      </c>
      <c r="D4" s="22" t="n">
        <v>117634</v>
      </c>
      <c r="E4" s="22" t="n">
        <v>47718</v>
      </c>
      <c r="F4" s="22" t="n">
        <v>569291</v>
      </c>
      <c r="G4" s="22" t="n">
        <v>383743</v>
      </c>
      <c r="H4" s="22" t="n">
        <v>37953</v>
      </c>
      <c r="I4" s="22" t="n">
        <v>3592</v>
      </c>
      <c r="J4" s="17" t="n">
        <v>1843</v>
      </c>
      <c r="K4" s="17" t="n">
        <v>1027</v>
      </c>
      <c r="L4" s="17" t="n">
        <f>B4-G4</f>
        <v>233266</v>
      </c>
      <c r="M4" s="22" t="n">
        <v>573981</v>
      </c>
      <c r="N4" s="17" t="n">
        <v>5542</v>
      </c>
      <c r="O4" s="17" t="n">
        <v>1396</v>
      </c>
      <c r="P4" s="17" t="n">
        <v>801</v>
      </c>
      <c r="Q4" s="17" t="n">
        <v>113</v>
      </c>
      <c r="R4" s="17" t="n">
        <v>1724</v>
      </c>
      <c r="S4" s="17" t="n">
        <f>D4+N4+O4+P4+Q4+R4</f>
        <v>127210</v>
      </c>
      <c r="T4" s="17" t="n">
        <v>114936</v>
      </c>
      <c r="U4" s="17" t="n">
        <v>5150</v>
      </c>
      <c r="V4" s="17" t="n">
        <v>1298</v>
      </c>
      <c r="W4" s="17" t="n">
        <v>762</v>
      </c>
      <c r="X4" s="17" t="n">
        <v>106</v>
      </c>
      <c r="Y4" s="17" t="n">
        <v>700</v>
      </c>
      <c r="Z4" s="17" t="n">
        <f>T4+U4+V4+W4+X4+Y4</f>
        <v>122952</v>
      </c>
      <c r="AA4" s="17" t="n">
        <v>37478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608968</v>
      </c>
      <c r="C5" s="60" t="n">
        <v>261481</v>
      </c>
      <c r="D5" s="60" t="n">
        <v>271568</v>
      </c>
      <c r="E5" s="60" t="n">
        <v>38027</v>
      </c>
      <c r="F5" s="60" t="n">
        <v>570941</v>
      </c>
      <c r="G5" s="60" t="n">
        <v>254086</v>
      </c>
      <c r="H5" s="60" t="n">
        <v>18348</v>
      </c>
      <c r="I5" s="60" t="n">
        <v>2399</v>
      </c>
      <c r="J5" s="82" t="n">
        <v>2003</v>
      </c>
      <c r="K5" s="82" t="n">
        <v>953</v>
      </c>
      <c r="L5" s="82" t="n">
        <f>B5-G5</f>
        <v>354882</v>
      </c>
      <c r="M5" s="60" t="n">
        <v>572494</v>
      </c>
      <c r="N5" s="82" t="n">
        <v>6597</v>
      </c>
      <c r="O5" s="82" t="n">
        <v>2555</v>
      </c>
      <c r="P5" s="82" t="n">
        <v>916</v>
      </c>
      <c r="Q5" s="82" t="n">
        <v>120</v>
      </c>
      <c r="R5" s="82" t="n">
        <v>2514</v>
      </c>
      <c r="S5" s="82" t="n">
        <f>D5+N5+O5+P5+Q5+R5</f>
        <v>284270</v>
      </c>
      <c r="T5" s="82" t="n">
        <v>267975</v>
      </c>
      <c r="U5" s="82" t="n">
        <v>6192</v>
      </c>
      <c r="V5" s="82" t="n">
        <v>2417</v>
      </c>
      <c r="W5" s="82" t="n">
        <v>884</v>
      </c>
      <c r="X5" s="82" t="n">
        <v>114</v>
      </c>
      <c r="Y5" s="82" t="n">
        <v>1099</v>
      </c>
      <c r="Z5" s="82" t="n">
        <f>T5+U5+V5+W5+X5+Y5</f>
        <v>278681</v>
      </c>
      <c r="AA5" s="82" t="n">
        <v>18043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627889</v>
      </c>
      <c r="C6" s="22" t="n">
        <v>315915</v>
      </c>
      <c r="D6" s="22" t="n">
        <v>238620</v>
      </c>
      <c r="E6" s="22" t="n">
        <v>40026</v>
      </c>
      <c r="F6" s="22" t="n">
        <v>587863</v>
      </c>
      <c r="G6" s="22" t="n">
        <v>309101</v>
      </c>
      <c r="H6" s="22" t="n">
        <v>15689</v>
      </c>
      <c r="I6" s="22" t="n">
        <v>2571</v>
      </c>
      <c r="J6" s="17" t="n">
        <v>2203</v>
      </c>
      <c r="K6" s="17" t="n">
        <v>465</v>
      </c>
      <c r="L6" s="17" t="n">
        <f>B6-G6</f>
        <v>318788</v>
      </c>
      <c r="M6" s="22" t="n">
        <v>595924</v>
      </c>
      <c r="N6" s="17" t="n">
        <v>5191</v>
      </c>
      <c r="O6" s="17" t="n">
        <v>1930</v>
      </c>
      <c r="P6" s="17" t="n">
        <v>630</v>
      </c>
      <c r="Q6" s="17" t="n">
        <v>87</v>
      </c>
      <c r="R6" s="17" t="n">
        <v>1462</v>
      </c>
      <c r="S6" s="17" t="n">
        <f>D6+N6+O6+P6+Q6+R6</f>
        <v>247920</v>
      </c>
      <c r="T6" s="17" t="n">
        <v>236271</v>
      </c>
      <c r="U6" s="17" t="n">
        <v>4951</v>
      </c>
      <c r="V6" s="17" t="n">
        <v>1827</v>
      </c>
      <c r="W6" s="17" t="n">
        <v>615</v>
      </c>
      <c r="X6" s="17" t="n">
        <v>87</v>
      </c>
      <c r="Y6" s="17" t="n">
        <v>704</v>
      </c>
      <c r="Z6" s="17" t="n">
        <f>T6+U6+V6+W6+X6+Y6</f>
        <v>244455</v>
      </c>
      <c r="AA6" s="17" t="n">
        <v>15473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621653</v>
      </c>
      <c r="C7" s="60" t="n">
        <v>410820</v>
      </c>
      <c r="D7" s="60" t="n">
        <v>152419</v>
      </c>
      <c r="E7" s="60" t="n">
        <v>33048</v>
      </c>
      <c r="F7" s="60" t="n">
        <v>588605</v>
      </c>
      <c r="G7" s="60" t="n">
        <v>405511</v>
      </c>
      <c r="H7" s="60" t="n">
        <v>11476</v>
      </c>
      <c r="I7" s="60" t="n">
        <v>2531</v>
      </c>
      <c r="J7" s="82" t="n">
        <v>1378</v>
      </c>
      <c r="K7" s="82" t="n">
        <v>205</v>
      </c>
      <c r="L7" s="82" t="n">
        <f>B7-G7</f>
        <v>216142</v>
      </c>
      <c r="M7" s="60" t="n">
        <v>595602</v>
      </c>
      <c r="N7" s="82" t="n">
        <v>3939</v>
      </c>
      <c r="O7" s="82" t="n">
        <v>1062</v>
      </c>
      <c r="P7" s="82" t="n">
        <v>238</v>
      </c>
      <c r="Q7" s="82" t="n">
        <v>14</v>
      </c>
      <c r="R7" s="82" t="n">
        <v>971</v>
      </c>
      <c r="S7" s="82" t="n">
        <f>D7+N7+O7+P7+Q7+R7</f>
        <v>158643</v>
      </c>
      <c r="T7" s="82" t="n">
        <v>151271</v>
      </c>
      <c r="U7" s="82" t="n">
        <v>3777</v>
      </c>
      <c r="V7" s="82" t="n">
        <v>1012</v>
      </c>
      <c r="W7" s="82" t="n">
        <v>219</v>
      </c>
      <c r="X7" s="82" t="n">
        <v>14</v>
      </c>
      <c r="Y7" s="82" t="n">
        <v>440</v>
      </c>
      <c r="Z7" s="82" t="n">
        <f>T7+U7+V7+W7+X7+Y7</f>
        <v>156733</v>
      </c>
      <c r="AA7" s="82" t="n">
        <v>11408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630281</v>
      </c>
      <c r="C8" s="22" t="n">
        <v>507212</v>
      </c>
      <c r="D8" s="22" t="n">
        <v>57024</v>
      </c>
      <c r="E8" s="22" t="n">
        <v>32391</v>
      </c>
      <c r="F8" s="22" t="n">
        <v>597890</v>
      </c>
      <c r="G8" s="22" t="n">
        <v>500392</v>
      </c>
      <c r="H8" s="22" t="n">
        <v>18643</v>
      </c>
      <c r="I8" s="22" t="n">
        <v>2969</v>
      </c>
      <c r="J8" s="17" t="n">
        <v>1241</v>
      </c>
      <c r="K8" s="17" t="n">
        <v>265</v>
      </c>
      <c r="L8" s="17" t="n">
        <f>B8-G8</f>
        <v>129889</v>
      </c>
      <c r="M8" s="22" t="n">
        <v>601097</v>
      </c>
      <c r="N8" s="17" t="n">
        <v>3823</v>
      </c>
      <c r="O8" s="17" t="n">
        <v>571</v>
      </c>
      <c r="P8" s="17" t="n">
        <v>173</v>
      </c>
      <c r="Q8" s="17" t="n">
        <v>30</v>
      </c>
      <c r="R8" s="17" t="n">
        <v>633</v>
      </c>
      <c r="S8" s="17" t="n">
        <f>D8+N8+O8+P8+Q8+R8</f>
        <v>62254</v>
      </c>
      <c r="T8" s="17" t="n">
        <v>56185</v>
      </c>
      <c r="U8" s="17" t="n">
        <v>3676</v>
      </c>
      <c r="V8" s="17" t="n">
        <v>553</v>
      </c>
      <c r="W8" s="17" t="n">
        <v>167</v>
      </c>
      <c r="X8" s="17" t="n">
        <v>28</v>
      </c>
      <c r="Y8" s="17" t="n">
        <v>243</v>
      </c>
      <c r="Z8" s="17" t="n">
        <f>T8+U8+V8+W8+X8+Y8</f>
        <v>60852</v>
      </c>
      <c r="AA8" s="17" t="n">
        <v>18516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592702</v>
      </c>
      <c r="C9" s="60" t="n">
        <v>412888</v>
      </c>
      <c r="D9" s="60" t="n">
        <v>74880</v>
      </c>
      <c r="E9" s="60" t="n">
        <v>62833</v>
      </c>
      <c r="F9" s="60" t="n">
        <v>529869</v>
      </c>
      <c r="G9" s="60" t="n">
        <v>402129</v>
      </c>
      <c r="H9" s="60" t="n">
        <v>26739</v>
      </c>
      <c r="I9" s="60" t="n">
        <v>3470</v>
      </c>
      <c r="J9" s="82" t="n">
        <v>1298</v>
      </c>
      <c r="K9" s="82" t="n">
        <v>565</v>
      </c>
      <c r="L9" s="82" t="n">
        <f>B9-G9</f>
        <v>190573</v>
      </c>
      <c r="M9" s="60" t="n">
        <v>547648</v>
      </c>
      <c r="N9" s="82" t="n">
        <v>4682</v>
      </c>
      <c r="O9" s="82" t="n">
        <v>738</v>
      </c>
      <c r="P9" s="82" t="n">
        <v>511</v>
      </c>
      <c r="Q9" s="82" t="n">
        <v>73</v>
      </c>
      <c r="R9" s="82" t="n">
        <v>1262</v>
      </c>
      <c r="S9" s="82" t="n">
        <f>D9+N9+O9+P9+Q9+R9</f>
        <v>82146</v>
      </c>
      <c r="T9" s="82" t="n">
        <v>73536</v>
      </c>
      <c r="U9" s="82" t="n">
        <v>4453</v>
      </c>
      <c r="V9" s="82" t="n">
        <v>674</v>
      </c>
      <c r="W9" s="82" t="n">
        <v>492</v>
      </c>
      <c r="X9" s="82" t="n">
        <v>69</v>
      </c>
      <c r="Y9" s="82" t="n">
        <v>527</v>
      </c>
      <c r="Z9" s="82" t="n">
        <f>T9+U9+V9+W9+X9+Y9</f>
        <v>79751</v>
      </c>
      <c r="AA9" s="82" t="n">
        <v>26494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622091</v>
      </c>
      <c r="C10" s="22" t="n">
        <v>336535</v>
      </c>
      <c r="D10" s="22" t="n">
        <v>77652</v>
      </c>
      <c r="E10" s="22" t="n">
        <v>114289</v>
      </c>
      <c r="F10" s="22" t="n">
        <v>507802</v>
      </c>
      <c r="G10" s="22" t="n">
        <v>322232</v>
      </c>
      <c r="H10" s="22" t="n">
        <v>82169</v>
      </c>
      <c r="I10" s="22" t="n">
        <v>4121</v>
      </c>
      <c r="J10" s="17" t="n">
        <v>752</v>
      </c>
      <c r="K10" s="17" t="n">
        <v>433</v>
      </c>
      <c r="L10" s="17" t="n">
        <f>B10-G10</f>
        <v>299859</v>
      </c>
      <c r="M10" s="22" t="n">
        <v>560695</v>
      </c>
      <c r="N10" s="17" t="n">
        <v>4308</v>
      </c>
      <c r="O10" s="17" t="n">
        <v>628</v>
      </c>
      <c r="P10" s="17" t="n">
        <v>615</v>
      </c>
      <c r="Q10" s="17" t="n">
        <v>49</v>
      </c>
      <c r="R10" s="17" t="n">
        <v>1716</v>
      </c>
      <c r="S10" s="17" t="n">
        <f>D10+N10+O10+P10+Q10+R10</f>
        <v>84968</v>
      </c>
      <c r="T10" s="17" t="n">
        <v>76285</v>
      </c>
      <c r="U10" s="17" t="n">
        <v>4054</v>
      </c>
      <c r="V10" s="17" t="n">
        <v>581</v>
      </c>
      <c r="W10" s="17" t="n">
        <v>598</v>
      </c>
      <c r="X10" s="17" t="n">
        <v>48</v>
      </c>
      <c r="Y10" s="17" t="n">
        <v>663</v>
      </c>
      <c r="Z10" s="17" t="n">
        <f>T10+U10+V10+W10+X10+Y10</f>
        <v>82229</v>
      </c>
      <c r="AA10" s="17" t="n">
        <v>81645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639102</v>
      </c>
      <c r="C11" s="60" t="n">
        <v>550598</v>
      </c>
      <c r="D11" s="60" t="n">
        <v>42202</v>
      </c>
      <c r="E11" s="60" t="n">
        <v>18265</v>
      </c>
      <c r="F11" s="60" t="n">
        <v>620837</v>
      </c>
      <c r="G11" s="60" t="n">
        <v>545690</v>
      </c>
      <c r="H11" s="60" t="n">
        <v>12753</v>
      </c>
      <c r="I11" s="60" t="n">
        <v>2843</v>
      </c>
      <c r="J11" s="82" t="n">
        <v>1051</v>
      </c>
      <c r="K11" s="82" t="n">
        <v>178</v>
      </c>
      <c r="L11" s="82" t="n">
        <f>B11-G11</f>
        <v>93412</v>
      </c>
      <c r="M11" s="60" t="n">
        <v>615783</v>
      </c>
      <c r="N11" s="82" t="n">
        <v>3206</v>
      </c>
      <c r="O11" s="82" t="n">
        <v>373</v>
      </c>
      <c r="P11" s="82" t="n">
        <v>109</v>
      </c>
      <c r="Q11" s="82" t="n">
        <v>34</v>
      </c>
      <c r="R11" s="82" t="n">
        <v>357</v>
      </c>
      <c r="S11" s="82" t="n">
        <f>D11+N11+O11+P11+Q11+R11</f>
        <v>46281</v>
      </c>
      <c r="T11" s="82" t="n">
        <v>41635</v>
      </c>
      <c r="U11" s="82" t="n">
        <v>3122</v>
      </c>
      <c r="V11" s="82" t="n">
        <v>341</v>
      </c>
      <c r="W11" s="82" t="n">
        <v>97</v>
      </c>
      <c r="X11" s="82" t="n">
        <v>30</v>
      </c>
      <c r="Y11" s="82" t="n">
        <v>183</v>
      </c>
      <c r="Z11" s="82" t="n">
        <f>T11+U11+V11+W11+X11+Y11</f>
        <v>45408</v>
      </c>
      <c r="AA11" s="82" t="n">
        <v>12655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584440</v>
      </c>
      <c r="C12" s="22" t="n">
        <v>322871</v>
      </c>
      <c r="D12" s="22" t="n">
        <v>42290</v>
      </c>
      <c r="E12" s="22" t="n">
        <v>74289</v>
      </c>
      <c r="F12" s="22" t="n">
        <v>510151</v>
      </c>
      <c r="G12" s="22" t="n">
        <v>312503</v>
      </c>
      <c r="H12" s="22" t="n">
        <v>131058</v>
      </c>
      <c r="I12" s="22" t="n">
        <v>3577</v>
      </c>
      <c r="J12" s="17" t="n">
        <v>629</v>
      </c>
      <c r="K12" s="17" t="n">
        <v>359</v>
      </c>
      <c r="L12" s="17" t="n">
        <f>B12-G12</f>
        <v>271937</v>
      </c>
      <c r="M12" s="22" t="n">
        <v>534719</v>
      </c>
      <c r="N12" s="17" t="n">
        <v>3502</v>
      </c>
      <c r="O12" s="17" t="n">
        <v>404</v>
      </c>
      <c r="P12" s="17" t="n">
        <v>430</v>
      </c>
      <c r="Q12" s="17" t="n">
        <v>29</v>
      </c>
      <c r="R12" s="17" t="n">
        <v>1032</v>
      </c>
      <c r="S12" s="17" t="n">
        <f>D12+N12+O12+P12+Q12+R12</f>
        <v>47687</v>
      </c>
      <c r="T12" s="17" t="n">
        <v>41472</v>
      </c>
      <c r="U12" s="17" t="n">
        <v>3308</v>
      </c>
      <c r="V12" s="17" t="n">
        <v>356</v>
      </c>
      <c r="W12" s="17" t="n">
        <v>417</v>
      </c>
      <c r="X12" s="17" t="n">
        <v>28</v>
      </c>
      <c r="Y12" s="17" t="n">
        <v>428</v>
      </c>
      <c r="Z12" s="17" t="n">
        <f>T12+U12+V12+W12+X12+Y12</f>
        <v>46009</v>
      </c>
      <c r="AA12" s="17" t="n">
        <v>130624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590325</v>
      </c>
      <c r="C13" s="60" t="n">
        <v>279941</v>
      </c>
      <c r="D13" s="60" t="n">
        <v>78830</v>
      </c>
      <c r="E13" s="60" t="n">
        <v>122007</v>
      </c>
      <c r="F13" s="60" t="n">
        <v>468318</v>
      </c>
      <c r="G13" s="60" t="n">
        <v>265436</v>
      </c>
      <c r="H13" s="60" t="n">
        <v>98417</v>
      </c>
      <c r="I13" s="60" t="n">
        <v>3290</v>
      </c>
      <c r="J13" s="82" t="n">
        <v>880</v>
      </c>
      <c r="K13" s="82" t="n">
        <v>585</v>
      </c>
      <c r="L13" s="82" t="n">
        <f>B13-G13</f>
        <v>324889</v>
      </c>
      <c r="M13" s="60" t="n">
        <v>527909</v>
      </c>
      <c r="N13" s="82" t="n">
        <v>4059</v>
      </c>
      <c r="O13" s="82" t="n">
        <v>702</v>
      </c>
      <c r="P13" s="82" t="n">
        <v>678</v>
      </c>
      <c r="Q13" s="82" t="n">
        <v>62</v>
      </c>
      <c r="R13" s="82" t="n">
        <v>1698</v>
      </c>
      <c r="S13" s="82" t="n">
        <f>D13+N13+O13+P13+Q13+R13</f>
        <v>86029</v>
      </c>
      <c r="T13" s="82" t="n">
        <v>77286</v>
      </c>
      <c r="U13" s="82" t="n">
        <v>3758</v>
      </c>
      <c r="V13" s="82" t="n">
        <v>634</v>
      </c>
      <c r="W13" s="82" t="n">
        <v>652</v>
      </c>
      <c r="X13" s="82" t="n">
        <v>60</v>
      </c>
      <c r="Y13" s="82" t="n">
        <v>586</v>
      </c>
      <c r="Z13" s="82" t="n">
        <f>T13+U13+V13+W13+X13+Y13</f>
        <v>82976</v>
      </c>
      <c r="AA13" s="82" t="n">
        <v>97965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3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50987</v>
      </c>
      <c r="C3" s="86" t="n">
        <v>127401</v>
      </c>
      <c r="D3" s="86" t="n">
        <v>3530</v>
      </c>
      <c r="E3" s="86" t="n">
        <v>55955</v>
      </c>
      <c r="F3" s="86" t="n">
        <v>124358</v>
      </c>
      <c r="G3" s="86" t="n">
        <v>137910</v>
      </c>
      <c r="H3" s="86" t="n">
        <v>157976</v>
      </c>
      <c r="I3" s="86" t="n">
        <v>5556</v>
      </c>
      <c r="J3" s="86" t="n">
        <v>99508</v>
      </c>
      <c r="K3" s="86" t="n">
        <v>140548</v>
      </c>
      <c r="L3" s="86" t="n">
        <v>240308</v>
      </c>
      <c r="M3" s="86" t="n">
        <v>102014</v>
      </c>
      <c r="N3" s="86" t="n">
        <v>136496</v>
      </c>
      <c r="O3" s="86" t="n">
        <v>2810</v>
      </c>
      <c r="P3" s="86" t="n">
        <v>98709</v>
      </c>
      <c r="Q3" s="86" t="n">
        <v>141339</v>
      </c>
      <c r="R3" s="86" t="n">
        <v>240335</v>
      </c>
      <c r="S3" s="86" t="n">
        <v>130028</v>
      </c>
      <c r="T3" s="86" t="n">
        <v>192792</v>
      </c>
      <c r="U3" s="86" t="n">
        <v>11307</v>
      </c>
      <c r="V3" s="86" t="n">
        <v>4154</v>
      </c>
      <c r="W3" s="86" t="n">
        <v>2086</v>
      </c>
      <c r="X3" s="86" t="n">
        <v>85776</v>
      </c>
      <c r="Y3" s="86" t="n">
        <v>127077</v>
      </c>
      <c r="Z3" s="86" t="n">
        <v>213505</v>
      </c>
      <c r="AA3" s="86" t="n">
        <v>78780</v>
      </c>
      <c r="AB3" s="86" t="n">
        <v>115971</v>
      </c>
      <c r="AC3" s="86" t="n">
        <v>18993</v>
      </c>
      <c r="AD3" s="86" t="n">
        <v>101957</v>
      </c>
      <c r="AE3" s="86" t="n">
        <v>109464</v>
      </c>
      <c r="AF3" s="86" t="n">
        <v>212383</v>
      </c>
      <c r="AG3" s="86" t="n">
        <v>134349</v>
      </c>
      <c r="AH3" s="86" t="n">
        <v>192848</v>
      </c>
      <c r="AI3" s="86" t="n">
        <v>2668</v>
      </c>
      <c r="AJ3" s="86" t="n">
        <v>1034</v>
      </c>
      <c r="AK3" s="86" t="n">
        <v>699</v>
      </c>
    </row>
    <row r="4">
      <c r="A4" s="83" t="n">
        <v>2</v>
      </c>
      <c r="B4" s="22" t="n">
        <v>52334</v>
      </c>
      <c r="C4" s="22" t="n">
        <v>89977</v>
      </c>
      <c r="D4" s="22" t="n">
        <v>3817</v>
      </c>
      <c r="E4" s="22" t="n">
        <v>57400</v>
      </c>
      <c r="F4" s="22" t="n">
        <v>87135</v>
      </c>
      <c r="G4" s="22" t="n">
        <v>139257</v>
      </c>
      <c r="H4" s="22" t="n">
        <v>116048</v>
      </c>
      <c r="I4" s="22" t="n">
        <v>5601</v>
      </c>
      <c r="J4" s="22" t="n">
        <v>103117</v>
      </c>
      <c r="K4" s="22" t="n">
        <v>104277</v>
      </c>
      <c r="L4" s="22" t="n">
        <v>207617</v>
      </c>
      <c r="M4" s="22" t="n">
        <v>107504</v>
      </c>
      <c r="N4" s="22" t="n">
        <v>98954</v>
      </c>
      <c r="O4" s="22" t="n">
        <v>2487</v>
      </c>
      <c r="P4" s="22" t="n">
        <v>100927</v>
      </c>
      <c r="Q4" s="22" t="n">
        <v>106758</v>
      </c>
      <c r="R4" s="22" t="n">
        <v>207856</v>
      </c>
      <c r="S4" s="22" t="n">
        <v>132838</v>
      </c>
      <c r="T4" s="22" t="n">
        <v>145652</v>
      </c>
      <c r="U4" s="22" t="n">
        <v>11519</v>
      </c>
      <c r="V4" s="22" t="n">
        <v>3549</v>
      </c>
      <c r="W4" s="22" t="n">
        <v>2571</v>
      </c>
      <c r="X4" s="22" t="n">
        <v>81231</v>
      </c>
      <c r="Y4" s="22" t="n">
        <v>95189</v>
      </c>
      <c r="Z4" s="22" t="n">
        <v>176836</v>
      </c>
      <c r="AA4" s="22" t="n">
        <v>80582</v>
      </c>
      <c r="AB4" s="22" t="n">
        <v>86016</v>
      </c>
      <c r="AC4" s="22" t="n">
        <v>12053</v>
      </c>
      <c r="AD4" s="22" t="n">
        <v>95694</v>
      </c>
      <c r="AE4" s="22" t="n">
        <v>79560</v>
      </c>
      <c r="AF4" s="22" t="n">
        <v>175707</v>
      </c>
      <c r="AG4" s="22" t="n">
        <v>141022</v>
      </c>
      <c r="AH4" s="22" t="n">
        <v>149312</v>
      </c>
      <c r="AI4" s="22" t="n">
        <v>2885</v>
      </c>
      <c r="AJ4" s="22" t="n">
        <v>604</v>
      </c>
      <c r="AK4" s="22" t="n">
        <v>620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65797</v>
      </c>
      <c r="C5" s="22" t="n">
        <v>57338</v>
      </c>
      <c r="D5" s="22" t="n">
        <v>3089</v>
      </c>
      <c r="E5" s="22" t="n">
        <v>69328</v>
      </c>
      <c r="F5" s="22" t="n">
        <v>55152</v>
      </c>
      <c r="G5" s="22" t="n">
        <v>171803</v>
      </c>
      <c r="H5" s="22" t="n">
        <v>70941</v>
      </c>
      <c r="I5" s="22" t="n">
        <v>3781</v>
      </c>
      <c r="J5" s="22" t="n">
        <v>135558</v>
      </c>
      <c r="K5" s="22" t="n">
        <v>66186</v>
      </c>
      <c r="L5" s="22" t="n">
        <v>201977</v>
      </c>
      <c r="M5" s="22" t="n">
        <v>138107</v>
      </c>
      <c r="N5" s="22" t="n">
        <v>62820</v>
      </c>
      <c r="O5" s="22" t="n">
        <v>2280</v>
      </c>
      <c r="P5" s="22" t="n">
        <v>134686</v>
      </c>
      <c r="Q5" s="22" t="n">
        <v>67391</v>
      </c>
      <c r="R5" s="22" t="n">
        <v>202303</v>
      </c>
      <c r="S5" s="22" t="n">
        <v>183744</v>
      </c>
      <c r="T5" s="22" t="n">
        <v>94949</v>
      </c>
      <c r="U5" s="22" t="n">
        <v>8415</v>
      </c>
      <c r="V5" s="22" t="n">
        <v>2931</v>
      </c>
      <c r="W5" s="22" t="n">
        <v>2229</v>
      </c>
      <c r="X5" s="22" t="n">
        <v>114051</v>
      </c>
      <c r="Y5" s="22" t="n">
        <v>62505</v>
      </c>
      <c r="Z5" s="22" t="n">
        <v>176986</v>
      </c>
      <c r="AA5" s="22" t="n">
        <v>114870</v>
      </c>
      <c r="AB5" s="22" t="n">
        <v>55562</v>
      </c>
      <c r="AC5" s="22" t="n">
        <v>9049</v>
      </c>
      <c r="AD5" s="22" t="n">
        <v>121411</v>
      </c>
      <c r="AE5" s="22" t="n">
        <v>55296</v>
      </c>
      <c r="AF5" s="22" t="n">
        <v>177128</v>
      </c>
      <c r="AG5" s="22" t="n">
        <v>204318</v>
      </c>
      <c r="AH5" s="22" t="n">
        <v>97890</v>
      </c>
      <c r="AI5" s="22" t="n">
        <v>2267</v>
      </c>
      <c r="AJ5" s="22" t="n">
        <v>581</v>
      </c>
      <c r="AK5" s="22" t="n">
        <v>504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72134</v>
      </c>
      <c r="C6" s="22" t="n">
        <v>68680</v>
      </c>
      <c r="D6" s="22" t="n">
        <v>2849</v>
      </c>
      <c r="E6" s="22" t="n">
        <v>74495</v>
      </c>
      <c r="F6" s="22" t="n">
        <v>67530</v>
      </c>
      <c r="G6" s="22" t="n">
        <v>181119</v>
      </c>
      <c r="H6" s="22" t="n">
        <v>90832</v>
      </c>
      <c r="I6" s="22" t="n">
        <v>4099</v>
      </c>
      <c r="J6" s="22" t="n">
        <v>139153</v>
      </c>
      <c r="K6" s="22" t="n">
        <v>84039</v>
      </c>
      <c r="L6" s="22" t="n">
        <v>223394</v>
      </c>
      <c r="M6" s="22" t="n">
        <v>141137</v>
      </c>
      <c r="N6" s="22" t="n">
        <v>80928</v>
      </c>
      <c r="O6" s="22" t="n">
        <v>2456</v>
      </c>
      <c r="P6" s="22" t="n">
        <v>138705</v>
      </c>
      <c r="Q6" s="22" t="n">
        <v>84653</v>
      </c>
      <c r="R6" s="22" t="n">
        <v>223517</v>
      </c>
      <c r="S6" s="22" t="n">
        <v>188115</v>
      </c>
      <c r="T6" s="22" t="n">
        <v>114955</v>
      </c>
      <c r="U6" s="22" t="n">
        <v>8661</v>
      </c>
      <c r="V6" s="22" t="n">
        <v>2885</v>
      </c>
      <c r="W6" s="22" t="n">
        <v>2301</v>
      </c>
      <c r="X6" s="22" t="n">
        <v>120443</v>
      </c>
      <c r="Y6" s="22" t="n">
        <v>78545</v>
      </c>
      <c r="Z6" s="22" t="n">
        <v>199487</v>
      </c>
      <c r="AA6" s="22" t="n">
        <v>116688</v>
      </c>
      <c r="AB6" s="22" t="n">
        <v>69864</v>
      </c>
      <c r="AC6" s="22" t="n">
        <v>14792</v>
      </c>
      <c r="AD6" s="22" t="n">
        <v>131119</v>
      </c>
      <c r="AE6" s="22" t="n">
        <v>66997</v>
      </c>
      <c r="AF6" s="22" t="n">
        <v>198837</v>
      </c>
      <c r="AG6" s="22" t="n">
        <v>198685</v>
      </c>
      <c r="AH6" s="22" t="n">
        <v>121141</v>
      </c>
      <c r="AI6" s="22" t="n">
        <v>2389</v>
      </c>
      <c r="AJ6" s="22" t="n">
        <v>746</v>
      </c>
      <c r="AK6" s="22" t="n">
        <v>676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49470</v>
      </c>
      <c r="C7" s="22" t="n">
        <v>117022</v>
      </c>
      <c r="D7" s="22" t="n">
        <v>2770</v>
      </c>
      <c r="E7" s="22" t="n">
        <v>55282</v>
      </c>
      <c r="F7" s="22" t="n">
        <v>112170</v>
      </c>
      <c r="G7" s="22" t="n">
        <v>138382</v>
      </c>
      <c r="H7" s="22" t="n">
        <v>160897</v>
      </c>
      <c r="I7" s="22" t="n">
        <v>4820</v>
      </c>
      <c r="J7" s="22" t="n">
        <v>98422</v>
      </c>
      <c r="K7" s="22" t="n">
        <v>139184</v>
      </c>
      <c r="L7" s="22" t="n">
        <v>237775</v>
      </c>
      <c r="M7" s="22" t="n">
        <v>100424</v>
      </c>
      <c r="N7" s="22" t="n">
        <v>136323</v>
      </c>
      <c r="O7" s="22" t="n">
        <v>2268</v>
      </c>
      <c r="P7" s="22" t="n">
        <v>97562</v>
      </c>
      <c r="Q7" s="22" t="n">
        <v>140157</v>
      </c>
      <c r="R7" s="22" t="n">
        <v>237919</v>
      </c>
      <c r="S7" s="22" t="n">
        <v>139257</v>
      </c>
      <c r="T7" s="22" t="n">
        <v>195120</v>
      </c>
      <c r="U7" s="22" t="n">
        <v>9373</v>
      </c>
      <c r="V7" s="22" t="n">
        <v>3314</v>
      </c>
      <c r="W7" s="22" t="n">
        <v>1593</v>
      </c>
      <c r="X7" s="22" t="n">
        <v>86180</v>
      </c>
      <c r="Y7" s="22" t="n">
        <v>128647</v>
      </c>
      <c r="Z7" s="22" t="n">
        <v>215299</v>
      </c>
      <c r="AA7" s="22" t="n">
        <v>82008</v>
      </c>
      <c r="AB7" s="22" t="n">
        <v>118267</v>
      </c>
      <c r="AC7" s="22" t="n">
        <v>17566</v>
      </c>
      <c r="AD7" s="22" t="n">
        <v>102300</v>
      </c>
      <c r="AE7" s="22" t="n">
        <v>110547</v>
      </c>
      <c r="AF7" s="22" t="n">
        <v>213699</v>
      </c>
      <c r="AG7" s="22" t="n">
        <v>148052</v>
      </c>
      <c r="AH7" s="22" t="n">
        <v>191176</v>
      </c>
      <c r="AI7" s="22" t="n">
        <v>2228</v>
      </c>
      <c r="AJ7" s="22" t="n">
        <v>2119</v>
      </c>
      <c r="AK7" s="22" t="n">
        <v>607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44679</v>
      </c>
      <c r="C8" s="22" t="n">
        <v>132843</v>
      </c>
      <c r="D8" s="22" t="n">
        <v>3832</v>
      </c>
      <c r="E8" s="22" t="n">
        <v>52334</v>
      </c>
      <c r="F8" s="22" t="n">
        <v>127829</v>
      </c>
      <c r="G8" s="22" t="n">
        <v>131468</v>
      </c>
      <c r="H8" s="22" t="n">
        <v>149810</v>
      </c>
      <c r="I8" s="22" t="n">
        <v>6166</v>
      </c>
      <c r="J8" s="22" t="n">
        <v>101332</v>
      </c>
      <c r="K8" s="22" t="n">
        <v>134024</v>
      </c>
      <c r="L8" s="22" t="n">
        <v>235594</v>
      </c>
      <c r="M8" s="22" t="n">
        <v>103010</v>
      </c>
      <c r="N8" s="22" t="n">
        <v>131292</v>
      </c>
      <c r="O8" s="22" t="n">
        <v>2870</v>
      </c>
      <c r="P8" s="22" t="n">
        <v>98641</v>
      </c>
      <c r="Q8" s="22" t="n">
        <v>136620</v>
      </c>
      <c r="R8" s="22" t="n">
        <v>235469</v>
      </c>
      <c r="S8" s="22" t="n">
        <v>130440</v>
      </c>
      <c r="T8" s="22" t="n">
        <v>189815</v>
      </c>
      <c r="U8" s="22" t="n">
        <v>10928</v>
      </c>
      <c r="V8" s="22" t="n">
        <v>5783</v>
      </c>
      <c r="W8" s="22" t="n">
        <v>2327</v>
      </c>
      <c r="X8" s="22" t="n">
        <v>80389</v>
      </c>
      <c r="Y8" s="22" t="n">
        <v>122412</v>
      </c>
      <c r="Z8" s="22" t="n">
        <v>203149</v>
      </c>
      <c r="AA8" s="22" t="n">
        <v>78359</v>
      </c>
      <c r="AB8" s="22" t="n">
        <v>109683</v>
      </c>
      <c r="AC8" s="22" t="n">
        <v>16105</v>
      </c>
      <c r="AD8" s="22" t="n">
        <v>91480</v>
      </c>
      <c r="AE8" s="22" t="n">
        <v>109482</v>
      </c>
      <c r="AF8" s="22" t="n">
        <v>201471</v>
      </c>
      <c r="AG8" s="22" t="n">
        <v>134864</v>
      </c>
      <c r="AH8" s="22" t="n">
        <v>180505</v>
      </c>
      <c r="AI8" s="22" t="n">
        <v>2912</v>
      </c>
      <c r="AJ8" s="22" t="n">
        <v>1580</v>
      </c>
      <c r="AK8" s="22" t="n">
        <v>782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38975</v>
      </c>
      <c r="C9" s="22" t="n">
        <v>104668</v>
      </c>
      <c r="D9" s="22" t="n">
        <v>3086</v>
      </c>
      <c r="E9" s="22" t="n">
        <v>43185</v>
      </c>
      <c r="F9" s="22" t="n">
        <v>102246</v>
      </c>
      <c r="G9" s="22" t="n">
        <v>121933</v>
      </c>
      <c r="H9" s="22" t="n">
        <v>133580</v>
      </c>
      <c r="I9" s="22" t="n">
        <v>5159</v>
      </c>
      <c r="J9" s="22" t="n">
        <v>86705</v>
      </c>
      <c r="K9" s="22" t="n">
        <v>112444</v>
      </c>
      <c r="L9" s="22" t="n">
        <v>199379</v>
      </c>
      <c r="M9" s="22" t="n">
        <v>87617</v>
      </c>
      <c r="N9" s="22" t="n">
        <v>110400</v>
      </c>
      <c r="O9" s="22" t="n">
        <v>2310</v>
      </c>
      <c r="P9" s="22" t="n">
        <v>83401</v>
      </c>
      <c r="Q9" s="22" t="n">
        <v>114495</v>
      </c>
      <c r="R9" s="22" t="n">
        <v>198121</v>
      </c>
      <c r="S9" s="22" t="n">
        <v>110464</v>
      </c>
      <c r="T9" s="22" t="n">
        <v>163282</v>
      </c>
      <c r="U9" s="22" t="n">
        <v>8773</v>
      </c>
      <c r="V9" s="22" t="n">
        <v>4196</v>
      </c>
      <c r="W9" s="22" t="n">
        <v>2251</v>
      </c>
      <c r="X9" s="22" t="n">
        <v>70614</v>
      </c>
      <c r="Y9" s="22" t="n">
        <v>100649</v>
      </c>
      <c r="Z9" s="22" t="n">
        <v>171594</v>
      </c>
      <c r="AA9" s="22" t="n">
        <v>67233</v>
      </c>
      <c r="AB9" s="22" t="n">
        <v>96310</v>
      </c>
      <c r="AC9" s="22" t="n">
        <v>9097</v>
      </c>
      <c r="AD9" s="22" t="n">
        <v>75583</v>
      </c>
      <c r="AE9" s="22" t="n">
        <v>94724</v>
      </c>
      <c r="AF9" s="22" t="n">
        <v>170800</v>
      </c>
      <c r="AG9" s="22" t="n">
        <v>121163</v>
      </c>
      <c r="AH9" s="22" t="n">
        <v>154564</v>
      </c>
      <c r="AI9" s="22" t="n">
        <v>2623</v>
      </c>
      <c r="AJ9" s="22" t="n">
        <v>948</v>
      </c>
      <c r="AK9" s="22" t="n">
        <v>747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55298</v>
      </c>
      <c r="C10" s="22" t="n">
        <v>36935</v>
      </c>
      <c r="D10" s="22" t="n">
        <v>2118</v>
      </c>
      <c r="E10" s="22" t="n">
        <v>55779</v>
      </c>
      <c r="F10" s="22" t="n">
        <v>38498</v>
      </c>
      <c r="G10" s="22" t="n">
        <v>205290</v>
      </c>
      <c r="H10" s="22" t="n">
        <v>52929</v>
      </c>
      <c r="I10" s="22" t="n">
        <v>6427</v>
      </c>
      <c r="J10" s="22" t="n">
        <v>164364</v>
      </c>
      <c r="K10" s="22" t="n">
        <v>55463</v>
      </c>
      <c r="L10" s="22" t="n">
        <v>220074</v>
      </c>
      <c r="M10" s="22" t="n">
        <v>166948</v>
      </c>
      <c r="N10" s="22" t="n">
        <v>52345</v>
      </c>
      <c r="O10" s="22" t="n">
        <v>2060</v>
      </c>
      <c r="P10" s="22" t="n">
        <v>164130</v>
      </c>
      <c r="Q10" s="22" t="n">
        <v>55488</v>
      </c>
      <c r="R10" s="22" t="n">
        <v>219867</v>
      </c>
      <c r="S10" s="22" t="n">
        <v>191600</v>
      </c>
      <c r="T10" s="22" t="n">
        <v>59650</v>
      </c>
      <c r="U10" s="22" t="n">
        <v>7925</v>
      </c>
      <c r="V10" s="22" t="n">
        <v>5879</v>
      </c>
      <c r="W10" s="22" t="n">
        <v>2255</v>
      </c>
      <c r="X10" s="22" t="n">
        <v>125914</v>
      </c>
      <c r="Y10" s="22" t="n">
        <v>53156</v>
      </c>
      <c r="Z10" s="22" t="n">
        <v>179558</v>
      </c>
      <c r="AA10" s="22" t="n">
        <v>122056</v>
      </c>
      <c r="AB10" s="22" t="n">
        <v>48859</v>
      </c>
      <c r="AC10" s="22" t="n">
        <v>9855</v>
      </c>
      <c r="AD10" s="22" t="n">
        <v>129766</v>
      </c>
      <c r="AE10" s="22" t="n">
        <v>47794</v>
      </c>
      <c r="AF10" s="22" t="n">
        <v>178583</v>
      </c>
      <c r="AG10" s="22" t="n">
        <v>182659</v>
      </c>
      <c r="AH10" s="22" t="n">
        <v>87835</v>
      </c>
      <c r="AI10" s="22" t="n">
        <v>2502</v>
      </c>
      <c r="AJ10" s="22" t="n">
        <v>373</v>
      </c>
      <c r="AK10" s="22" t="n">
        <v>827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33387</v>
      </c>
      <c r="C11" s="22" t="n">
        <v>151283</v>
      </c>
      <c r="D11" s="22" t="n">
        <v>2787</v>
      </c>
      <c r="E11" s="22" t="n">
        <v>45309</v>
      </c>
      <c r="F11" s="22" t="n">
        <v>139844</v>
      </c>
      <c r="G11" s="22" t="n">
        <v>95031</v>
      </c>
      <c r="H11" s="22" t="n">
        <v>158869</v>
      </c>
      <c r="I11" s="22" t="n">
        <v>3964</v>
      </c>
      <c r="J11" s="22" t="n">
        <v>70786</v>
      </c>
      <c r="K11" s="22" t="n">
        <v>139033</v>
      </c>
      <c r="L11" s="22" t="n">
        <v>210025</v>
      </c>
      <c r="M11" s="22" t="n">
        <v>71201</v>
      </c>
      <c r="N11" s="22" t="n">
        <v>138252</v>
      </c>
      <c r="O11" s="22" t="n">
        <v>2506</v>
      </c>
      <c r="P11" s="22" t="n">
        <v>68561</v>
      </c>
      <c r="Q11" s="22" t="n">
        <v>140919</v>
      </c>
      <c r="R11" s="22" t="n">
        <v>209695</v>
      </c>
      <c r="S11" s="22" t="n">
        <v>91595</v>
      </c>
      <c r="T11" s="22" t="n">
        <v>214065</v>
      </c>
      <c r="U11" s="22" t="n">
        <v>8203</v>
      </c>
      <c r="V11" s="22" t="n">
        <v>3353</v>
      </c>
      <c r="W11" s="22" t="n">
        <v>1994</v>
      </c>
      <c r="X11" s="22" t="n">
        <v>63888</v>
      </c>
      <c r="Y11" s="22" t="n">
        <v>121676</v>
      </c>
      <c r="Z11" s="22" t="n">
        <v>185839</v>
      </c>
      <c r="AA11" s="22" t="n">
        <v>62698</v>
      </c>
      <c r="AB11" s="22" t="n">
        <v>111760</v>
      </c>
      <c r="AC11" s="22" t="n">
        <v>13240</v>
      </c>
      <c r="AD11" s="22" t="n">
        <v>74879</v>
      </c>
      <c r="AE11" s="22" t="n">
        <v>108655</v>
      </c>
      <c r="AF11" s="22" t="n">
        <v>183961</v>
      </c>
      <c r="AG11" s="22" t="n">
        <v>114246</v>
      </c>
      <c r="AH11" s="22" t="n">
        <v>194669</v>
      </c>
      <c r="AI11" s="22" t="n">
        <v>2815</v>
      </c>
      <c r="AJ11" s="22" t="n">
        <v>3091</v>
      </c>
      <c r="AK11" s="22" t="n">
        <v>917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56961</v>
      </c>
      <c r="C12" s="22" t="n">
        <v>65767</v>
      </c>
      <c r="D12" s="22" t="n">
        <v>2585</v>
      </c>
      <c r="E12" s="22" t="n">
        <v>58437</v>
      </c>
      <c r="F12" s="22" t="n">
        <v>66610</v>
      </c>
      <c r="G12" s="22" t="n">
        <v>178549</v>
      </c>
      <c r="H12" s="22" t="n">
        <v>90105</v>
      </c>
      <c r="I12" s="22" t="n">
        <v>5588</v>
      </c>
      <c r="J12" s="22" t="n">
        <v>131703</v>
      </c>
      <c r="K12" s="22" t="n">
        <v>79664</v>
      </c>
      <c r="L12" s="22" t="n">
        <v>211561</v>
      </c>
      <c r="M12" s="22" t="n">
        <v>132981</v>
      </c>
      <c r="N12" s="22" t="n">
        <v>77241</v>
      </c>
      <c r="O12" s="22" t="n">
        <v>2346</v>
      </c>
      <c r="P12" s="22" t="n">
        <v>129957</v>
      </c>
      <c r="Q12" s="22" t="n">
        <v>81470</v>
      </c>
      <c r="R12" s="22" t="n">
        <v>211625</v>
      </c>
      <c r="S12" s="22" t="n">
        <v>164410</v>
      </c>
      <c r="T12" s="22" t="n">
        <v>104022</v>
      </c>
      <c r="U12" s="22" t="n">
        <v>8986</v>
      </c>
      <c r="V12" s="22" t="n">
        <v>5409</v>
      </c>
      <c r="W12" s="22" t="n">
        <v>2327</v>
      </c>
      <c r="X12" s="22" t="n">
        <v>95730</v>
      </c>
      <c r="Y12" s="22" t="n">
        <v>74979</v>
      </c>
      <c r="Z12" s="22" t="n">
        <v>171075</v>
      </c>
      <c r="AA12" s="22" t="n">
        <v>90938</v>
      </c>
      <c r="AB12" s="22" t="n">
        <v>72052</v>
      </c>
      <c r="AC12" s="22" t="n">
        <v>9182</v>
      </c>
      <c r="AD12" s="22" t="n">
        <v>98683</v>
      </c>
      <c r="AE12" s="22" t="n">
        <v>71311</v>
      </c>
      <c r="AF12" s="22" t="n">
        <v>170527</v>
      </c>
      <c r="AG12" s="22" t="n">
        <v>151770</v>
      </c>
      <c r="AH12" s="22" t="n">
        <v>124563</v>
      </c>
      <c r="AI12" s="22" t="n">
        <v>2577</v>
      </c>
      <c r="AJ12" s="22" t="n">
        <v>400</v>
      </c>
      <c r="AK12" s="22" t="n">
        <v>644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59367</v>
      </c>
      <c r="C13" s="22" t="n">
        <v>52984</v>
      </c>
      <c r="D13" s="22" t="n">
        <v>2396</v>
      </c>
      <c r="E13" s="22" t="n">
        <v>61149</v>
      </c>
      <c r="F13" s="22" t="n">
        <v>52988</v>
      </c>
      <c r="G13" s="22" t="n">
        <v>172749</v>
      </c>
      <c r="H13" s="22" t="n">
        <v>72469</v>
      </c>
      <c r="I13" s="22" t="n">
        <v>5094</v>
      </c>
      <c r="J13" s="22" t="n">
        <v>130566</v>
      </c>
      <c r="K13" s="22" t="n">
        <v>70345</v>
      </c>
      <c r="L13" s="22" t="n">
        <v>201143</v>
      </c>
      <c r="M13" s="22" t="n">
        <v>132707</v>
      </c>
      <c r="N13" s="22" t="n">
        <v>67408</v>
      </c>
      <c r="O13" s="22" t="n">
        <v>2003</v>
      </c>
      <c r="P13" s="22" t="n">
        <v>130405</v>
      </c>
      <c r="Q13" s="22" t="n">
        <v>69159</v>
      </c>
      <c r="R13" s="22" t="n">
        <v>199805</v>
      </c>
      <c r="S13" s="22" t="n">
        <v>164429</v>
      </c>
      <c r="T13" s="22" t="n">
        <v>85498</v>
      </c>
      <c r="U13" s="22" t="n">
        <v>7962</v>
      </c>
      <c r="V13" s="22" t="n">
        <v>5033</v>
      </c>
      <c r="W13" s="22" t="n">
        <v>2349</v>
      </c>
      <c r="X13" s="22" t="n">
        <v>94215</v>
      </c>
      <c r="Y13" s="22" t="n">
        <v>67513</v>
      </c>
      <c r="Z13" s="22" t="n">
        <v>162087</v>
      </c>
      <c r="AA13" s="22" t="n">
        <v>90961</v>
      </c>
      <c r="AB13" s="22" t="n">
        <v>64209</v>
      </c>
      <c r="AC13" s="22" t="n">
        <v>8178</v>
      </c>
      <c r="AD13" s="22" t="n">
        <v>98532</v>
      </c>
      <c r="AE13" s="22" t="n">
        <v>62508</v>
      </c>
      <c r="AF13" s="22" t="n">
        <v>161634</v>
      </c>
      <c r="AG13" s="22" t="n">
        <v>157309</v>
      </c>
      <c r="AH13" s="22" t="n">
        <v>106511</v>
      </c>
      <c r="AI13" s="22" t="n">
        <v>2386</v>
      </c>
      <c r="AJ13" s="22" t="n">
        <v>478</v>
      </c>
      <c r="AK13" s="22" t="n">
        <v>687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