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<sst xmlns="http://schemas.openxmlformats.org/spreadsheetml/2006/main" count="101">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</sst>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16"/>
  <sheetViews>
    <sheetView zoomScale="120" topLeftCell="A1" workbookViewId="0" showGridLines="true" showRowColHeaders="false">
      <pane xSplit="1" ySplit="2" topLeftCell="B3" activePane="bottomRight" state="frozen"/>
      <selection activeCell="R3" sqref="R3:R3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784671</v>
      </c>
      <c r="C3" s="21" t="n">
        <v>784672.090909091</v>
      </c>
      <c r="D3" s="24" t="n">
        <f>(B3-C3)/C3</f>
        <v>-1.39027385270828E-06</v>
      </c>
      <c r="E3" s="26" t="n">
        <f>B3-C3</f>
        <v>-1.09090909094084</v>
      </c>
      <c r="F3" s="30" t="n">
        <f>IF(ISERROR('Racial Demographics'!C3/'Racial Demographics'!B3),"",'Racial Demographics'!C3/'Racial Demographics'!B3)</f>
        <v>0.648307379780825</v>
      </c>
      <c r="G3" s="34" t="n">
        <f>IF(ISERROR('Racial Demographics'!E3),"",'Racial Demographics'!E3)</f>
        <v>0.179589917302921</v>
      </c>
      <c r="H3" s="36" t="n">
        <f>IF(ISERROR('Racial Demographics'!G3),"",'Racial Demographics'!G3)</f>
        <v>0.097052140323779</v>
      </c>
      <c r="I3" s="36" t="n">
        <f>IF(ISERROR('Racial Demographics'!J3/B3),"",'Racial Demographics'!J3/B3)</f>
        <v>0.0317496122578762</v>
      </c>
      <c r="J3" s="39" t="n">
        <f>IF(ISERROR('Racial Demographics'!H3),"",'Racial Demographics'!H3)</f>
        <v>0.351692620219175</v>
      </c>
      <c r="K3" s="42" t="n">
        <f>IF(ISERROR('Voting Age'!B3/B3),"",'Voting Age'!B3/B3)</f>
        <v>0.764974110168466</v>
      </c>
      <c r="L3" s="46" t="n">
        <f>IF(ISERROR('Voting Age'!G3/'Voting Age'!B3),"",'Voting Age'!G3/'Voting Age'!B3)</f>
        <v>0.661232846816259</v>
      </c>
      <c r="M3" s="49" t="n">
        <f>IF(ISERROR('Voting Age'!D3/'Voting Age'!B3),"",'Voting Age'!D3/'Voting Age'!B3)</f>
        <v>0.178416434403493</v>
      </c>
      <c r="N3" s="51" t="n">
        <f>IF(ISERROR('Voting Age'!E3/'Voting Age'!B3),"",'Voting Age'!E3/'Voting Age'!B3)</f>
        <v>0.0813923462273408</v>
      </c>
      <c r="O3" s="51" t="n">
        <f>IF(ISERROR('Voting Age'!AA3/'Voting Age'!B3),"",'Voting Age'!AA3/'Voting Age'!B3)</f>
        <v>0.031423416459393</v>
      </c>
      <c r="P3" s="47" t="n">
        <f>IF(ISERROR('Voting Age'!L3/'Voting Age'!B3),"",'Voting Age'!L3/'Voting Age'!B3)</f>
        <v>0.338767153183741</v>
      </c>
      <c r="Q3" s="47" t="n">
        <f>IF(ISERROR('Voting Age'!S3/'Voting Age'!B3),"",'Voting Age'!S3/'Voting Age'!B3)</f>
        <v>0.191700832815496</v>
      </c>
      <c r="R3" s="47" t="n">
        <f>IF(ISERROR('Voting Age'!Z3/'Voting Age'!B3),"",'Voting Age'!Z3/'Voting Age'!B3)</f>
        <v>0.187384319611897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784671</v>
      </c>
      <c r="C4" s="22" t="n">
        <v>784672.090909091</v>
      </c>
      <c r="D4" s="25" t="n">
        <f>(B4-C4)/C4</f>
        <v>-1.39027385270828E-06</v>
      </c>
      <c r="E4" s="27" t="n">
        <f>B4-C4</f>
        <v>-1.09090909094084</v>
      </c>
      <c r="F4" s="31" t="n">
        <f>IF(ISERROR('Racial Demographics'!C4/'Racial Demographics'!B4),"",'Racial Demographics'!C4/'Racial Demographics'!B4)</f>
        <v>0.613891681991561</v>
      </c>
      <c r="G4" s="31" t="n">
        <f>IF(ISERROR('Racial Demographics'!E4),"",'Racial Demographics'!E4)</f>
        <v>0.193650587316213</v>
      </c>
      <c r="H4" s="31" t="n">
        <f>IF(ISERROR('Racial Demographics'!G4),"",'Racial Demographics'!G4)</f>
        <v>0.0901804705411567</v>
      </c>
      <c r="I4" s="31" t="n">
        <f>IF(ISERROR('Racial Demographics'!J4/B4),"",'Racial Demographics'!J4/B4)</f>
        <v>0.0592324681299551</v>
      </c>
      <c r="J4" s="31" t="n">
        <f>IF(ISERROR('Racial Demographics'!H4),"",'Racial Demographics'!H4)</f>
        <v>0.386108318008439</v>
      </c>
      <c r="K4" s="31" t="n">
        <f>IF(ISERROR('Voting Age'!B4/B4),"",'Voting Age'!B4/B4)</f>
        <v>0.786351222359435</v>
      </c>
      <c r="L4" s="31" t="n">
        <f>IF(ISERROR('Voting Age'!G4/'Voting Age'!B4),"",'Voting Age'!G4/'Voting Age'!B4)</f>
        <v>0.622118643106379</v>
      </c>
      <c r="M4" s="31" t="n">
        <f>IF(ISERROR('Voting Age'!D4/'Voting Age'!B4),"",'Voting Age'!D4/'Voting Age'!B4)</f>
        <v>0.190429268087134</v>
      </c>
      <c r="N4" s="31" t="n">
        <f>IF(ISERROR('Voting Age'!E4/'Voting Age'!B4),"",'Voting Age'!E4/'Voting Age'!B4)</f>
        <v>0.0773483170104388</v>
      </c>
      <c r="O4" s="31" t="n">
        <f>IF(ISERROR('Voting Age'!AA4/'Voting Age'!B4),"",'Voting Age'!AA4/'Voting Age'!B4)</f>
        <v>0.060767194952571</v>
      </c>
      <c r="P4" s="31" t="n">
        <f>IF(ISERROR('Voting Age'!L4/'Voting Age'!B4),"",'Voting Age'!L4/'Voting Age'!B4)</f>
        <v>0.377881356893621</v>
      </c>
      <c r="Q4" s="31" t="n">
        <f>IF(ISERROR('Voting Age'!S4/'Voting Age'!B4),"",'Voting Age'!S4/'Voting Age'!B4)</f>
        <v>0.20594074489447</v>
      </c>
      <c r="R4" s="31" t="n">
        <f>IF(ISERROR('Voting Age'!Z4/'Voting Age'!B4),"",'Voting Age'!Z4/'Voting Age'!B4)</f>
        <v>0.199041533028538</v>
      </c>
      <c r="S4" s="54"/>
      <c r="T4" s="54"/>
    </row>
    <row r="5">
      <c r="A5" s="12" t="n">
        <v>3</v>
      </c>
      <c r="B5" s="16" t="n">
        <v>784672</v>
      </c>
      <c r="C5" s="21" t="n">
        <v>784672.090909091</v>
      </c>
      <c r="D5" s="24" t="n">
        <f>(B5-C5)/C5</f>
        <v>-1.15856154429447E-07</v>
      </c>
      <c r="E5" s="26" t="n">
        <f>B5-C5</f>
        <v>-0.0909090909408405</v>
      </c>
      <c r="F5" s="32" t="n">
        <f>IF(ISERROR('Racial Demographics'!C5/'Racial Demographics'!B5),"",'Racial Demographics'!C5/'Racial Demographics'!B5)</f>
        <v>0.401579258594674</v>
      </c>
      <c r="G5" s="32" t="n">
        <f>IF(ISERROR('Racial Demographics'!E5),"",'Racial Demographics'!E5)</f>
        <v>0.453143479058766</v>
      </c>
      <c r="H5" s="32" t="n">
        <f>IF(ISERROR('Racial Demographics'!G5),"",'Racial Demographics'!G5)</f>
        <v>0.0713839668039639</v>
      </c>
      <c r="I5" s="32" t="n">
        <f>IF(ISERROR('Racial Demographics'!J5/B5),"",'Racial Demographics'!J5/B5)</f>
        <v>0.0278447555156804</v>
      </c>
      <c r="J5" s="32" t="n">
        <f>IF(ISERROR('Racial Demographics'!H5),"",'Racial Demographics'!H5)</f>
        <v>0.598420741405326</v>
      </c>
      <c r="K5" s="43" t="n">
        <f>IF(ISERROR('Voting Age'!B5/B5),"",'Voting Age'!B5/B5)</f>
        <v>0.775111129236165</v>
      </c>
      <c r="L5" s="47" t="n">
        <f>IF(ISERROR('Voting Age'!G5/'Voting Age'!B5),"",'Voting Age'!G5/'Voting Age'!B5)</f>
        <v>0.418679136085024</v>
      </c>
      <c r="M5" s="47" t="n">
        <f>IF(ISERROR('Voting Age'!D5/'Voting Age'!B5),"",'Voting Age'!D5/'Voting Age'!B5)</f>
        <v>0.444888919580144</v>
      </c>
      <c r="N5" s="47" t="n">
        <f>IF(ISERROR('Voting Age'!E5/'Voting Age'!B5),"",'Voting Age'!E5/'Voting Age'!B5)</f>
        <v>0.0622648830663194</v>
      </c>
      <c r="O5" s="47" t="n">
        <f>IF(ISERROR('Voting Age'!AA5/'Voting Age'!B5),"",'Voting Age'!AA5/'Voting Age'!B5)</f>
        <v>0.0295211506589851</v>
      </c>
      <c r="P5" s="47" t="n">
        <f>IF(ISERROR('Voting Age'!L5/'Voting Age'!B5),"",'Voting Age'!L5/'Voting Age'!B5)</f>
        <v>0.581320863914977</v>
      </c>
      <c r="Q5" s="47" t="n">
        <f>IF(ISERROR('Voting Age'!S5/'Voting Age'!B5),"",'Voting Age'!S5/'Voting Age'!B5)</f>
        <v>0.465562768000421</v>
      </c>
      <c r="R5" s="47" t="n">
        <f>IF(ISERROR('Voting Age'!Z5/'Voting Age'!B5),"",'Voting Age'!Z5/'Voting Age'!B5)</f>
        <v>0.456452397863889</v>
      </c>
      <c r="S5" s="54"/>
      <c r="T5" s="54"/>
    </row>
    <row r="6">
      <c r="A6" s="12" t="n">
        <v>4</v>
      </c>
      <c r="B6" s="17" t="n">
        <v>784672</v>
      </c>
      <c r="C6" s="22" t="n">
        <v>784672.090909091</v>
      </c>
      <c r="D6" s="25" t="n">
        <f>(B6-C6)/C6</f>
        <v>-1.15856154429447E-07</v>
      </c>
      <c r="E6" s="27" t="n">
        <f>B6-C6</f>
        <v>-0.0909090909408405</v>
      </c>
      <c r="F6" s="31" t="n">
        <f>IF(ISERROR('Racial Demographics'!C6/'Racial Demographics'!B6),"",'Racial Demographics'!C6/'Racial Demographics'!B6)</f>
        <v>0.479035826434485</v>
      </c>
      <c r="G6" s="31" t="n">
        <f>IF(ISERROR('Racial Demographics'!E6),"",'Racial Demographics'!E6)</f>
        <v>0.387851229558338</v>
      </c>
      <c r="H6" s="31" t="n">
        <f>IF(ISERROR('Racial Demographics'!G6),"",'Racial Demographics'!G6)</f>
        <v>0.0822776905509563</v>
      </c>
      <c r="I6" s="31" t="n">
        <f>IF(ISERROR('Racial Demographics'!J6/B6),"",'Racial Demographics'!J6/B6)</f>
        <v>0.0223086843929693</v>
      </c>
      <c r="J6" s="31" t="n">
        <f>IF(ISERROR('Racial Demographics'!H6),"",'Racial Demographics'!H6)</f>
        <v>0.520964173565515</v>
      </c>
      <c r="K6" s="31" t="n">
        <f>IF(ISERROR('Voting Age'!B6/B6),"",'Voting Age'!B6/B6)</f>
        <v>0.798947840626402</v>
      </c>
      <c r="L6" s="31" t="n">
        <f>IF(ISERROR('Voting Age'!G6/'Voting Age'!B6),"",'Voting Age'!G6/'Voting Age'!B6)</f>
        <v>0.489585460160278</v>
      </c>
      <c r="M6" s="31" t="n">
        <f>IF(ISERROR('Voting Age'!D6/'Voting Age'!B6),"",'Voting Age'!D6/'Voting Age'!B6)</f>
        <v>0.379156883262723</v>
      </c>
      <c r="N6" s="31" t="n">
        <f>IF(ISERROR('Voting Age'!E6/'Voting Age'!B6),"",'Voting Age'!E6/'Voting Age'!B6)</f>
        <v>0.0688039150630392</v>
      </c>
      <c r="O6" s="31" t="n">
        <f>IF(ISERROR('Voting Age'!AA6/'Voting Age'!B6),"",'Voting Age'!AA6/'Voting Age'!B6)</f>
        <v>0.0235136669899444</v>
      </c>
      <c r="P6" s="31" t="n">
        <f>IF(ISERROR('Voting Age'!L6/'Voting Age'!B6),"",'Voting Age'!L6/'Voting Age'!B6)</f>
        <v>0.510414539839722</v>
      </c>
      <c r="Q6" s="31" t="n">
        <f>IF(ISERROR('Voting Age'!S6/'Voting Age'!B6),"",'Voting Age'!S6/'Voting Age'!B6)</f>
        <v>0.39390057934766</v>
      </c>
      <c r="R6" s="31" t="n">
        <f>IF(ISERROR('Voting Age'!Z6/'Voting Age'!B6),"",'Voting Age'!Z6/'Voting Age'!B6)</f>
        <v>0.388175692920218</v>
      </c>
      <c r="S6" s="54"/>
      <c r="T6" s="54"/>
    </row>
    <row r="7">
      <c r="A7" s="12" t="n">
        <v>5</v>
      </c>
      <c r="B7" s="16" t="n">
        <v>784673</v>
      </c>
      <c r="C7" s="21" t="n">
        <v>784672.090909091</v>
      </c>
      <c r="D7" s="24" t="n">
        <f>(B7-C7)/C7</f>
        <v>1.15856154384938E-06</v>
      </c>
      <c r="E7" s="26" t="n">
        <f>B7-C7</f>
        <v>0.909090909059159</v>
      </c>
      <c r="F7" s="32" t="n">
        <f>IF(ISERROR('Racial Demographics'!C7/'Racial Demographics'!B7),"",'Racial Demographics'!C7/'Racial Demographics'!B7)</f>
        <v>0.721780920204977</v>
      </c>
      <c r="G7" s="32" t="n">
        <f>IF(ISERROR('Racial Demographics'!E7),"",'Racial Demographics'!E7)</f>
        <v>0.204618994154253</v>
      </c>
      <c r="H7" s="32" t="n">
        <f>IF(ISERROR('Racial Demographics'!G7),"",'Racial Demographics'!G7)</f>
        <v>0.0356122869016775</v>
      </c>
      <c r="I7" s="32" t="n">
        <f>IF(ISERROR('Racial Demographics'!J7/B7),"",'Racial Demographics'!J7/B7)</f>
        <v>0.0089119926389719</v>
      </c>
      <c r="J7" s="32" t="n">
        <f>IF(ISERROR('Racial Demographics'!H7),"",'Racial Demographics'!H7)</f>
        <v>0.278219079795023</v>
      </c>
      <c r="K7" s="43" t="n">
        <f>IF(ISERROR('Voting Age'!B7/B7),"",'Voting Age'!B7/B7)</f>
        <v>0.80964299778379</v>
      </c>
      <c r="L7" s="47" t="n">
        <f>IF(ISERROR('Voting Age'!G7/'Voting Age'!B7),"",'Voting Age'!G7/'Voting Age'!B7)</f>
        <v>0.730277583208065</v>
      </c>
      <c r="M7" s="47" t="n">
        <f>IF(ISERROR('Voting Age'!D7/'Voting Age'!B7),"",'Voting Age'!D7/'Voting Age'!B7)</f>
        <v>0.201975429124594</v>
      </c>
      <c r="N7" s="47" t="n">
        <f>IF(ISERROR('Voting Age'!E7/'Voting Age'!B7),"",'Voting Age'!E7/'Voting Age'!B7)</f>
        <v>0.0285343260323781</v>
      </c>
      <c r="O7" s="47" t="n">
        <f>IF(ISERROR('Voting Age'!AA7/'Voting Age'!B7),"",'Voting Age'!AA7/'Voting Age'!B7)</f>
        <v>0.00867614767709998</v>
      </c>
      <c r="P7" s="47" t="n">
        <f>IF(ISERROR('Voting Age'!L7/'Voting Age'!B7),"",'Voting Age'!L7/'Voting Age'!B7)</f>
        <v>0.269722416791935</v>
      </c>
      <c r="Q7" s="47" t="n">
        <f>IF(ISERROR('Voting Age'!S7/'Voting Age'!B7),"",'Voting Age'!S7/'Voting Age'!B7)</f>
        <v>0.210220287893217</v>
      </c>
      <c r="R7" s="47" t="n">
        <f>IF(ISERROR('Voting Age'!Z7/'Voting Age'!B7),"",'Voting Age'!Z7/'Voting Age'!B7)</f>
        <v>0.208380226820189</v>
      </c>
      <c r="S7" s="54"/>
      <c r="T7" s="54"/>
    </row>
    <row r="8">
      <c r="A8" s="12" t="n">
        <v>6</v>
      </c>
      <c r="B8" s="17" t="n">
        <v>784673</v>
      </c>
      <c r="C8" s="22" t="n">
        <v>784672.090909091</v>
      </c>
      <c r="D8" s="25" t="n">
        <f>(B8-C8)/C8</f>
        <v>1.15856154384938E-06</v>
      </c>
      <c r="E8" s="27" t="n">
        <f>B8-C8</f>
        <v>0.909090909059159</v>
      </c>
      <c r="F8" s="31" t="n">
        <f>IF(ISERROR('Racial Demographics'!C8/'Racial Demographics'!B8),"",'Racial Demographics'!C8/'Racial Demographics'!B8)</f>
        <v>0.783545502393991</v>
      </c>
      <c r="G8" s="31" t="n">
        <f>IF(ISERROR('Racial Demographics'!E8),"",'Racial Demographics'!E8)</f>
        <v>0.061974860865609</v>
      </c>
      <c r="H8" s="31" t="n">
        <f>IF(ISERROR('Racial Demographics'!G8),"",'Racial Demographics'!G8)</f>
        <v>0.104281656180345</v>
      </c>
      <c r="I8" s="31" t="n">
        <f>IF(ISERROR('Racial Demographics'!J8/B8),"",'Racial Demographics'!J8/B8)</f>
        <v>0.0212623602443311</v>
      </c>
      <c r="J8" s="31" t="n">
        <f>IF(ISERROR('Racial Demographics'!H8),"",'Racial Demographics'!H8)</f>
        <v>0.216454497606009</v>
      </c>
      <c r="K8" s="31" t="n">
        <f>IF(ISERROR('Voting Age'!B8/B8),"",'Voting Age'!B8/B8)</f>
        <v>0.777251160674574</v>
      </c>
      <c r="L8" s="31" t="n">
        <f>IF(ISERROR('Voting Age'!G8/'Voting Age'!B8),"",'Voting Age'!G8/'Voting Age'!B8)</f>
        <v>0.793747376567501</v>
      </c>
      <c r="M8" s="31" t="n">
        <f>IF(ISERROR('Voting Age'!D8/'Voting Age'!B8),"",'Voting Age'!D8/'Voting Age'!B8)</f>
        <v>0.0624622881578257</v>
      </c>
      <c r="N8" s="31" t="n">
        <f>IF(ISERROR('Voting Age'!E8/'Voting Age'!B8),"",'Voting Age'!E8/'Voting Age'!B8)</f>
        <v>0.0859485676058555</v>
      </c>
      <c r="O8" s="31" t="n">
        <f>IF(ISERROR('Voting Age'!AA8/'Voting Age'!B8),"",'Voting Age'!AA8/'Voting Age'!B8)</f>
        <v>0.021551497979957</v>
      </c>
      <c r="P8" s="31" t="n">
        <f>IF(ISERROR('Voting Age'!L8/'Voting Age'!B8),"",'Voting Age'!L8/'Voting Age'!B8)</f>
        <v>0.206252623432499</v>
      </c>
      <c r="Q8" s="31" t="n">
        <f>IF(ISERROR('Voting Age'!S8/'Voting Age'!B8),"",'Voting Age'!S8/'Voting Age'!B8)</f>
        <v>0.0707703709533554</v>
      </c>
      <c r="R8" s="31" t="n">
        <f>IF(ISERROR('Voting Age'!Z8/'Voting Age'!B8),"",'Voting Age'!Z8/'Voting Age'!B8)</f>
        <v>0.0683896059604386</v>
      </c>
      <c r="S8" s="54"/>
      <c r="T8" s="54"/>
    </row>
    <row r="9">
      <c r="A9" s="12" t="n">
        <v>7</v>
      </c>
      <c r="B9" s="16" t="n">
        <v>784672</v>
      </c>
      <c r="C9" s="21" t="n">
        <v>784672.090909091</v>
      </c>
      <c r="D9" s="24" t="n">
        <f>(B9-C9)/C9</f>
        <v>-1.15856154429447E-07</v>
      </c>
      <c r="E9" s="26" t="n">
        <f>B9-C9</f>
        <v>-0.0909090909408405</v>
      </c>
      <c r="F9" s="32" t="n">
        <f>IF(ISERROR('Racial Demographics'!C9/'Racial Demographics'!B9),"",'Racial Demographics'!C9/'Racial Demographics'!B9)</f>
        <v>0.664472543941927</v>
      </c>
      <c r="G9" s="32" t="n">
        <f>IF(ISERROR('Racial Demographics'!E9),"",'Racial Demographics'!E9)</f>
        <v>0.160037569838098</v>
      </c>
      <c r="H9" s="32" t="n">
        <f>IF(ISERROR('Racial Demographics'!G9),"",'Racial Demographics'!G9)</f>
        <v>0.0731719750418009</v>
      </c>
      <c r="I9" s="32" t="n">
        <f>IF(ISERROR('Racial Demographics'!J9/B9),"",'Racial Demographics'!J9/B9)</f>
        <v>0.0697093817544146</v>
      </c>
      <c r="J9" s="32" t="n">
        <f>IF(ISERROR('Racial Demographics'!H9),"",'Racial Demographics'!H9)</f>
        <v>0.335527456058073</v>
      </c>
      <c r="K9" s="43" t="n">
        <f>IF(ISERROR('Voting Age'!B9/B9),"",'Voting Age'!B9/B9)</f>
        <v>0.781995534439868</v>
      </c>
      <c r="L9" s="47" t="n">
        <f>IF(ISERROR('Voting Age'!G9/'Voting Age'!B9),"",'Voting Age'!G9/'Voting Age'!B9)</f>
        <v>0.672850833591369</v>
      </c>
      <c r="M9" s="47" t="n">
        <f>IF(ISERROR('Voting Age'!D9/'Voting Age'!B9),"",'Voting Age'!D9/'Voting Age'!B9)</f>
        <v>0.159651896155539</v>
      </c>
      <c r="N9" s="47" t="n">
        <f>IF(ISERROR('Voting Age'!E9/'Voting Age'!B9),"",'Voting Age'!E9/'Voting Age'!B9)</f>
        <v>0.0618063590880201</v>
      </c>
      <c r="O9" s="47" t="n">
        <f>IF(ISERROR('Voting Age'!AA9/'Voting Age'!B9),"",'Voting Age'!AA9/'Voting Age'!B9)</f>
        <v>0.0679421782565473</v>
      </c>
      <c r="P9" s="47" t="n">
        <f>IF(ISERROR('Voting Age'!L9/'Voting Age'!B9),"",'Voting Age'!L9/'Voting Age'!B9)</f>
        <v>0.327149166408631</v>
      </c>
      <c r="Q9" s="47" t="n">
        <f>IF(ISERROR('Voting Age'!S9/'Voting Age'!B9),"",'Voting Age'!S9/'Voting Age'!B9)</f>
        <v>0.170468212708398</v>
      </c>
      <c r="R9" s="47" t="n">
        <f>IF(ISERROR('Voting Age'!Z9/'Voting Age'!B9),"",'Voting Age'!Z9/'Voting Age'!B9)</f>
        <v>0.167296817196591</v>
      </c>
      <c r="S9" s="54"/>
      <c r="T9" s="54"/>
    </row>
    <row r="10">
      <c r="A10" s="12" t="n">
        <v>8</v>
      </c>
      <c r="B10" s="17" t="n">
        <v>784672</v>
      </c>
      <c r="C10" s="22" t="n">
        <v>784672.090909091</v>
      </c>
      <c r="D10" s="25" t="n">
        <f>(B10-C10)/C10</f>
        <v>-1.15856154429447E-07</v>
      </c>
      <c r="E10" s="27" t="n">
        <f>B10-C10</f>
        <v>-0.0909090909408405</v>
      </c>
      <c r="F10" s="31" t="n">
        <f>IF(ISERROR('Racial Demographics'!C10/'Racial Demographics'!B10),"",'Racial Demographics'!C10/'Racial Demographics'!B10)</f>
        <v>0.515633283715998</v>
      </c>
      <c r="G10" s="31" t="n">
        <f>IF(ISERROR('Racial Demographics'!E10),"",'Racial Demographics'!E10)</f>
        <v>0.125035683699686</v>
      </c>
      <c r="H10" s="31" t="n">
        <f>IF(ISERROR('Racial Demographics'!G10),"",'Racial Demographics'!G10)</f>
        <v>0.204133701725052</v>
      </c>
      <c r="I10" s="31" t="n">
        <f>IF(ISERROR('Racial Demographics'!J10/B10),"",'Racial Demographics'!J10/B10)</f>
        <v>0.128224277150198</v>
      </c>
      <c r="J10" s="31" t="n">
        <f>IF(ISERROR('Racial Demographics'!H10),"",'Racial Demographics'!H10)</f>
        <v>0.484366716284001</v>
      </c>
      <c r="K10" s="31" t="n">
        <f>IF(ISERROR('Voting Age'!B10/B10),"",'Voting Age'!B10/B10)</f>
        <v>0.792862495412096</v>
      </c>
      <c r="L10" s="31" t="n">
        <f>IF(ISERROR('Voting Age'!G10/'Voting Age'!B10),"",'Voting Age'!G10/'Voting Age'!B10)</f>
        <v>0.517541956192929</v>
      </c>
      <c r="M10" s="31" t="n">
        <f>IF(ISERROR('Voting Age'!D10/'Voting Age'!B10),"",'Voting Age'!D10/'Voting Age'!B10)</f>
        <v>0.124750657813311</v>
      </c>
      <c r="N10" s="31" t="n">
        <f>IF(ISERROR('Voting Age'!E10/'Voting Age'!B10),"",'Voting Age'!E10/'Voting Age'!B10)</f>
        <v>0.183732843409088</v>
      </c>
      <c r="O10" s="31" t="n">
        <f>IF(ISERROR('Voting Age'!AA10/'Voting Age'!B10),"",'Voting Age'!AA10/'Voting Age'!B10)</f>
        <v>0.131761975256254</v>
      </c>
      <c r="P10" s="31" t="n">
        <f>IF(ISERROR('Voting Age'!L10/'Voting Age'!B10),"",'Voting Age'!L10/'Voting Age'!B10)</f>
        <v>0.482458043807071</v>
      </c>
      <c r="Q10" s="31" t="n">
        <f>IF(ISERROR('Voting Age'!S10/'Voting Age'!B10),"",'Voting Age'!S10/'Voting Age'!B10)</f>
        <v>0.13650208876823</v>
      </c>
      <c r="R10" s="31" t="n">
        <f>IF(ISERROR('Voting Age'!Z10/'Voting Age'!B10),"",'Voting Age'!Z10/'Voting Age'!B10)</f>
        <v>0.132105950940066</v>
      </c>
      <c r="S10" s="54"/>
      <c r="T10" s="54"/>
    </row>
    <row r="11">
      <c r="A11" s="12" t="n">
        <v>9</v>
      </c>
      <c r="B11" s="16" t="n">
        <v>784672</v>
      </c>
      <c r="C11" s="21" t="n">
        <v>784672.090909091</v>
      </c>
      <c r="D11" s="24" t="n">
        <f>(B11-C11)/C11</f>
        <v>-1.15856154429447E-07</v>
      </c>
      <c r="E11" s="26" t="n">
        <f>B11-C11</f>
        <v>-0.0909090909408405</v>
      </c>
      <c r="F11" s="32" t="n">
        <f>IF(ISERROR('Racial Demographics'!C11/'Racial Demographics'!B11),"",'Racial Demographics'!C11/'Racial Demographics'!B11)</f>
        <v>0.847631876758697</v>
      </c>
      <c r="G11" s="32" t="n">
        <f>IF(ISERROR('Racial Demographics'!E11),"",'Racial Demographics'!E11)</f>
        <v>0.0677595224501448</v>
      </c>
      <c r="H11" s="32" t="n">
        <f>IF(ISERROR('Racial Demographics'!G11),"",'Racial Demographics'!G11)</f>
        <v>0.0349572815138045</v>
      </c>
      <c r="I11" s="32" t="n">
        <f>IF(ISERROR('Racial Demographics'!J11/B11),"",'Racial Demographics'!J11/B11)</f>
        <v>0.0214586476897353</v>
      </c>
      <c r="J11" s="32" t="n">
        <f>IF(ISERROR('Racial Demographics'!H11),"",'Racial Demographics'!H11)</f>
        <v>0.152368123241303</v>
      </c>
      <c r="K11" s="43" t="n">
        <f>IF(ISERROR('Voting Age'!B11/B11),"",'Voting Age'!B11/B11)</f>
        <v>0.812879776518087</v>
      </c>
      <c r="L11" s="47" t="n">
        <f>IF(ISERROR('Voting Age'!G11/'Voting Age'!B11),"",'Voting Age'!G11/'Voting Age'!B11)</f>
        <v>0.851802321570792</v>
      </c>
      <c r="M11" s="47" t="n">
        <f>IF(ISERROR('Voting Age'!D11/'Voting Age'!B11),"",'Voting Age'!D11/'Voting Age'!B11)</f>
        <v>0.0651460231655389</v>
      </c>
      <c r="N11" s="47" t="n">
        <f>IF(ISERROR('Voting Age'!E11/'Voting Age'!B11),"",'Voting Age'!E11/'Voting Age'!B11)</f>
        <v>0.0287923065828008</v>
      </c>
      <c r="O11" s="47" t="n">
        <f>IF(ISERROR('Voting Age'!AA11/'Voting Age'!B11),"",'Voting Age'!AA11/'Voting Age'!B11)</f>
        <v>0.0219865672484181</v>
      </c>
      <c r="P11" s="47" t="n">
        <f>IF(ISERROR('Voting Age'!L11/'Voting Age'!B11),"",'Voting Age'!L11/'Voting Age'!B11)</f>
        <v>0.148197678429208</v>
      </c>
      <c r="Q11" s="47" t="n">
        <f>IF(ISERROR('Voting Age'!S11/'Voting Age'!B11),"",'Voting Age'!S11/'Voting Age'!B11)</f>
        <v>0.0715896049817824</v>
      </c>
      <c r="R11" s="47" t="n">
        <f>IF(ISERROR('Voting Age'!Z11/'Voting Age'!B11),"",'Voting Age'!Z11/'Voting Age'!B11)</f>
        <v>0.0702366095785176</v>
      </c>
      <c r="S11" s="54"/>
      <c r="T11" s="54"/>
    </row>
    <row r="12">
      <c r="A12" s="12" t="n">
        <v>10</v>
      </c>
      <c r="B12" s="17" t="n">
        <v>784673</v>
      </c>
      <c r="C12" s="22" t="n">
        <v>784672.090909091</v>
      </c>
      <c r="D12" s="25" t="n">
        <f>(B12-C12)/C12</f>
        <v>1.15856154384938E-06</v>
      </c>
      <c r="E12" s="27" t="n">
        <f>B12-C12</f>
        <v>0.909090909059159</v>
      </c>
      <c r="F12" s="31" t="n">
        <f>IF(ISERROR('Racial Demographics'!C12/'Racial Demographics'!B12),"",'Racial Demographics'!C12/'Racial Demographics'!B12)</f>
        <v>0.514294489551699</v>
      </c>
      <c r="G12" s="31" t="n">
        <f>IF(ISERROR('Racial Demographics'!E12),"",'Racial Demographics'!E12)</f>
        <v>0.0737937969064821</v>
      </c>
      <c r="H12" s="31" t="n">
        <f>IF(ISERROR('Racial Demographics'!G12),"",'Racial Demographics'!G12)</f>
        <v>0.131865120884751</v>
      </c>
      <c r="I12" s="31" t="n">
        <f>IF(ISERROR('Racial Demographics'!J12/B12),"",'Racial Demographics'!J12/B12)</f>
        <v>0.243579172470571</v>
      </c>
      <c r="J12" s="31" t="n">
        <f>IF(ISERROR('Racial Demographics'!H12),"",'Racial Demographics'!H12)</f>
        <v>0.485705510448301</v>
      </c>
      <c r="K12" s="31" t="n">
        <f>IF(ISERROR('Voting Age'!B12/B12),"",'Voting Age'!B12/B12)</f>
        <v>0.747186407586345</v>
      </c>
      <c r="L12" s="31" t="n">
        <f>IF(ISERROR('Voting Age'!G12/'Voting Age'!B12),"",'Voting Age'!G12/'Voting Age'!B12)</f>
        <v>0.521960712744565</v>
      </c>
      <c r="M12" s="31" t="n">
        <f>IF(ISERROR('Voting Age'!D12/'Voting Age'!B12),"",'Voting Age'!D12/'Voting Age'!B12)</f>
        <v>0.0737987743413321</v>
      </c>
      <c r="N12" s="31" t="n">
        <f>IF(ISERROR('Voting Age'!E12/'Voting Age'!B12),"",'Voting Age'!E12/'Voting Age'!B12)</f>
        <v>0.120880714040836</v>
      </c>
      <c r="O12" s="31" t="n">
        <f>IF(ISERROR('Voting Age'!AA12/'Voting Age'!B12),"",'Voting Age'!AA12/'Voting Age'!B12)</f>
        <v>0.240361113906433</v>
      </c>
      <c r="P12" s="31" t="n">
        <f>IF(ISERROR('Voting Age'!L12/'Voting Age'!B12),"",'Voting Age'!L12/'Voting Age'!B12)</f>
        <v>0.478039287255435</v>
      </c>
      <c r="Q12" s="31" t="n">
        <f>IF(ISERROR('Voting Age'!S12/'Voting Age'!B12),"",'Voting Age'!S12/'Voting Age'!B12)</f>
        <v>0.0829903615403115</v>
      </c>
      <c r="R12" s="31" t="n">
        <f>IF(ISERROR('Voting Age'!Z12/'Voting Age'!B12),"",'Voting Age'!Z12/'Voting Age'!B12)</f>
        <v>0.0801215083822704</v>
      </c>
      <c r="S12" s="54"/>
      <c r="T12" s="54"/>
    </row>
    <row r="13">
      <c r="A13" s="12" t="n">
        <v>11</v>
      </c>
      <c r="B13" s="16" t="n">
        <v>784672</v>
      </c>
      <c r="C13" s="21" t="n">
        <v>784672.090909091</v>
      </c>
      <c r="D13" s="24" t="n">
        <f>(B13-C13)/C13</f>
        <v>-1.15856154429447E-07</v>
      </c>
      <c r="E13" s="26" t="n">
        <f>B13-C13</f>
        <v>-0.0909090909408405</v>
      </c>
      <c r="F13" s="32" t="n">
        <f>IF(ISERROR('Racial Demographics'!C13/'Racial Demographics'!B13),"",'Racial Demographics'!C13/'Racial Demographics'!B13)</f>
        <v>0.448085314628278</v>
      </c>
      <c r="G13" s="32" t="n">
        <f>IF(ISERROR('Racial Demographics'!E13),"",'Racial Demographics'!E13)</f>
        <v>0.1412743158925</v>
      </c>
      <c r="H13" s="32" t="n">
        <f>IF(ISERROR('Racial Demographics'!G13),"",'Racial Demographics'!G13)</f>
        <v>0.233209544879899</v>
      </c>
      <c r="I13" s="32" t="n">
        <f>IF(ISERROR('Racial Demographics'!J13/B13),"",'Racial Demographics'!J13/B13)</f>
        <v>0.150041036254639</v>
      </c>
      <c r="J13" s="32" t="n">
        <f>IF(ISERROR('Racial Demographics'!H13),"",'Racial Demographics'!H13)</f>
        <v>0.551914685371722</v>
      </c>
      <c r="K13" s="43" t="n">
        <f>IF(ISERROR('Voting Age'!B13/B13),"",'Voting Age'!B13/B13)</f>
        <v>0.748813516985441</v>
      </c>
      <c r="L13" s="47" t="n">
        <f>IF(ISERROR('Voting Age'!G13/'Voting Age'!B13),"",'Voting Age'!G13/'Voting Age'!B13)</f>
        <v>0.446582807583058</v>
      </c>
      <c r="M13" s="47" t="n">
        <f>IF(ISERROR('Voting Age'!D13/'Voting Age'!B13),"",'Voting Age'!D13/'Voting Age'!B13)</f>
        <v>0.140168115280995</v>
      </c>
      <c r="N13" s="47" t="n">
        <f>IF(ISERROR('Voting Age'!E13/'Voting Age'!B13),"",'Voting Age'!E13/'Voting Age'!B13)</f>
        <v>0.212249371567448</v>
      </c>
      <c r="O13" s="47" t="n">
        <f>IF(ISERROR('Voting Age'!AA13/'Voting Age'!B13),"",'Voting Age'!AA13/'Voting Age'!B13)</f>
        <v>0.156605221819246</v>
      </c>
      <c r="P13" s="47" t="n">
        <f>IF(ISERROR('Voting Age'!L13/'Voting Age'!B13),"",'Voting Age'!L13/'Voting Age'!B13)</f>
        <v>0.553417192416942</v>
      </c>
      <c r="Q13" s="47" t="n">
        <f>IF(ISERROR('Voting Age'!S13/'Voting Age'!B13),"",'Voting Age'!S13/'Voting Age'!B13)</f>
        <v>0.152971630759072</v>
      </c>
      <c r="R13" s="47" t="n">
        <f>IF(ISERROR('Voting Age'!Z13/'Voting Age'!B13),"",'Voting Age'!Z13/'Voting Age'!B13)</f>
        <v>0.147569748780152</v>
      </c>
      <c r="S13" s="54"/>
      <c r="T13" s="54"/>
    </row>
    <row r="14">
      <c r="A14" s="13" t="s">
        <v>1</v>
      </c>
      <c r="B14" s="18" t="n">
        <f>SUM(B3:B13)</f>
        <v>8631393</v>
      </c>
    </row>
    <row r="15">
      <c r="A15" s="13" t="s">
        <v>2</v>
      </c>
      <c r="B15" s="19" t="n">
        <f>SUM(C3:C13)</f>
        <v>8631393</v>
      </c>
    </row>
    <row r="16">
      <c r="A16" s="13" t="s">
        <v>3</v>
      </c>
      <c r="B16" s="19" t="n">
        <f>SUM(C3:C13) - SUM(B3:B13)</f>
        <v>0</v>
      </c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3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784671</v>
      </c>
      <c r="C3" s="60" t="n">
        <v>508708</v>
      </c>
      <c r="D3" s="60" t="n">
        <v>140919</v>
      </c>
      <c r="E3" s="63" t="n">
        <f>IF(ISERROR(D3/B3),"",D3/B3)</f>
        <v>0.179589917302921</v>
      </c>
      <c r="F3" s="60" t="n">
        <v>76154</v>
      </c>
      <c r="G3" s="67" t="n">
        <f>IF(ISERROR(F3/B3),"",F3/B3)</f>
        <v>0.097052140323779</v>
      </c>
      <c r="H3" s="70" t="n">
        <f>IF(ISERROR(O3/B3),"",O3/B3)</f>
        <v>0.351692620219175</v>
      </c>
      <c r="I3" s="74" t="n">
        <v>4561</v>
      </c>
      <c r="J3" s="74" t="n">
        <v>24913</v>
      </c>
      <c r="K3" s="74" t="n">
        <v>707764</v>
      </c>
      <c r="L3" s="74" t="n">
        <v>713835</v>
      </c>
      <c r="M3" s="74" t="n">
        <f>B3-C3</f>
        <v>275963</v>
      </c>
      <c r="N3" s="74" t="n">
        <v>801</v>
      </c>
      <c r="O3" s="77" t="n">
        <f>B3-C3</f>
        <v>275963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784671</v>
      </c>
      <c r="C4" s="22" t="n">
        <v>481703</v>
      </c>
      <c r="D4" s="22" t="n">
        <v>151952</v>
      </c>
      <c r="E4" s="64" t="n">
        <f>IF(ISERROR(D4/B4),"",D4/B4)</f>
        <v>0.193650587316213</v>
      </c>
      <c r="F4" s="22" t="n">
        <v>70762</v>
      </c>
      <c r="G4" s="64" t="n">
        <f>IF(ISERROR(F4/B4),"",F4/B4)</f>
        <v>0.0901804705411567</v>
      </c>
      <c r="H4" s="71" t="n">
        <f>IF(ISERROR(O4/B4),"",O4/B4)</f>
        <v>0.386108318008439</v>
      </c>
      <c r="I4" s="22" t="n">
        <v>3674</v>
      </c>
      <c r="J4" s="22" t="n">
        <v>46478</v>
      </c>
      <c r="K4" s="22" t="n">
        <v>712064</v>
      </c>
      <c r="L4" s="22" t="n">
        <v>711721</v>
      </c>
      <c r="M4" s="22" t="n">
        <f>B4-C4</f>
        <v>302968</v>
      </c>
      <c r="N4" s="22" t="n">
        <v>1346</v>
      </c>
      <c r="O4" s="22" t="n">
        <f>B4-C4</f>
        <v>302968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784672</v>
      </c>
      <c r="C5" s="60" t="n">
        <v>315108</v>
      </c>
      <c r="D5" s="60" t="n">
        <v>355569</v>
      </c>
      <c r="E5" s="63" t="n">
        <f>IF(ISERROR(D5/B5),"",D5/B5)</f>
        <v>0.453143479058766</v>
      </c>
      <c r="F5" s="60" t="n">
        <v>56013</v>
      </c>
      <c r="G5" s="67" t="n">
        <f>IF(ISERROR(F5/B5),"",F5/B5)</f>
        <v>0.0713839668039639</v>
      </c>
      <c r="H5" s="70" t="n">
        <f>IF(ISERROR(O5/B5),"",O5/B5)</f>
        <v>0.598420741405326</v>
      </c>
      <c r="I5" s="74" t="n">
        <v>3729</v>
      </c>
      <c r="J5" s="74" t="n">
        <v>21849</v>
      </c>
      <c r="K5" s="74" t="n">
        <v>723610</v>
      </c>
      <c r="L5" s="74" t="n">
        <v>721688</v>
      </c>
      <c r="M5" s="74" t="n">
        <f>B5-C5</f>
        <v>469564</v>
      </c>
      <c r="N5" s="74" t="n">
        <v>1301</v>
      </c>
      <c r="O5" s="77" t="n">
        <f>B5-C5</f>
        <v>469564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784672</v>
      </c>
      <c r="C6" s="22" t="n">
        <v>375886</v>
      </c>
      <c r="D6" s="22" t="n">
        <v>304336</v>
      </c>
      <c r="E6" s="64" t="n">
        <f>IF(ISERROR(D6/B6),"",D6/B6)</f>
        <v>0.387851229558338</v>
      </c>
      <c r="F6" s="22" t="n">
        <v>64561</v>
      </c>
      <c r="G6" s="64" t="n">
        <f>IF(ISERROR(F6/B6),"",F6/B6)</f>
        <v>0.0822776905509563</v>
      </c>
      <c r="H6" s="71" t="n">
        <f>IF(ISERROR(O6/B6),"",O6/B6)</f>
        <v>0.520964173565515</v>
      </c>
      <c r="I6" s="22" t="n">
        <v>3867</v>
      </c>
      <c r="J6" s="22" t="n">
        <v>17505</v>
      </c>
      <c r="K6" s="22" t="n">
        <v>723735</v>
      </c>
      <c r="L6" s="22" t="n">
        <v>738720</v>
      </c>
      <c r="M6" s="22" t="n">
        <f>B6-C6</f>
        <v>408786</v>
      </c>
      <c r="N6" s="22" t="n">
        <v>694</v>
      </c>
      <c r="O6" s="22" t="n">
        <f>B6-C6</f>
        <v>408786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784673</v>
      </c>
      <c r="C7" s="60" t="n">
        <v>566362</v>
      </c>
      <c r="D7" s="60" t="n">
        <v>160559</v>
      </c>
      <c r="E7" s="63" t="n">
        <f>IF(ISERROR(D7/B7),"",D7/B7)</f>
        <v>0.204618994154253</v>
      </c>
      <c r="F7" s="60" t="n">
        <v>27944</v>
      </c>
      <c r="G7" s="67" t="n">
        <f>IF(ISERROR(F7/B7),"",F7/B7)</f>
        <v>0.0356122869016775</v>
      </c>
      <c r="H7" s="70" t="n">
        <f>IF(ISERROR(O7/B7),"",O7/B7)</f>
        <v>0.278219079795023</v>
      </c>
      <c r="I7" s="74" t="n">
        <v>2473</v>
      </c>
      <c r="J7" s="74" t="n">
        <v>6993</v>
      </c>
      <c r="K7" s="74" t="n">
        <v>758721</v>
      </c>
      <c r="L7" s="74" t="n">
        <v>751016</v>
      </c>
      <c r="M7" s="74" t="n">
        <f>B7-C7</f>
        <v>218311</v>
      </c>
      <c r="N7" s="74" t="n">
        <v>287</v>
      </c>
      <c r="O7" s="77" t="n">
        <f>B7-C7</f>
        <v>218311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784673</v>
      </c>
      <c r="C8" s="22" t="n">
        <v>614827</v>
      </c>
      <c r="D8" s="22" t="n">
        <v>48630</v>
      </c>
      <c r="E8" s="64" t="n">
        <f>IF(ISERROR(D8/B8),"",D8/B8)</f>
        <v>0.061974860865609</v>
      </c>
      <c r="F8" s="22" t="n">
        <v>81827</v>
      </c>
      <c r="G8" s="64" t="n">
        <f>IF(ISERROR(F8/B8),"",F8/B8)</f>
        <v>0.104281656180345</v>
      </c>
      <c r="H8" s="71" t="n">
        <f>IF(ISERROR(O8/B8),"",O8/B8)</f>
        <v>0.216454497606009</v>
      </c>
      <c r="I8" s="22" t="n">
        <v>3232</v>
      </c>
      <c r="J8" s="22" t="n">
        <v>16684</v>
      </c>
      <c r="K8" s="22" t="n">
        <v>701868</v>
      </c>
      <c r="L8" s="22" t="n">
        <v>723933</v>
      </c>
      <c r="M8" s="22" t="n">
        <f>B8-C8</f>
        <v>169846</v>
      </c>
      <c r="N8" s="22" t="n">
        <v>376</v>
      </c>
      <c r="O8" s="22" t="n">
        <f>B8-C8</f>
        <v>169846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784672</v>
      </c>
      <c r="C9" s="60" t="n">
        <v>521393</v>
      </c>
      <c r="D9" s="60" t="n">
        <v>125577</v>
      </c>
      <c r="E9" s="63" t="n">
        <f>IF(ISERROR(D9/B9),"",D9/B9)</f>
        <v>0.160037569838098</v>
      </c>
      <c r="F9" s="60" t="n">
        <v>57416</v>
      </c>
      <c r="G9" s="67" t="n">
        <f>IF(ISERROR(F9/B9),"",F9/B9)</f>
        <v>0.0731719750418009</v>
      </c>
      <c r="H9" s="70" t="n">
        <f>IF(ISERROR(O9/B9),"",O9/B9)</f>
        <v>0.335527456058073</v>
      </c>
      <c r="I9" s="74" t="n">
        <v>2614</v>
      </c>
      <c r="J9" s="74" t="n">
        <v>54699</v>
      </c>
      <c r="K9" s="74" t="n">
        <v>729852</v>
      </c>
      <c r="L9" s="74" t="n">
        <v>733042</v>
      </c>
      <c r="M9" s="74" t="n">
        <f>B9-C9</f>
        <v>263279</v>
      </c>
      <c r="N9" s="74" t="n">
        <v>383</v>
      </c>
      <c r="O9" s="77" t="n">
        <f>B9-C9</f>
        <v>263279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784672</v>
      </c>
      <c r="C10" s="22" t="n">
        <v>404603</v>
      </c>
      <c r="D10" s="22" t="n">
        <v>98112</v>
      </c>
      <c r="E10" s="64" t="n">
        <f>IF(ISERROR(D10/B10),"",D10/B10)</f>
        <v>0.125035683699686</v>
      </c>
      <c r="F10" s="22" t="n">
        <v>160178</v>
      </c>
      <c r="G10" s="64" t="n">
        <f>IF(ISERROR(F10/B10),"",F10/B10)</f>
        <v>0.204133701725052</v>
      </c>
      <c r="H10" s="71" t="n">
        <f>IF(ISERROR(O10/B10),"",O10/B10)</f>
        <v>0.484366716284001</v>
      </c>
      <c r="I10" s="22" t="n">
        <v>6160</v>
      </c>
      <c r="J10" s="22" t="n">
        <v>100614</v>
      </c>
      <c r="K10" s="22" t="n">
        <v>623921</v>
      </c>
      <c r="L10" s="22" t="n">
        <v>694298</v>
      </c>
      <c r="M10" s="22" t="n">
        <f>B10-C10</f>
        <v>380069</v>
      </c>
      <c r="N10" s="22" t="n">
        <v>517</v>
      </c>
      <c r="O10" s="22" t="n">
        <f>B10-C10</f>
        <v>380069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784672</v>
      </c>
      <c r="C11" s="60" t="n">
        <v>665113</v>
      </c>
      <c r="D11" s="60" t="n">
        <v>53169</v>
      </c>
      <c r="E11" s="63" t="n">
        <f>IF(ISERROR(D11/B11),"",D11/B11)</f>
        <v>0.0677595224501448</v>
      </c>
      <c r="F11" s="60" t="n">
        <v>27430</v>
      </c>
      <c r="G11" s="67" t="n">
        <f>IF(ISERROR(F11/B11),"",F11/B11)</f>
        <v>0.0349572815138045</v>
      </c>
      <c r="H11" s="70" t="n">
        <f>IF(ISERROR(O11/B11),"",O11/B11)</f>
        <v>0.152368123241303</v>
      </c>
      <c r="I11" s="74" t="n">
        <v>1753</v>
      </c>
      <c r="J11" s="74" t="n">
        <v>16838</v>
      </c>
      <c r="K11" s="74" t="n">
        <v>758947</v>
      </c>
      <c r="L11" s="74" t="n">
        <v>749720</v>
      </c>
      <c r="M11" s="74" t="n">
        <f>B11-C11</f>
        <v>119559</v>
      </c>
      <c r="N11" s="74" t="n">
        <v>205</v>
      </c>
      <c r="O11" s="77" t="n">
        <f>B11-C11</f>
        <v>119559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784673</v>
      </c>
      <c r="C12" s="22" t="n">
        <v>403553</v>
      </c>
      <c r="D12" s="22" t="n">
        <v>57904</v>
      </c>
      <c r="E12" s="64" t="n">
        <f>IF(ISERROR(D12/B12),"",D12/B12)</f>
        <v>0.0737937969064821</v>
      </c>
      <c r="F12" s="22" t="n">
        <v>103471</v>
      </c>
      <c r="G12" s="64" t="n">
        <f>IF(ISERROR(F12/B12),"",F12/B12)</f>
        <v>0.131865120884751</v>
      </c>
      <c r="H12" s="71" t="n">
        <f>IF(ISERROR(O12/B12),"",O12/B12)</f>
        <v>0.485705510448301</v>
      </c>
      <c r="I12" s="22" t="n">
        <v>2901</v>
      </c>
      <c r="J12" s="22" t="n">
        <v>191130</v>
      </c>
      <c r="K12" s="22" t="n">
        <v>680859</v>
      </c>
      <c r="L12" s="22" t="n">
        <v>703030</v>
      </c>
      <c r="M12" s="22" t="n">
        <f>B12-C12</f>
        <v>381120</v>
      </c>
      <c r="N12" s="22" t="n">
        <v>434</v>
      </c>
      <c r="O12" s="22" t="n">
        <f>B12-C12</f>
        <v>381120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784672</v>
      </c>
      <c r="C13" s="60" t="n">
        <v>351600</v>
      </c>
      <c r="D13" s="60" t="n">
        <v>110854</v>
      </c>
      <c r="E13" s="63" t="n">
        <f>IF(ISERROR(D13/B13),"",D13/B13)</f>
        <v>0.1412743158925</v>
      </c>
      <c r="F13" s="60" t="n">
        <v>182993</v>
      </c>
      <c r="G13" s="67" t="n">
        <f>IF(ISERROR(F13/B13),"",F13/B13)</f>
        <v>0.233209544879899</v>
      </c>
      <c r="H13" s="70" t="n">
        <f>IF(ISERROR(O13/B13),"",O13/B13)</f>
        <v>0.551914685371722</v>
      </c>
      <c r="I13" s="74" t="n">
        <v>5043</v>
      </c>
      <c r="J13" s="74" t="n">
        <v>117733</v>
      </c>
      <c r="K13" s="74" t="n">
        <v>601303</v>
      </c>
      <c r="L13" s="74" t="n">
        <v>684683</v>
      </c>
      <c r="M13" s="74" t="n">
        <f>B13-C13</f>
        <v>433072</v>
      </c>
      <c r="N13" s="74" t="n">
        <v>812</v>
      </c>
      <c r="O13" s="77" t="n">
        <f>B13-C13</f>
        <v>433072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13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600253</v>
      </c>
      <c r="C3" s="60" t="n">
        <v>405583</v>
      </c>
      <c r="D3" s="60" t="n">
        <v>107095</v>
      </c>
      <c r="E3" s="60" t="n">
        <v>48856</v>
      </c>
      <c r="F3" s="60" t="n">
        <v>551397</v>
      </c>
      <c r="G3" s="60" t="n">
        <v>396907</v>
      </c>
      <c r="H3" s="60" t="n">
        <v>19084</v>
      </c>
      <c r="I3" s="60" t="n">
        <v>3381</v>
      </c>
      <c r="J3" s="82" t="n">
        <v>2272</v>
      </c>
      <c r="K3" s="82" t="n">
        <v>585</v>
      </c>
      <c r="L3" s="82" t="n">
        <f>B3-G3</f>
        <v>203346</v>
      </c>
      <c r="M3" s="60" t="n">
        <v>558717</v>
      </c>
      <c r="N3" s="82" t="n">
        <v>4933</v>
      </c>
      <c r="O3" s="82" t="n">
        <v>1091</v>
      </c>
      <c r="P3" s="82" t="n">
        <v>525</v>
      </c>
      <c r="Q3" s="82" t="n">
        <v>91</v>
      </c>
      <c r="R3" s="82" t="n">
        <v>1334</v>
      </c>
      <c r="S3" s="82" t="n">
        <f>D3+N3+O3+P3+Q3+R3</f>
        <v>115069</v>
      </c>
      <c r="T3" s="82" t="n">
        <v>105593</v>
      </c>
      <c r="U3" s="82" t="n">
        <v>4689</v>
      </c>
      <c r="V3" s="82" t="n">
        <v>1030</v>
      </c>
      <c r="W3" s="82" t="n">
        <v>505</v>
      </c>
      <c r="X3" s="82" t="n">
        <v>90</v>
      </c>
      <c r="Y3" s="82" t="n">
        <v>571</v>
      </c>
      <c r="Z3" s="82" t="n">
        <f>T3+U3+V3+W3+X3+Y3</f>
        <v>112478</v>
      </c>
      <c r="AA3" s="82" t="n">
        <v>18862</v>
      </c>
      <c r="AB3" s="56"/>
      <c r="AC3" s="56"/>
    </row>
    <row r="4">
      <c r="A4" s="78" t="n">
        <v>2</v>
      </c>
      <c r="B4" s="22" t="n">
        <v>617027</v>
      </c>
      <c r="C4" s="22" t="n">
        <v>395342</v>
      </c>
      <c r="D4" s="22" t="n">
        <v>117500</v>
      </c>
      <c r="E4" s="22" t="n">
        <v>47726</v>
      </c>
      <c r="F4" s="22" t="n">
        <v>569301</v>
      </c>
      <c r="G4" s="22" t="n">
        <v>383864</v>
      </c>
      <c r="H4" s="22" t="n">
        <v>37970</v>
      </c>
      <c r="I4" s="22" t="n">
        <v>3598</v>
      </c>
      <c r="J4" s="17" t="n">
        <v>1838</v>
      </c>
      <c r="K4" s="17" t="n">
        <v>1029</v>
      </c>
      <c r="L4" s="17" t="n">
        <f>B4-G4</f>
        <v>233163</v>
      </c>
      <c r="M4" s="22" t="n">
        <v>573964</v>
      </c>
      <c r="N4" s="17" t="n">
        <v>5537</v>
      </c>
      <c r="O4" s="17" t="n">
        <v>1393</v>
      </c>
      <c r="P4" s="17" t="n">
        <v>802</v>
      </c>
      <c r="Q4" s="17" t="n">
        <v>116</v>
      </c>
      <c r="R4" s="17" t="n">
        <v>1723</v>
      </c>
      <c r="S4" s="17" t="n">
        <f>D4+N4+O4+P4+Q4+R4</f>
        <v>127071</v>
      </c>
      <c r="T4" s="17" t="n">
        <v>114808</v>
      </c>
      <c r="U4" s="17" t="n">
        <v>5142</v>
      </c>
      <c r="V4" s="17" t="n">
        <v>1295</v>
      </c>
      <c r="W4" s="17" t="n">
        <v>763</v>
      </c>
      <c r="X4" s="17" t="n">
        <v>109</v>
      </c>
      <c r="Y4" s="17" t="n">
        <v>697</v>
      </c>
      <c r="Z4" s="17" t="n">
        <f>T4+U4+V4+W4+X4+Y4</f>
        <v>122814</v>
      </c>
      <c r="AA4" s="17" t="n">
        <v>37495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608208</v>
      </c>
      <c r="C5" s="60" t="n">
        <v>262034</v>
      </c>
      <c r="D5" s="60" t="n">
        <v>270585</v>
      </c>
      <c r="E5" s="60" t="n">
        <v>37870</v>
      </c>
      <c r="F5" s="60" t="n">
        <v>570338</v>
      </c>
      <c r="G5" s="60" t="n">
        <v>254644</v>
      </c>
      <c r="H5" s="60" t="n">
        <v>18254</v>
      </c>
      <c r="I5" s="60" t="n">
        <v>2414</v>
      </c>
      <c r="J5" s="82" t="n">
        <v>2002</v>
      </c>
      <c r="K5" s="82" t="n">
        <v>957</v>
      </c>
      <c r="L5" s="82" t="n">
        <f>B5-G5</f>
        <v>353564</v>
      </c>
      <c r="M5" s="60" t="n">
        <v>571914</v>
      </c>
      <c r="N5" s="82" t="n">
        <v>6527</v>
      </c>
      <c r="O5" s="82" t="n">
        <v>2544</v>
      </c>
      <c r="P5" s="82" t="n">
        <v>905</v>
      </c>
      <c r="Q5" s="82" t="n">
        <v>117</v>
      </c>
      <c r="R5" s="82" t="n">
        <v>2481</v>
      </c>
      <c r="S5" s="82" t="n">
        <f>D5+N5+O5+P5+Q5+R5</f>
        <v>283159</v>
      </c>
      <c r="T5" s="82" t="n">
        <v>267005</v>
      </c>
      <c r="U5" s="82" t="n">
        <v>6137</v>
      </c>
      <c r="V5" s="82" t="n">
        <v>2407</v>
      </c>
      <c r="W5" s="82" t="n">
        <v>874</v>
      </c>
      <c r="X5" s="82" t="n">
        <v>111</v>
      </c>
      <c r="Y5" s="82" t="n">
        <v>1084</v>
      </c>
      <c r="Z5" s="82" t="n">
        <f>T5+U5+V5+W5+X5+Y5</f>
        <v>277618</v>
      </c>
      <c r="AA5" s="82" t="n">
        <v>17955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626912</v>
      </c>
      <c r="C6" s="22" t="n">
        <v>313866</v>
      </c>
      <c r="D6" s="22" t="n">
        <v>237698</v>
      </c>
      <c r="E6" s="22" t="n">
        <v>43134</v>
      </c>
      <c r="F6" s="22" t="n">
        <v>583778</v>
      </c>
      <c r="G6" s="22" t="n">
        <v>306927</v>
      </c>
      <c r="H6" s="22" t="n">
        <v>14958</v>
      </c>
      <c r="I6" s="22" t="n">
        <v>2522</v>
      </c>
      <c r="J6" s="17" t="n">
        <v>2216</v>
      </c>
      <c r="K6" s="17" t="n">
        <v>473</v>
      </c>
      <c r="L6" s="17" t="n">
        <f>B6-G6</f>
        <v>319985</v>
      </c>
      <c r="M6" s="22" t="n">
        <v>594662</v>
      </c>
      <c r="N6" s="17" t="n">
        <v>5117</v>
      </c>
      <c r="O6" s="17" t="n">
        <v>1914</v>
      </c>
      <c r="P6" s="17" t="n">
        <v>623</v>
      </c>
      <c r="Q6" s="17" t="n">
        <v>89</v>
      </c>
      <c r="R6" s="17" t="n">
        <v>1500</v>
      </c>
      <c r="S6" s="17" t="n">
        <f>D6+N6+O6+P6+Q6+R6</f>
        <v>246941</v>
      </c>
      <c r="T6" s="17" t="n">
        <v>235301</v>
      </c>
      <c r="U6" s="17" t="n">
        <v>4856</v>
      </c>
      <c r="V6" s="17" t="n">
        <v>1804</v>
      </c>
      <c r="W6" s="17" t="n">
        <v>601</v>
      </c>
      <c r="X6" s="17" t="n">
        <v>89</v>
      </c>
      <c r="Y6" s="17" t="n">
        <v>701</v>
      </c>
      <c r="Z6" s="17" t="n">
        <f>T6+U6+V6+W6+X6+Y6</f>
        <v>243352</v>
      </c>
      <c r="AA6" s="17" t="n">
        <v>14741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635305</v>
      </c>
      <c r="C7" s="60" t="n">
        <v>467977</v>
      </c>
      <c r="D7" s="60" t="n">
        <v>128316</v>
      </c>
      <c r="E7" s="60" t="n">
        <v>18128</v>
      </c>
      <c r="F7" s="60" t="n">
        <v>617177</v>
      </c>
      <c r="G7" s="60" t="n">
        <v>463949</v>
      </c>
      <c r="H7" s="60" t="n">
        <v>5560</v>
      </c>
      <c r="I7" s="60" t="n">
        <v>2357</v>
      </c>
      <c r="J7" s="82" t="n">
        <v>1483</v>
      </c>
      <c r="K7" s="82" t="n">
        <v>210</v>
      </c>
      <c r="L7" s="82" t="n">
        <f>B7-G7</f>
        <v>171356</v>
      </c>
      <c r="M7" s="60" t="n">
        <v>613889</v>
      </c>
      <c r="N7" s="82" t="n">
        <v>3687</v>
      </c>
      <c r="O7" s="82" t="n">
        <v>906</v>
      </c>
      <c r="P7" s="82" t="n">
        <v>125</v>
      </c>
      <c r="Q7" s="82" t="n">
        <v>17</v>
      </c>
      <c r="R7" s="82" t="n">
        <v>503</v>
      </c>
      <c r="S7" s="82" t="n">
        <f>D7+N7+O7+P7+Q7+R7</f>
        <v>133554</v>
      </c>
      <c r="T7" s="82" t="n">
        <v>127540</v>
      </c>
      <c r="U7" s="82" t="n">
        <v>3575</v>
      </c>
      <c r="V7" s="82" t="n">
        <v>859</v>
      </c>
      <c r="W7" s="82" t="n">
        <v>115</v>
      </c>
      <c r="X7" s="82" t="n">
        <v>17</v>
      </c>
      <c r="Y7" s="82" t="n">
        <v>279</v>
      </c>
      <c r="Z7" s="82" t="n">
        <f>T7+U7+V7+W7+X7+Y7</f>
        <v>132385</v>
      </c>
      <c r="AA7" s="82" t="n">
        <v>5512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609888</v>
      </c>
      <c r="C8" s="22" t="n">
        <v>493363</v>
      </c>
      <c r="D8" s="22" t="n">
        <v>38095</v>
      </c>
      <c r="E8" s="22" t="n">
        <v>52419</v>
      </c>
      <c r="F8" s="22" t="n">
        <v>557469</v>
      </c>
      <c r="G8" s="22" t="n">
        <v>484097</v>
      </c>
      <c r="H8" s="22" t="n">
        <v>13300</v>
      </c>
      <c r="I8" s="22" t="n">
        <v>3417</v>
      </c>
      <c r="J8" s="17" t="n">
        <v>1096</v>
      </c>
      <c r="K8" s="17" t="n">
        <v>294</v>
      </c>
      <c r="L8" s="17" t="n">
        <f>B8-G8</f>
        <v>125791</v>
      </c>
      <c r="M8" s="22" t="n">
        <v>573966</v>
      </c>
      <c r="N8" s="17" t="n">
        <v>3838</v>
      </c>
      <c r="O8" s="17" t="n">
        <v>365</v>
      </c>
      <c r="P8" s="17" t="n">
        <v>159</v>
      </c>
      <c r="Q8" s="17" t="n">
        <v>34</v>
      </c>
      <c r="R8" s="17" t="n">
        <v>671</v>
      </c>
      <c r="S8" s="17" t="n">
        <f>D8+N8+O8+P8+Q8+R8</f>
        <v>43162</v>
      </c>
      <c r="T8" s="17" t="n">
        <v>37284</v>
      </c>
      <c r="U8" s="17" t="n">
        <v>3686</v>
      </c>
      <c r="V8" s="17" t="n">
        <v>331</v>
      </c>
      <c r="W8" s="17" t="n">
        <v>155</v>
      </c>
      <c r="X8" s="17" t="n">
        <v>34</v>
      </c>
      <c r="Y8" s="17" t="n">
        <v>220</v>
      </c>
      <c r="Z8" s="17" t="n">
        <f>T8+U8+V8+W8+X8+Y8</f>
        <v>41710</v>
      </c>
      <c r="AA8" s="17" t="n">
        <v>13144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613610</v>
      </c>
      <c r="C9" s="60" t="n">
        <v>419360</v>
      </c>
      <c r="D9" s="60" t="n">
        <v>97964</v>
      </c>
      <c r="E9" s="60" t="n">
        <v>37925</v>
      </c>
      <c r="F9" s="60" t="n">
        <v>575685</v>
      </c>
      <c r="G9" s="60" t="n">
        <v>412868</v>
      </c>
      <c r="H9" s="60" t="n">
        <v>41840</v>
      </c>
      <c r="I9" s="60" t="n">
        <v>3662</v>
      </c>
      <c r="J9" s="82" t="n">
        <v>1185</v>
      </c>
      <c r="K9" s="82" t="n">
        <v>276</v>
      </c>
      <c r="L9" s="82" t="n">
        <f>B9-G9</f>
        <v>200742</v>
      </c>
      <c r="M9" s="60" t="n">
        <v>580531</v>
      </c>
      <c r="N9" s="82" t="n">
        <v>4212</v>
      </c>
      <c r="O9" s="82" t="n">
        <v>882</v>
      </c>
      <c r="P9" s="82" t="n">
        <v>373</v>
      </c>
      <c r="Q9" s="82" t="n">
        <v>39</v>
      </c>
      <c r="R9" s="82" t="n">
        <v>1131</v>
      </c>
      <c r="S9" s="82" t="n">
        <f>D9+N9+O9+P9+Q9+R9</f>
        <v>104601</v>
      </c>
      <c r="T9" s="82" t="n">
        <v>96841</v>
      </c>
      <c r="U9" s="82" t="n">
        <v>4039</v>
      </c>
      <c r="V9" s="82" t="n">
        <v>844</v>
      </c>
      <c r="W9" s="82" t="n">
        <v>359</v>
      </c>
      <c r="X9" s="82" t="n">
        <v>37</v>
      </c>
      <c r="Y9" s="82" t="n">
        <v>535</v>
      </c>
      <c r="Z9" s="82" t="n">
        <f>T9+U9+V9+W9+X9+Y9</f>
        <v>102655</v>
      </c>
      <c r="AA9" s="82" t="n">
        <v>41690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622137</v>
      </c>
      <c r="C10" s="22" t="n">
        <v>336300</v>
      </c>
      <c r="D10" s="22" t="n">
        <v>77612</v>
      </c>
      <c r="E10" s="22" t="n">
        <v>114307</v>
      </c>
      <c r="F10" s="22" t="n">
        <v>507830</v>
      </c>
      <c r="G10" s="22" t="n">
        <v>321982</v>
      </c>
      <c r="H10" s="22" t="n">
        <v>82493</v>
      </c>
      <c r="I10" s="22" t="n">
        <v>4118</v>
      </c>
      <c r="J10" s="17" t="n">
        <v>765</v>
      </c>
      <c r="K10" s="17" t="n">
        <v>439</v>
      </c>
      <c r="L10" s="17" t="n">
        <f>B10-G10</f>
        <v>300155</v>
      </c>
      <c r="M10" s="22" t="n">
        <v>560836</v>
      </c>
      <c r="N10" s="17" t="n">
        <v>4299</v>
      </c>
      <c r="O10" s="17" t="n">
        <v>626</v>
      </c>
      <c r="P10" s="17" t="n">
        <v>620</v>
      </c>
      <c r="Q10" s="17" t="n">
        <v>49</v>
      </c>
      <c r="R10" s="17" t="n">
        <v>1717</v>
      </c>
      <c r="S10" s="17" t="n">
        <f>D10+N10+O10+P10+Q10+R10</f>
        <v>84923</v>
      </c>
      <c r="T10" s="17" t="n">
        <v>76251</v>
      </c>
      <c r="U10" s="17" t="n">
        <v>4041</v>
      </c>
      <c r="V10" s="17" t="n">
        <v>579</v>
      </c>
      <c r="W10" s="17" t="n">
        <v>603</v>
      </c>
      <c r="X10" s="17" t="n">
        <v>48</v>
      </c>
      <c r="Y10" s="17" t="n">
        <v>666</v>
      </c>
      <c r="Z10" s="17" t="n">
        <f>T10+U10+V10+W10+X10+Y10</f>
        <v>82188</v>
      </c>
      <c r="AA10" s="17" t="n">
        <v>81974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637844</v>
      </c>
      <c r="C11" s="60" t="n">
        <v>548249</v>
      </c>
      <c r="D11" s="60" t="n">
        <v>41553</v>
      </c>
      <c r="E11" s="60" t="n">
        <v>18365</v>
      </c>
      <c r="F11" s="60" t="n">
        <v>619479</v>
      </c>
      <c r="G11" s="60" t="n">
        <v>543317</v>
      </c>
      <c r="H11" s="60" t="n">
        <v>14132</v>
      </c>
      <c r="I11" s="60" t="n">
        <v>2869</v>
      </c>
      <c r="J11" s="82" t="n">
        <v>1050</v>
      </c>
      <c r="K11" s="82" t="n">
        <v>167</v>
      </c>
      <c r="L11" s="82" t="n">
        <f>B11-G11</f>
        <v>94527</v>
      </c>
      <c r="M11" s="60" t="n">
        <v>614117</v>
      </c>
      <c r="N11" s="82" t="n">
        <v>3209</v>
      </c>
      <c r="O11" s="82" t="n">
        <v>367</v>
      </c>
      <c r="P11" s="82" t="n">
        <v>117</v>
      </c>
      <c r="Q11" s="82" t="n">
        <v>34</v>
      </c>
      <c r="R11" s="82" t="n">
        <v>383</v>
      </c>
      <c r="S11" s="82" t="n">
        <f>D11+N11+O11+P11+Q11+R11</f>
        <v>45663</v>
      </c>
      <c r="T11" s="82" t="n">
        <v>41004</v>
      </c>
      <c r="U11" s="82" t="n">
        <v>3124</v>
      </c>
      <c r="V11" s="82" t="n">
        <v>342</v>
      </c>
      <c r="W11" s="82" t="n">
        <v>105</v>
      </c>
      <c r="X11" s="82" t="n">
        <v>30</v>
      </c>
      <c r="Y11" s="82" t="n">
        <v>195</v>
      </c>
      <c r="Z11" s="82" t="n">
        <f>T11+U11+V11+W11+X11+Y11</f>
        <v>44800</v>
      </c>
      <c r="AA11" s="82" t="n">
        <v>14024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586297</v>
      </c>
      <c r="C12" s="22" t="n">
        <v>316263</v>
      </c>
      <c r="D12" s="22" t="n">
        <v>43268</v>
      </c>
      <c r="E12" s="22" t="n">
        <v>70872</v>
      </c>
      <c r="F12" s="22" t="n">
        <v>515425</v>
      </c>
      <c r="G12" s="22" t="n">
        <v>306024</v>
      </c>
      <c r="H12" s="22" t="n">
        <v>141370</v>
      </c>
      <c r="I12" s="22" t="n">
        <v>3561</v>
      </c>
      <c r="J12" s="17" t="n">
        <v>562</v>
      </c>
      <c r="K12" s="17" t="n">
        <v>332</v>
      </c>
      <c r="L12" s="17" t="n">
        <f>B12-G12</f>
        <v>280273</v>
      </c>
      <c r="M12" s="22" t="n">
        <v>536245</v>
      </c>
      <c r="N12" s="17" t="n">
        <v>3448</v>
      </c>
      <c r="O12" s="17" t="n">
        <v>395</v>
      </c>
      <c r="P12" s="17" t="n">
        <v>473</v>
      </c>
      <c r="Q12" s="17" t="n">
        <v>30</v>
      </c>
      <c r="R12" s="17" t="n">
        <v>1043</v>
      </c>
      <c r="S12" s="17" t="n">
        <f>D12+N12+O12+P12+Q12+R12</f>
        <v>48657</v>
      </c>
      <c r="T12" s="17" t="n">
        <v>42433</v>
      </c>
      <c r="U12" s="17" t="n">
        <v>3257</v>
      </c>
      <c r="V12" s="17" t="n">
        <v>357</v>
      </c>
      <c r="W12" s="17" t="n">
        <v>457</v>
      </c>
      <c r="X12" s="17" t="n">
        <v>28</v>
      </c>
      <c r="Y12" s="17" t="n">
        <v>443</v>
      </c>
      <c r="Z12" s="17" t="n">
        <f>T12+U12+V12+W12+X12+Y12</f>
        <v>46975</v>
      </c>
      <c r="AA12" s="17" t="n">
        <v>140923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587573</v>
      </c>
      <c r="C13" s="60" t="n">
        <v>277151</v>
      </c>
      <c r="D13" s="60" t="n">
        <v>82359</v>
      </c>
      <c r="E13" s="60" t="n">
        <v>124712</v>
      </c>
      <c r="F13" s="60" t="n">
        <v>462861</v>
      </c>
      <c r="G13" s="60" t="n">
        <v>262400</v>
      </c>
      <c r="H13" s="60" t="n">
        <v>92463</v>
      </c>
      <c r="I13" s="60" t="n">
        <v>3251</v>
      </c>
      <c r="J13" s="82" t="n">
        <v>907</v>
      </c>
      <c r="K13" s="82" t="n">
        <v>612</v>
      </c>
      <c r="L13" s="82" t="n">
        <f>B13-G13</f>
        <v>325173</v>
      </c>
      <c r="M13" s="60" t="n">
        <v>524304</v>
      </c>
      <c r="N13" s="82" t="n">
        <v>4199</v>
      </c>
      <c r="O13" s="82" t="n">
        <v>759</v>
      </c>
      <c r="P13" s="82" t="n">
        <v>709</v>
      </c>
      <c r="Q13" s="82" t="n">
        <v>67</v>
      </c>
      <c r="R13" s="82" t="n">
        <v>1789</v>
      </c>
      <c r="S13" s="82" t="n">
        <f>D13+N13+O13+P13+Q13+R13</f>
        <v>89882</v>
      </c>
      <c r="T13" s="82" t="n">
        <v>80780</v>
      </c>
      <c r="U13" s="82" t="n">
        <v>3897</v>
      </c>
      <c r="V13" s="82" t="n">
        <v>683</v>
      </c>
      <c r="W13" s="82" t="n">
        <v>683</v>
      </c>
      <c r="X13" s="82" t="n">
        <v>63</v>
      </c>
      <c r="Y13" s="82" t="n">
        <v>602</v>
      </c>
      <c r="Z13" s="82" t="n">
        <f>T13+U13+V13+W13+X13+Y13</f>
        <v>86708</v>
      </c>
      <c r="AA13" s="82" t="n">
        <v>92017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13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45547</v>
      </c>
      <c r="C3" s="86" t="n">
        <v>111936</v>
      </c>
      <c r="D3" s="86" t="n">
        <v>3273</v>
      </c>
      <c r="E3" s="86" t="n">
        <v>50131</v>
      </c>
      <c r="F3" s="86" t="n">
        <v>109120</v>
      </c>
      <c r="G3" s="86" t="n">
        <v>128519</v>
      </c>
      <c r="H3" s="86" t="n">
        <v>142927</v>
      </c>
      <c r="I3" s="86" t="n">
        <v>5021</v>
      </c>
      <c r="J3" s="86" t="n">
        <v>91772</v>
      </c>
      <c r="K3" s="86" t="n">
        <v>124277</v>
      </c>
      <c r="L3" s="86" t="n">
        <v>216297</v>
      </c>
      <c r="M3" s="86" t="n">
        <v>93720</v>
      </c>
      <c r="N3" s="86" t="n">
        <v>121062</v>
      </c>
      <c r="O3" s="86" t="n">
        <v>2522</v>
      </c>
      <c r="P3" s="86" t="n">
        <v>90219</v>
      </c>
      <c r="Q3" s="86" t="n">
        <v>125063</v>
      </c>
      <c r="R3" s="86" t="n">
        <v>215525</v>
      </c>
      <c r="S3" s="86" t="n">
        <v>121356</v>
      </c>
      <c r="T3" s="86" t="n">
        <v>176128</v>
      </c>
      <c r="U3" s="86" t="n">
        <v>9536</v>
      </c>
      <c r="V3" s="86" t="n">
        <v>3886</v>
      </c>
      <c r="W3" s="86" t="n">
        <v>2103</v>
      </c>
      <c r="X3" s="86" t="n">
        <v>78473</v>
      </c>
      <c r="Y3" s="86" t="n">
        <v>110878</v>
      </c>
      <c r="Z3" s="86" t="n">
        <v>189864</v>
      </c>
      <c r="AA3" s="86" t="n">
        <v>73291</v>
      </c>
      <c r="AB3" s="86" t="n">
        <v>103970</v>
      </c>
      <c r="AC3" s="86" t="n">
        <v>13459</v>
      </c>
      <c r="AD3" s="86" t="n">
        <v>89431</v>
      </c>
      <c r="AE3" s="86" t="n">
        <v>99289</v>
      </c>
      <c r="AF3" s="86" t="n">
        <v>189409</v>
      </c>
      <c r="AG3" s="86" t="n">
        <v>130619</v>
      </c>
      <c r="AH3" s="86" t="n">
        <v>170696</v>
      </c>
      <c r="AI3" s="86" t="n">
        <v>2545</v>
      </c>
      <c r="AJ3" s="86" t="n">
        <v>858</v>
      </c>
      <c r="AK3" s="86" t="n">
        <v>680</v>
      </c>
    </row>
    <row r="4">
      <c r="A4" s="83" t="n">
        <v>2</v>
      </c>
      <c r="B4" s="22" t="n">
        <v>52277</v>
      </c>
      <c r="C4" s="22" t="n">
        <v>89925</v>
      </c>
      <c r="D4" s="22" t="n">
        <v>3810</v>
      </c>
      <c r="E4" s="22" t="n">
        <v>57345</v>
      </c>
      <c r="F4" s="22" t="n">
        <v>87081</v>
      </c>
      <c r="G4" s="22" t="n">
        <v>139110</v>
      </c>
      <c r="H4" s="22" t="n">
        <v>116075</v>
      </c>
      <c r="I4" s="22" t="n">
        <v>5591</v>
      </c>
      <c r="J4" s="22" t="n">
        <v>103021</v>
      </c>
      <c r="K4" s="22" t="n">
        <v>104341</v>
      </c>
      <c r="L4" s="22" t="n">
        <v>207584</v>
      </c>
      <c r="M4" s="22" t="n">
        <v>107409</v>
      </c>
      <c r="N4" s="22" t="n">
        <v>99019</v>
      </c>
      <c r="O4" s="22" t="n">
        <v>2476</v>
      </c>
      <c r="P4" s="22" t="n">
        <v>100823</v>
      </c>
      <c r="Q4" s="22" t="n">
        <v>106825</v>
      </c>
      <c r="R4" s="22" t="n">
        <v>207820</v>
      </c>
      <c r="S4" s="22" t="n">
        <v>132601</v>
      </c>
      <c r="T4" s="22" t="n">
        <v>145650</v>
      </c>
      <c r="U4" s="22" t="n">
        <v>11489</v>
      </c>
      <c r="V4" s="22" t="n">
        <v>3531</v>
      </c>
      <c r="W4" s="22" t="n">
        <v>2563</v>
      </c>
      <c r="X4" s="22" t="n">
        <v>81159</v>
      </c>
      <c r="Y4" s="22" t="n">
        <v>95251</v>
      </c>
      <c r="Z4" s="22" t="n">
        <v>176825</v>
      </c>
      <c r="AA4" s="22" t="n">
        <v>80515</v>
      </c>
      <c r="AB4" s="22" t="n">
        <v>86083</v>
      </c>
      <c r="AC4" s="22" t="n">
        <v>12042</v>
      </c>
      <c r="AD4" s="22" t="n">
        <v>95631</v>
      </c>
      <c r="AE4" s="22" t="n">
        <v>79608</v>
      </c>
      <c r="AF4" s="22" t="n">
        <v>175695</v>
      </c>
      <c r="AG4" s="22" t="n">
        <v>140762</v>
      </c>
      <c r="AH4" s="22" t="n">
        <v>149402</v>
      </c>
      <c r="AI4" s="22" t="n">
        <v>2872</v>
      </c>
      <c r="AJ4" s="22" t="n">
        <v>603</v>
      </c>
      <c r="AK4" s="22" t="n">
        <v>617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65625</v>
      </c>
      <c r="C5" s="22" t="n">
        <v>57628</v>
      </c>
      <c r="D5" s="22" t="n">
        <v>3086</v>
      </c>
      <c r="E5" s="22" t="n">
        <v>69173</v>
      </c>
      <c r="F5" s="22" t="n">
        <v>55418</v>
      </c>
      <c r="G5" s="22" t="n">
        <v>171392</v>
      </c>
      <c r="H5" s="22" t="n">
        <v>71129</v>
      </c>
      <c r="I5" s="22" t="n">
        <v>3770</v>
      </c>
      <c r="J5" s="22" t="n">
        <v>135284</v>
      </c>
      <c r="K5" s="22" t="n">
        <v>66298</v>
      </c>
      <c r="L5" s="22" t="n">
        <v>201811</v>
      </c>
      <c r="M5" s="22" t="n">
        <v>137850</v>
      </c>
      <c r="N5" s="22" t="n">
        <v>62908</v>
      </c>
      <c r="O5" s="22" t="n">
        <v>2279</v>
      </c>
      <c r="P5" s="22" t="n">
        <v>134422</v>
      </c>
      <c r="Q5" s="22" t="n">
        <v>67490</v>
      </c>
      <c r="R5" s="22" t="n">
        <v>202140</v>
      </c>
      <c r="S5" s="22" t="n">
        <v>183340</v>
      </c>
      <c r="T5" s="22" t="n">
        <v>95244</v>
      </c>
      <c r="U5" s="22" t="n">
        <v>8416</v>
      </c>
      <c r="V5" s="22" t="n">
        <v>2913</v>
      </c>
      <c r="W5" s="22" t="n">
        <v>2213</v>
      </c>
      <c r="X5" s="22" t="n">
        <v>113800</v>
      </c>
      <c r="Y5" s="22" t="n">
        <v>62594</v>
      </c>
      <c r="Z5" s="22" t="n">
        <v>176826</v>
      </c>
      <c r="AA5" s="22" t="n">
        <v>114618</v>
      </c>
      <c r="AB5" s="22" t="n">
        <v>55642</v>
      </c>
      <c r="AC5" s="22" t="n">
        <v>9062</v>
      </c>
      <c r="AD5" s="22" t="n">
        <v>121172</v>
      </c>
      <c r="AE5" s="22" t="n">
        <v>55377</v>
      </c>
      <c r="AF5" s="22" t="n">
        <v>176963</v>
      </c>
      <c r="AG5" s="22" t="n">
        <v>203940</v>
      </c>
      <c r="AH5" s="22" t="n">
        <v>97920</v>
      </c>
      <c r="AI5" s="22" t="n">
        <v>2259</v>
      </c>
      <c r="AJ5" s="22" t="n">
        <v>588</v>
      </c>
      <c r="AK5" s="22" t="n">
        <v>500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69118</v>
      </c>
      <c r="C6" s="22" t="n">
        <v>68135</v>
      </c>
      <c r="D6" s="22" t="n">
        <v>2751</v>
      </c>
      <c r="E6" s="22" t="n">
        <v>71426</v>
      </c>
      <c r="F6" s="22" t="n">
        <v>66971</v>
      </c>
      <c r="G6" s="22" t="n">
        <v>176383</v>
      </c>
      <c r="H6" s="22" t="n">
        <v>93070</v>
      </c>
      <c r="I6" s="22" t="n">
        <v>3967</v>
      </c>
      <c r="J6" s="22" t="n">
        <v>135647</v>
      </c>
      <c r="K6" s="22" t="n">
        <v>85797</v>
      </c>
      <c r="L6" s="22" t="n">
        <v>221641</v>
      </c>
      <c r="M6" s="22" t="n">
        <v>137606</v>
      </c>
      <c r="N6" s="22" t="n">
        <v>82804</v>
      </c>
      <c r="O6" s="22" t="n">
        <v>2342</v>
      </c>
      <c r="P6" s="22" t="n">
        <v>135194</v>
      </c>
      <c r="Q6" s="22" t="n">
        <v>86429</v>
      </c>
      <c r="R6" s="22" t="n">
        <v>221773</v>
      </c>
      <c r="S6" s="22" t="n">
        <v>186294</v>
      </c>
      <c r="T6" s="22" t="n">
        <v>118713</v>
      </c>
      <c r="U6" s="22" t="n">
        <v>8574</v>
      </c>
      <c r="V6" s="22" t="n">
        <v>2810</v>
      </c>
      <c r="W6" s="22" t="n">
        <v>2246</v>
      </c>
      <c r="X6" s="22" t="n">
        <v>117566</v>
      </c>
      <c r="Y6" s="22" t="n">
        <v>79772</v>
      </c>
      <c r="Z6" s="22" t="n">
        <v>197813</v>
      </c>
      <c r="AA6" s="22" t="n">
        <v>114088</v>
      </c>
      <c r="AB6" s="22" t="n">
        <v>71255</v>
      </c>
      <c r="AC6" s="22" t="n">
        <v>14309</v>
      </c>
      <c r="AD6" s="22" t="n">
        <v>128218</v>
      </c>
      <c r="AE6" s="22" t="n">
        <v>68242</v>
      </c>
      <c r="AF6" s="22" t="n">
        <v>197161</v>
      </c>
      <c r="AG6" s="22" t="n">
        <v>195257</v>
      </c>
      <c r="AH6" s="22" t="n">
        <v>123301</v>
      </c>
      <c r="AI6" s="22" t="n">
        <v>2331</v>
      </c>
      <c r="AJ6" s="22" t="n">
        <v>727</v>
      </c>
      <c r="AK6" s="22" t="n">
        <v>645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48166</v>
      </c>
      <c r="C7" s="22" t="n">
        <v>154212</v>
      </c>
      <c r="D7" s="22" t="n">
        <v>3251</v>
      </c>
      <c r="E7" s="22" t="n">
        <v>57941</v>
      </c>
      <c r="F7" s="22" t="n">
        <v>145768</v>
      </c>
      <c r="G7" s="22" t="n">
        <v>110060</v>
      </c>
      <c r="H7" s="22" t="n">
        <v>175029</v>
      </c>
      <c r="I7" s="22" t="n">
        <v>4659</v>
      </c>
      <c r="J7" s="22" t="n">
        <v>80504</v>
      </c>
      <c r="K7" s="22" t="n">
        <v>148886</v>
      </c>
      <c r="L7" s="22" t="n">
        <v>229580</v>
      </c>
      <c r="M7" s="22" t="n">
        <v>81503</v>
      </c>
      <c r="N7" s="22" t="n">
        <v>147645</v>
      </c>
      <c r="O7" s="22" t="n">
        <v>2165</v>
      </c>
      <c r="P7" s="22" t="n">
        <v>77383</v>
      </c>
      <c r="Q7" s="22" t="n">
        <v>152162</v>
      </c>
      <c r="R7" s="22" t="n">
        <v>229729</v>
      </c>
      <c r="S7" s="22" t="n">
        <v>116848</v>
      </c>
      <c r="T7" s="22" t="n">
        <v>218233</v>
      </c>
      <c r="U7" s="22" t="n">
        <v>7824</v>
      </c>
      <c r="V7" s="22" t="n">
        <v>4074</v>
      </c>
      <c r="W7" s="22" t="n">
        <v>1519</v>
      </c>
      <c r="X7" s="22" t="n">
        <v>73803</v>
      </c>
      <c r="Y7" s="22" t="n">
        <v>135316</v>
      </c>
      <c r="Z7" s="22" t="n">
        <v>209427</v>
      </c>
      <c r="AA7" s="22" t="n">
        <v>72401</v>
      </c>
      <c r="AB7" s="22" t="n">
        <v>125649</v>
      </c>
      <c r="AC7" s="22" t="n">
        <v>14642</v>
      </c>
      <c r="AD7" s="22" t="n">
        <v>89956</v>
      </c>
      <c r="AE7" s="22" t="n">
        <v>117620</v>
      </c>
      <c r="AF7" s="22" t="n">
        <v>207993</v>
      </c>
      <c r="AG7" s="22" t="n">
        <v>136559</v>
      </c>
      <c r="AH7" s="22" t="n">
        <v>198893</v>
      </c>
      <c r="AI7" s="22" t="n">
        <v>2093</v>
      </c>
      <c r="AJ7" s="22" t="n">
        <v>3152</v>
      </c>
      <c r="AK7" s="22" t="n">
        <v>570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39055</v>
      </c>
      <c r="C8" s="22" t="n">
        <v>135383</v>
      </c>
      <c r="D8" s="22" t="n">
        <v>3546</v>
      </c>
      <c r="E8" s="22" t="n">
        <v>44635</v>
      </c>
      <c r="F8" s="22" t="n">
        <v>132282</v>
      </c>
      <c r="G8" s="22" t="n">
        <v>114727</v>
      </c>
      <c r="H8" s="22" t="n">
        <v>155364</v>
      </c>
      <c r="I8" s="22" t="n">
        <v>5592</v>
      </c>
      <c r="J8" s="22" t="n">
        <v>82646</v>
      </c>
      <c r="K8" s="22" t="n">
        <v>130244</v>
      </c>
      <c r="L8" s="22" t="n">
        <v>213094</v>
      </c>
      <c r="M8" s="22" t="n">
        <v>83068</v>
      </c>
      <c r="N8" s="22" t="n">
        <v>128546</v>
      </c>
      <c r="O8" s="22" t="n">
        <v>2692</v>
      </c>
      <c r="P8" s="22" t="n">
        <v>79320</v>
      </c>
      <c r="Q8" s="22" t="n">
        <v>133586</v>
      </c>
      <c r="R8" s="22" t="n">
        <v>213117</v>
      </c>
      <c r="S8" s="22" t="n">
        <v>107999</v>
      </c>
      <c r="T8" s="22" t="n">
        <v>192137</v>
      </c>
      <c r="U8" s="22" t="n">
        <v>10044</v>
      </c>
      <c r="V8" s="22" t="n">
        <v>4732</v>
      </c>
      <c r="W8" s="22" t="n">
        <v>2434</v>
      </c>
      <c r="X8" s="22" t="n">
        <v>69297</v>
      </c>
      <c r="Y8" s="22" t="n">
        <v>116494</v>
      </c>
      <c r="Z8" s="22" t="n">
        <v>186125</v>
      </c>
      <c r="AA8" s="22" t="n">
        <v>66311</v>
      </c>
      <c r="AB8" s="22" t="n">
        <v>109411</v>
      </c>
      <c r="AC8" s="22" t="n">
        <v>11420</v>
      </c>
      <c r="AD8" s="22" t="n">
        <v>74504</v>
      </c>
      <c r="AE8" s="22" t="n">
        <v>109579</v>
      </c>
      <c r="AF8" s="22" t="n">
        <v>184575</v>
      </c>
      <c r="AG8" s="22" t="n">
        <v>118112</v>
      </c>
      <c r="AH8" s="22" t="n">
        <v>177703</v>
      </c>
      <c r="AI8" s="22" t="n">
        <v>3039</v>
      </c>
      <c r="AJ8" s="22" t="n">
        <v>1206</v>
      </c>
      <c r="AK8" s="22" t="n">
        <v>897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58152</v>
      </c>
      <c r="C9" s="22" t="n">
        <v>94234</v>
      </c>
      <c r="D9" s="22" t="n">
        <v>3389</v>
      </c>
      <c r="E9" s="22" t="n">
        <v>61251</v>
      </c>
      <c r="F9" s="22" t="n">
        <v>92952</v>
      </c>
      <c r="G9" s="22" t="n">
        <v>183401</v>
      </c>
      <c r="H9" s="22" t="n">
        <v>131937</v>
      </c>
      <c r="I9" s="22" t="n">
        <v>6675</v>
      </c>
      <c r="J9" s="22" t="n">
        <v>136039</v>
      </c>
      <c r="K9" s="22" t="n">
        <v>123077</v>
      </c>
      <c r="L9" s="22" t="n">
        <v>259343</v>
      </c>
      <c r="M9" s="22" t="n">
        <v>139254</v>
      </c>
      <c r="N9" s="22" t="n">
        <v>118066</v>
      </c>
      <c r="O9" s="22" t="n">
        <v>3099</v>
      </c>
      <c r="P9" s="22" t="n">
        <v>135936</v>
      </c>
      <c r="Q9" s="22" t="n">
        <v>123150</v>
      </c>
      <c r="R9" s="22" t="n">
        <v>259349</v>
      </c>
      <c r="S9" s="22" t="n">
        <v>169002</v>
      </c>
      <c r="T9" s="22" t="n">
        <v>156337</v>
      </c>
      <c r="U9" s="22" t="n">
        <v>13333</v>
      </c>
      <c r="V9" s="22" t="n">
        <v>4979</v>
      </c>
      <c r="W9" s="22" t="n">
        <v>2314</v>
      </c>
      <c r="X9" s="22" t="n">
        <v>107892</v>
      </c>
      <c r="Y9" s="22" t="n">
        <v>115931</v>
      </c>
      <c r="Z9" s="22" t="n">
        <v>224461</v>
      </c>
      <c r="AA9" s="22" t="n">
        <v>99818</v>
      </c>
      <c r="AB9" s="22" t="n">
        <v>101715</v>
      </c>
      <c r="AC9" s="22" t="n">
        <v>23048</v>
      </c>
      <c r="AD9" s="22" t="n">
        <v>123269</v>
      </c>
      <c r="AE9" s="22" t="n">
        <v>98133</v>
      </c>
      <c r="AF9" s="22" t="n">
        <v>222618</v>
      </c>
      <c r="AG9" s="22" t="n">
        <v>160340</v>
      </c>
      <c r="AH9" s="22" t="n">
        <v>172743</v>
      </c>
      <c r="AI9" s="22" t="n">
        <v>2957</v>
      </c>
      <c r="AJ9" s="22" t="n">
        <v>1000</v>
      </c>
      <c r="AK9" s="22" t="n">
        <v>761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55485</v>
      </c>
      <c r="C10" s="22" t="n">
        <v>37036</v>
      </c>
      <c r="D10" s="22" t="n">
        <v>2118</v>
      </c>
      <c r="E10" s="22" t="n">
        <v>55962</v>
      </c>
      <c r="F10" s="22" t="n">
        <v>38588</v>
      </c>
      <c r="G10" s="22" t="n">
        <v>205375</v>
      </c>
      <c r="H10" s="22" t="n">
        <v>52979</v>
      </c>
      <c r="I10" s="22" t="n">
        <v>6424</v>
      </c>
      <c r="J10" s="22" t="n">
        <v>164476</v>
      </c>
      <c r="K10" s="22" t="n">
        <v>55491</v>
      </c>
      <c r="L10" s="22" t="n">
        <v>220220</v>
      </c>
      <c r="M10" s="22" t="n">
        <v>167056</v>
      </c>
      <c r="N10" s="22" t="n">
        <v>52373</v>
      </c>
      <c r="O10" s="22" t="n">
        <v>2067</v>
      </c>
      <c r="P10" s="22" t="n">
        <v>164234</v>
      </c>
      <c r="Q10" s="22" t="n">
        <v>55518</v>
      </c>
      <c r="R10" s="22" t="n">
        <v>220007</v>
      </c>
      <c r="S10" s="22" t="n">
        <v>191770</v>
      </c>
      <c r="T10" s="22" t="n">
        <v>59682</v>
      </c>
      <c r="U10" s="22" t="n">
        <v>7896</v>
      </c>
      <c r="V10" s="22" t="n">
        <v>5875</v>
      </c>
      <c r="W10" s="22" t="n">
        <v>2262</v>
      </c>
      <c r="X10" s="22" t="n">
        <v>125923</v>
      </c>
      <c r="Y10" s="22" t="n">
        <v>53158</v>
      </c>
      <c r="Z10" s="22" t="n">
        <v>179566</v>
      </c>
      <c r="AA10" s="22" t="n">
        <v>122063</v>
      </c>
      <c r="AB10" s="22" t="n">
        <v>48863</v>
      </c>
      <c r="AC10" s="22" t="n">
        <v>9848</v>
      </c>
      <c r="AD10" s="22" t="n">
        <v>129780</v>
      </c>
      <c r="AE10" s="22" t="n">
        <v>47797</v>
      </c>
      <c r="AF10" s="22" t="n">
        <v>178597</v>
      </c>
      <c r="AG10" s="22" t="n">
        <v>182687</v>
      </c>
      <c r="AH10" s="22" t="n">
        <v>87718</v>
      </c>
      <c r="AI10" s="22" t="n">
        <v>2499</v>
      </c>
      <c r="AJ10" s="22" t="n">
        <v>380</v>
      </c>
      <c r="AK10" s="22" t="n">
        <v>828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32780</v>
      </c>
      <c r="C11" s="22" t="n">
        <v>144403</v>
      </c>
      <c r="D11" s="22" t="n">
        <v>2827</v>
      </c>
      <c r="E11" s="22" t="n">
        <v>44318</v>
      </c>
      <c r="F11" s="22" t="n">
        <v>133562</v>
      </c>
      <c r="G11" s="22" t="n">
        <v>97693</v>
      </c>
      <c r="H11" s="22" t="n">
        <v>156825</v>
      </c>
      <c r="I11" s="22" t="n">
        <v>4060</v>
      </c>
      <c r="J11" s="22" t="n">
        <v>72544</v>
      </c>
      <c r="K11" s="22" t="n">
        <v>137916</v>
      </c>
      <c r="L11" s="22" t="n">
        <v>210684</v>
      </c>
      <c r="M11" s="22" t="n">
        <v>73038</v>
      </c>
      <c r="N11" s="22" t="n">
        <v>136946</v>
      </c>
      <c r="O11" s="22" t="n">
        <v>2514</v>
      </c>
      <c r="P11" s="22" t="n">
        <v>70187</v>
      </c>
      <c r="Q11" s="22" t="n">
        <v>139922</v>
      </c>
      <c r="R11" s="22" t="n">
        <v>210335</v>
      </c>
      <c r="S11" s="22" t="n">
        <v>94008</v>
      </c>
      <c r="T11" s="22" t="n">
        <v>212358</v>
      </c>
      <c r="U11" s="22" t="n">
        <v>8480</v>
      </c>
      <c r="V11" s="22" t="n">
        <v>3475</v>
      </c>
      <c r="W11" s="22" t="n">
        <v>2051</v>
      </c>
      <c r="X11" s="22" t="n">
        <v>64536</v>
      </c>
      <c r="Y11" s="22" t="n">
        <v>121665</v>
      </c>
      <c r="Z11" s="22" t="n">
        <v>186496</v>
      </c>
      <c r="AA11" s="22" t="n">
        <v>63399</v>
      </c>
      <c r="AB11" s="22" t="n">
        <v>111198</v>
      </c>
      <c r="AC11" s="22" t="n">
        <v>13435</v>
      </c>
      <c r="AD11" s="22" t="n">
        <v>75794</v>
      </c>
      <c r="AE11" s="22" t="n">
        <v>108422</v>
      </c>
      <c r="AF11" s="22" t="n">
        <v>184663</v>
      </c>
      <c r="AG11" s="22" t="n">
        <v>116048</v>
      </c>
      <c r="AH11" s="22" t="n">
        <v>195132</v>
      </c>
      <c r="AI11" s="22" t="n">
        <v>2890</v>
      </c>
      <c r="AJ11" s="22" t="n">
        <v>2605</v>
      </c>
      <c r="AK11" s="22" t="n">
        <v>941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54865</v>
      </c>
      <c r="C12" s="22" t="n">
        <v>58024</v>
      </c>
      <c r="D12" s="22" t="n">
        <v>2422</v>
      </c>
      <c r="E12" s="22" t="n">
        <v>56161</v>
      </c>
      <c r="F12" s="22" t="n">
        <v>58849</v>
      </c>
      <c r="G12" s="22" t="n">
        <v>178552</v>
      </c>
      <c r="H12" s="22" t="n">
        <v>83043</v>
      </c>
      <c r="I12" s="22" t="n">
        <v>5389</v>
      </c>
      <c r="J12" s="22" t="n">
        <v>133000</v>
      </c>
      <c r="K12" s="22" t="n">
        <v>75539</v>
      </c>
      <c r="L12" s="22" t="n">
        <v>208748</v>
      </c>
      <c r="M12" s="22" t="n">
        <v>134733</v>
      </c>
      <c r="N12" s="22" t="n">
        <v>72846</v>
      </c>
      <c r="O12" s="22" t="n">
        <v>2202</v>
      </c>
      <c r="P12" s="22" t="n">
        <v>132111</v>
      </c>
      <c r="Q12" s="22" t="n">
        <v>76463</v>
      </c>
      <c r="R12" s="22" t="n">
        <v>208773</v>
      </c>
      <c r="S12" s="22" t="n">
        <v>164899</v>
      </c>
      <c r="T12" s="22" t="n">
        <v>96093</v>
      </c>
      <c r="U12" s="22" t="n">
        <v>8481</v>
      </c>
      <c r="V12" s="22" t="n">
        <v>5311</v>
      </c>
      <c r="W12" s="22" t="n">
        <v>2299</v>
      </c>
      <c r="X12" s="22" t="n">
        <v>96169</v>
      </c>
      <c r="Y12" s="22" t="n">
        <v>72492</v>
      </c>
      <c r="Z12" s="22" t="n">
        <v>169040</v>
      </c>
      <c r="AA12" s="22" t="n">
        <v>92008</v>
      </c>
      <c r="AB12" s="22" t="n">
        <v>69186</v>
      </c>
      <c r="AC12" s="22" t="n">
        <v>8950</v>
      </c>
      <c r="AD12" s="22" t="n">
        <v>99713</v>
      </c>
      <c r="AE12" s="22" t="n">
        <v>68286</v>
      </c>
      <c r="AF12" s="22" t="n">
        <v>168545</v>
      </c>
      <c r="AG12" s="22" t="n">
        <v>151676</v>
      </c>
      <c r="AH12" s="22" t="n">
        <v>120198</v>
      </c>
      <c r="AI12" s="22" t="n">
        <v>2389</v>
      </c>
      <c r="AJ12" s="22" t="n">
        <v>333</v>
      </c>
      <c r="AK12" s="22" t="n">
        <v>599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58319</v>
      </c>
      <c r="C13" s="22" t="n">
        <v>53982</v>
      </c>
      <c r="D13" s="22" t="n">
        <v>2386</v>
      </c>
      <c r="E13" s="22" t="n">
        <v>60310</v>
      </c>
      <c r="F13" s="22" t="n">
        <v>53769</v>
      </c>
      <c r="G13" s="22" t="n">
        <v>168279</v>
      </c>
      <c r="H13" s="22" t="n">
        <v>76078</v>
      </c>
      <c r="I13" s="22" t="n">
        <v>5107</v>
      </c>
      <c r="J13" s="22" t="n">
        <v>126281</v>
      </c>
      <c r="K13" s="22" t="n">
        <v>73341</v>
      </c>
      <c r="L13" s="22" t="n">
        <v>199845</v>
      </c>
      <c r="M13" s="22" t="n">
        <v>128413</v>
      </c>
      <c r="N13" s="22" t="n">
        <v>70244</v>
      </c>
      <c r="O13" s="22" t="n">
        <v>2038</v>
      </c>
      <c r="P13" s="22" t="n">
        <v>125855</v>
      </c>
      <c r="Q13" s="22" t="n">
        <v>71841</v>
      </c>
      <c r="R13" s="22" t="n">
        <v>197944</v>
      </c>
      <c r="S13" s="22" t="n">
        <v>158803</v>
      </c>
      <c r="T13" s="22" t="n">
        <v>89225</v>
      </c>
      <c r="U13" s="22" t="n">
        <v>7979</v>
      </c>
      <c r="V13" s="22" t="n">
        <v>4900</v>
      </c>
      <c r="W13" s="22" t="n">
        <v>2279</v>
      </c>
      <c r="X13" s="22" t="n">
        <v>89813</v>
      </c>
      <c r="Y13" s="22" t="n">
        <v>68797</v>
      </c>
      <c r="Z13" s="22" t="n">
        <v>158972</v>
      </c>
      <c r="AA13" s="22" t="n">
        <v>86661</v>
      </c>
      <c r="AB13" s="22" t="n">
        <v>65581</v>
      </c>
      <c r="AC13" s="22" t="n">
        <v>7895</v>
      </c>
      <c r="AD13" s="22" t="n">
        <v>93936</v>
      </c>
      <c r="AE13" s="22" t="n">
        <v>63985</v>
      </c>
      <c r="AF13" s="22" t="n">
        <v>158511</v>
      </c>
      <c r="AG13" s="22" t="n">
        <v>152437</v>
      </c>
      <c r="AH13" s="22" t="n">
        <v>107308</v>
      </c>
      <c r="AI13" s="22" t="n">
        <v>2378</v>
      </c>
      <c r="AJ13" s="22" t="n">
        <v>502</v>
      </c>
      <c r="AK13" s="22" t="n">
        <v>672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